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09二本松市●\"/>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iterate="1" iterateCount="1" iterateDelta="0"/>
</workbook>
</file>

<file path=xl/calcChain.xml><?xml version="1.0" encoding="utf-8"?>
<calcChain xmlns="http://schemas.openxmlformats.org/spreadsheetml/2006/main">
  <c r="BG39" i="9" l="1"/>
  <c r="BG38" i="9"/>
  <c r="BG37" i="9"/>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AM39" i="9"/>
  <c r="U39" i="9"/>
  <c r="C39" i="9"/>
  <c r="CO38" i="9"/>
  <c r="AM38" i="9"/>
  <c r="C38" i="9"/>
  <c r="CO37" i="9"/>
  <c r="C37" i="9"/>
  <c r="C36" i="9"/>
  <c r="C35" i="9"/>
  <c r="U34" i="9" s="1"/>
  <c r="U35" i="9" s="1"/>
  <c r="U36" i="9" s="1"/>
  <c r="U37" i="9" s="1"/>
  <c r="U38" i="9" s="1"/>
  <c r="C34" i="9"/>
  <c r="AM34" i="9" l="1"/>
  <c r="AM35" i="9" s="1"/>
  <c r="AM36" i="9" s="1"/>
  <c r="AM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<sst xmlns="http://schemas.openxmlformats.org/spreadsheetml/2006/main" count="1068" uniqueCount="583">
  <si>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</si>
  <si>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</si>
  <si>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</si>
  <si>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</si>
  <si>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</si>
  <si>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</si>
  <si>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</si>
  <si>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</si>
  <si>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</si>
  <si>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</si>
  <si>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</si>
  <si>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</si>
  <si>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</si>
  <si>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</si>
  <si>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</si>
  <si>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</si>
  <si>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</si>
  <si>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</si>
  <si>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</si>
  <si>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</si>
  <si>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</si>
  <si>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</si>
  <si>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</si>
  <si>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</si>
  <si>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</si>
  <si>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</si>
  <si>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</si>
  <si>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</si>
  <si>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</si>
  <si>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</si>
  <si>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</si>
  <si>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</si>
  <si>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</si>
  <si>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</si>
  <si>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</si>
  <si>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</si>
  <si>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</si>
  <si>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</si>
  <si>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</si>
  <si>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</si>
  <si>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</si>
  <si>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</si>
  <si>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</si>
  <si>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</si>
  <si>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</si>
  <si>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</si>
  <si>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</si>
  <si>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</si>
  <si>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</si>
  <si>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</si>
  <si>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</si>
  <si>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</si>
  <si>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</si>
  <si>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</si>
  <si>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</si>
  <si>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</si>
  <si>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</si>
  <si>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</si>
  <si>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</si>
  <si>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</si>
  <si>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</si>
  <si>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</si>
  <si>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</si>
  <si>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</si>
  <si>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</si>
  <si>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</si>
  <si>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</si>
  <si>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</si>
  <si>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</si>
  <si>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</si>
  <si>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</si>
  <si>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</si>
  <si>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</si>
  <si>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</si>
  <si>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</si>
  <si>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</si>
  <si>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</si>
  <si>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</si>
  <si>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</si>
  <si>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</si>
  <si>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</si>
  <si>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</si>
  <si>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</si>
  <si>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二本松市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</si>
  <si>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</si>
  <si>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</si>
  <si>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</si>
  <si>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</si>
  <si>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</si>
  <si>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</si>
  <si>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</si>
  <si>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</si>
  <si>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</si>
  <si>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</si>
  <si>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</si>
  <si>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</si>
  <si>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</si>
  <si>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</si>
  <si>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</si>
  <si>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</si>
  <si>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</si>
  <si>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</si>
  <si>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</si>
  <si>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</si>
  <si>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</si>
  <si>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</si>
  <si>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</si>
  <si>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</si>
  <si>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</si>
  <si>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</si>
  <si>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</si>
  <si>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</si>
  <si>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</si>
  <si>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</si>
  <si>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</si>
  <si>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</si>
  <si>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</si>
  <si>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</si>
  <si>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</si>
  <si>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</si>
  <si>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</si>
  <si>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</si>
  <si>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</si>
  <si>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</si>
  <si>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</si>
  <si>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</si>
  <si>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</si>
  <si>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</si>
  <si>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</si>
  <si>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</si>
  <si>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</si>
  <si>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</si>
  <si>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</si>
  <si>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</si>
  <si>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</si>
  <si>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</si>
  <si>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</si>
  <si>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</si>
  <si>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</si>
  <si>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</si>
  <si>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</si>
  <si>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</si>
  <si>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</si>
  <si>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</si>
  <si>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</si>
  <si>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</si>
  <si>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</si>
  <si>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</si>
  <si>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</si>
  <si>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</si>
  <si>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</si>
  <si>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</si>
  <si>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</si>
  <si>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</si>
  <si>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</si>
  <si>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</si>
  <si>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</si>
  <si>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</si>
  <si>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</si>
  <si>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</si>
  <si>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</si>
  <si>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</si>
  <si>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</si>
  <si>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</si>
  <si>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</si>
  <si>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</si>
  <si>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</si>
  <si>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</si>
  <si>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</si>
  <si>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</si>
  <si>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</si>
  <si>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</si>
  <si>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</si>
  <si>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</si>
  <si>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</si>
  <si>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</si>
  <si>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</si>
  <si>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</si>
  <si>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</si>
  <si>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</si>
  <si>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</si>
  <si>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</si>
  <si>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</si>
  <si>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</si>
  <si>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</si>
  <si>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</si>
  <si>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</si>
  <si>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</si>
  <si>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</si>
  <si>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</si>
  <si>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</si>
  <si>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</si>
  <si>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</si>
  <si>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</si>
  <si>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</si>
  <si>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福島県二本松市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</si>
  <si>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</si>
  <si>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</si>
  <si>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</si>
  <si>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</si>
  <si>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</si>
  <si>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</si>
  <si>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</si>
  <si>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</si>
  <si>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</si>
  <si>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</si>
  <si>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</si>
  <si>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</si>
  <si>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</si>
  <si>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</si>
  <si>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</si>
  <si>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</si>
  <si>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</si>
  <si>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</si>
  <si>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</si>
  <si>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</si>
  <si>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</si>
  <si>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</si>
  <si>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</si>
  <si>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</si>
  <si>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</si>
  <si>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</si>
  <si>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</si>
  <si>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</si>
  <si>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</si>
  <si>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</si>
  <si>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</si>
  <si>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</si>
  <si>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</si>
  <si>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</si>
  <si>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</si>
  <si>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</si>
  <si>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</si>
  <si>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</si>
  <si>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</si>
  <si>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</si>
  <si>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</si>
  <si>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</si>
  <si>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</si>
  <si>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</si>
  <si>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</si>
  <si>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</si>
  <si>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</si>
  <si>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</si>
  <si>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</si>
  <si>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</si>
  <si>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</si>
  <si>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</si>
  <si>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</si>
  <si>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</si>
  <si>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</si>
  <si>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</si>
  <si>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</si>
  <si>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</si>
  <si>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</si>
  <si>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</si>
  <si>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</si>
  <si>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</si>
  <si>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</si>
  <si>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</si>
  <si>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</si>
  <si>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</si>
  <si>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</si>
  <si>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</si>
  <si>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</si>
  <si>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</si>
  <si>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</si>
  <si>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</si>
  <si>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</si>
  <si>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</si>
  <si>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</si>
  <si>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</si>
  <si>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</si>
  <si>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</si>
  <si>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</si>
  <si>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</si>
  <si>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</si>
  <si>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</si>
  <si>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</si>
  <si>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</si>
  <si>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</si>
  <si>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</si>
  <si>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</si>
  <si>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</si>
  <si>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</si>
  <si>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</si>
  <si>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</si>
  <si>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</si>
  <si>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</si>
  <si>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</si>
  <si>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</si>
  <si>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</si>
  <si>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</si>
  <si>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</si>
  <si>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</si>
  <si>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</si>
  <si>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</si>
  <si>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</si>
  <si>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</si>
  <si>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</si>
  <si>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</si>
  <si>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</si>
  <si>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</si>
  <si>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</si>
  <si>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</si>
  <si>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</si>
  <si>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</si>
  <si>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</si>
  <si>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</si>
  <si>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</si>
  <si>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</si>
  <si>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</si>
  <si>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</si>
  <si>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</si>
  <si>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</si>
  <si>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</si>
  <si>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</si>
  <si>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</si>
  <si>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</si>
  <si>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</si>
  <si>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</si>
  <si>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</si>
  <si>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</si>
  <si>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</si>
  <si>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</si>
  <si>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</si>
  <si>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</si>
  <si>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</si>
  <si>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</si>
  <si>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</si>
  <si>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</si>
  <si>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</si>
  <si>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</si>
  <si>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</si>
  <si>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</si>
  <si>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</si>
  <si>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</si>
  <si>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</si>
  <si>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</si>
  <si>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</si>
  <si>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</si>
  <si>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</si>
  <si>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</si>
  <si>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</si>
  <si>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福島県二本松市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</si>
  <si>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</si>
  <si>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</si>
  <si>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</si>
  <si>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</si>
  <si>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</si>
  <si>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</si>
  <si>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</si>
  <si>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</si>
  <si>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</si>
  <si>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</si>
  <si>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</si>
  <si>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</si>
  <si>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</si>
  <si>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</si>
  <si>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</si>
  <si>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</si>
  <si>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</si>
  <si>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</si>
  <si>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</si>
  <si>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</si>
  <si>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</si>
  <si>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</si>
  <si>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</si>
  <si>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</si>
  <si>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</si>
  <si>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</si>
  <si>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</si>
  <si>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</si>
  <si>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</si>
  <si>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</si>
  <si>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</si>
  <si>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</si>
  <si>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</si>
  <si>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</si>
  <si>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</si>
  <si>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</si>
  <si>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</si>
  <si>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</si>
  <si>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</si>
  <si>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</si>
  <si>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</si>
  <si>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</si>
  <si>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工業団地造成事業会計</t>
    <phoneticPr fontId="5"/>
  </si>
  <si>
    <t>宅地造成事業会計</t>
    <phoneticPr fontId="5"/>
  </si>
  <si>
    <t>岩代簡易水道事業特別会計</t>
    <phoneticPr fontId="5"/>
  </si>
  <si>
    <t>法非適用企業</t>
    <phoneticPr fontId="5"/>
  </si>
  <si>
    <t>東和簡易水道事業特別会計</t>
    <phoneticPr fontId="5"/>
  </si>
  <si>
    <t>安達下水道事業特別会計</t>
    <phoneticPr fontId="5"/>
  </si>
  <si>
    <t>岩代下水道事業特別会計</t>
    <phoneticPr fontId="5"/>
  </si>
  <si>
    <t>公設地方卸売市場特別会計</t>
    <phoneticPr fontId="5"/>
  </si>
  <si>
    <t>佐勢ノ宮住宅団地造成事業特別会計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</si>
  <si>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</si>
  <si>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</si>
  <si>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</si>
  <si>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</si>
  <si>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</si>
  <si>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</si>
  <si>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</si>
  <si>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</si>
  <si>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</si>
  <si>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</si>
  <si>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</si>
  <si>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</si>
  <si>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</si>
  <si>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</si>
  <si>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</si>
  <si>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</si>
  <si>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</si>
  <si>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</si>
  <si>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</si>
  <si>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</si>
  <si>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</si>
  <si>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</si>
  <si>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</si>
  <si>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</si>
  <si>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</si>
  <si>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</si>
  <si>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</si>
  <si>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</si>
  <si>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</si>
  <si>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</si>
  <si>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</si>
  <si>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</si>
  <si>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</si>
  <si>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</si>
  <si>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</si>
  <si>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</si>
  <si>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</si>
  <si>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</si>
  <si>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</si>
  <si>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</si>
  <si>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</si>
  <si>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</si>
  <si>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</si>
  <si>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</si>
  <si>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</si>
  <si>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</si>
  <si>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</si>
  <si>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</si>
  <si>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</si>
  <si>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</si>
  <si>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</si>
  <si>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</si>
  <si>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</si>
  <si>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</si>
  <si>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</si>
  <si>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</si>
  <si>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</si>
  <si>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</si>
  <si>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</si>
  <si>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</si>
  <si>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</si>
  <si>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</si>
  <si>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</si>
  <si>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</si>
  <si>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</si>
  <si>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</si>
  <si>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</si>
  <si>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</si>
  <si>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</si>
  <si>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</si>
  <si>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</si>
  <si>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</si>
  <si>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</si>
  <si>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</si>
  <si>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</si>
  <si>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</si>
  <si>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</si>
  <si>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</si>
  <si>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</si>
  <si>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</si>
  <si>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</si>
  <si>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</si>
  <si>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</si>
  <si>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</si>
  <si>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</si>
  <si>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</si>
  <si>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</si>
  <si>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</si>
  <si>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</si>
  <si>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</si>
  <si>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</si>
  <si>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</si>
  <si>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</si>
  <si>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</si>
  <si>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</si>
  <si>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</si>
  <si>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</si>
  <si>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</si>
  <si>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</si>
  <si>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</si>
  <si>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</si>
  <si>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</si>
  <si>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</si>
  <si>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</si>
  <si>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</si>
  <si>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</si>
  <si>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</si>
  <si>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</si>
  <si>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</si>
  <si>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</si>
  <si>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</si>
  <si>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</si>
  <si>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</si>
  <si>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</si>
  <si>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</si>
  <si>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</si>
  <si>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</si>
  <si>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</si>
  <si>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</si>
  <si>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</si>
  <si>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</si>
  <si>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</si>
  <si>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</si>
  <si>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</si>
  <si>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</si>
  <si>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</si>
  <si>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</si>
  <si>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</si>
  <si>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</si>
  <si>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</si>
  <si>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</si>
  <si>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</si>
  <si>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</si>
  <si>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</si>
  <si>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</si>
  <si>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0.40</t>
  </si>
  <si>
    <t>▲ 3.07</t>
  </si>
  <si>
    <t>▲ 0.63</t>
  </si>
  <si>
    <t>水道事業会計</t>
  </si>
  <si>
    <t>一般会計</t>
  </si>
  <si>
    <t>下水道事業会計</t>
  </si>
  <si>
    <t>国民健康保険特別会計（事業勘定）</t>
  </si>
  <si>
    <t>介護保険特別会計（保険事業勘定）</t>
  </si>
  <si>
    <t>佐勢ノ宮住宅団地造成事業特別会計</t>
  </si>
  <si>
    <t>介護保険特別会計（介護サービス事業勘定）</t>
  </si>
  <si>
    <t>公設地方卸売市場特別会計</t>
  </si>
  <si>
    <t>その他会計（赤字）</t>
  </si>
  <si>
    <t>その他会計（黒字）</t>
  </si>
  <si>
    <t>-</t>
    <phoneticPr fontId="2"/>
  </si>
  <si>
    <t>-</t>
    <phoneticPr fontId="2"/>
  </si>
  <si>
    <t>-</t>
    <phoneticPr fontId="2"/>
  </si>
  <si>
    <t>安達地域農業振興公社</t>
    <rPh sb="0" eb="2">
      <t>アダチ</t>
    </rPh>
    <rPh sb="2" eb="4">
      <t>チイキ</t>
    </rPh>
    <rPh sb="4" eb="6">
      <t>ノウギョウ</t>
    </rPh>
    <rPh sb="6" eb="8">
      <t>シンコウ</t>
    </rPh>
    <rPh sb="8" eb="10">
      <t>コウシャ</t>
    </rPh>
    <phoneticPr fontId="2"/>
  </si>
  <si>
    <t>二本松菊栄会</t>
    <rPh sb="0" eb="3">
      <t>ニホンマツ</t>
    </rPh>
    <rPh sb="3" eb="4">
      <t>キク</t>
    </rPh>
    <rPh sb="4" eb="5">
      <t>サカエ</t>
    </rPh>
    <rPh sb="5" eb="6">
      <t>カイ</t>
    </rPh>
    <phoneticPr fontId="2"/>
  </si>
  <si>
    <t>二本松振興公社</t>
    <rPh sb="0" eb="3">
      <t>ニホンマツ</t>
    </rPh>
    <rPh sb="3" eb="5">
      <t>シンコウ</t>
    </rPh>
    <rPh sb="5" eb="7">
      <t>コウシャ</t>
    </rPh>
    <phoneticPr fontId="2"/>
  </si>
  <si>
    <t>-</t>
    <phoneticPr fontId="2"/>
  </si>
  <si>
    <t>-</t>
    <phoneticPr fontId="2"/>
  </si>
  <si>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</si>
  <si>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安達地方広域行政組合（地域振興事業特別会計）</t>
    <rPh sb="0" eb="2">
      <t>アダチ</t>
    </rPh>
    <rPh sb="2" eb="4">
      <t>チホウ</t>
    </rPh>
    <rPh sb="4" eb="6">
      <t>コウイキ</t>
    </rPh>
    <rPh sb="6" eb="8">
      <t>ギョウセイ</t>
    </rPh>
    <rPh sb="8" eb="10">
      <t>クミアイ</t>
    </rPh>
    <rPh sb="11" eb="13">
      <t>チイキ</t>
    </rPh>
    <rPh sb="13" eb="15">
      <t>シンコウ</t>
    </rPh>
    <rPh sb="15" eb="17">
      <t>ジギョウ</t>
    </rPh>
    <rPh sb="17" eb="19">
      <t>トクベツ</t>
    </rPh>
    <rPh sb="19" eb="21">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</si>
  <si>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</si>
  <si>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</si>
  <si>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</si>
  <si>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</si>
  <si>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</si>
  <si>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</si>
  <si>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</si>
  <si>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</si>
  <si>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福島地方水道用水供給企業団</t>
    <rPh sb="0" eb="2">
      <t>フクシマ</t>
    </rPh>
    <rPh sb="2" eb="4">
      <t>チホウ</t>
    </rPh>
    <rPh sb="4" eb="6">
      <t>スイドウ</t>
    </rPh>
    <rPh sb="6" eb="7">
      <t>ヨウ</t>
    </rPh>
    <rPh sb="7" eb="8">
      <t>スイ</t>
    </rPh>
    <rPh sb="8" eb="10">
      <t>キョウキュウ</t>
    </rPh>
    <rPh sb="10" eb="12">
      <t>キギョウ</t>
    </rPh>
    <rPh sb="12" eb="13">
      <t>ダン</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</si>
  <si>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</si>
  <si>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</si>
  <si>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</si>
  <si>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</si>
  <si>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</si>
  <si>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</si>
  <si>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</si>
  <si>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</si>
  <si>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</si>
  <si>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</si>
  <si>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</si>
  <si>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</si>
  <si>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</si>
  <si>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</si>
  <si>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</si>
  <si>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</si>
  <si>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</si>
  <si>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より上回っているが、近年減少傾向にある。交付税措置の有利な起債を活用してきたこともあり今後も減少していくと見込まれるが、新総合計画による事業の厳選により更なる財政の健全化に努める。</t>
    <rPh sb="1" eb="3">
      <t>ショウライ</t>
    </rPh>
    <rPh sb="3" eb="5">
      <t>フタン</t>
    </rPh>
    <rPh sb="5" eb="7">
      <t>ヒリツ</t>
    </rPh>
    <rPh sb="8" eb="10">
      <t>ジッシツ</t>
    </rPh>
    <rPh sb="10" eb="12">
      <t>コウサイ</t>
    </rPh>
    <rPh sb="12" eb="13">
      <t>ヒ</t>
    </rPh>
    <rPh sb="13" eb="15">
      <t>ヒリツ</t>
    </rPh>
    <rPh sb="18" eb="20">
      <t>ルイジ</t>
    </rPh>
    <rPh sb="20" eb="22">
      <t>ダンタイ</t>
    </rPh>
    <rPh sb="22" eb="24">
      <t>ヘイキン</t>
    </rPh>
    <rPh sb="26" eb="28">
      <t>ウワマワ</t>
    </rPh>
    <rPh sb="34" eb="36">
      <t>キンネン</t>
    </rPh>
    <rPh sb="36" eb="38">
      <t>ゲンショウ</t>
    </rPh>
    <rPh sb="38" eb="40">
      <t>ケイコウ</t>
    </rPh>
    <rPh sb="44" eb="47">
      <t>コウフゼイ</t>
    </rPh>
    <rPh sb="47" eb="49">
      <t>ソチ</t>
    </rPh>
    <rPh sb="50" eb="52">
      <t>ユウリ</t>
    </rPh>
    <rPh sb="53" eb="55">
      <t>キサイ</t>
    </rPh>
    <rPh sb="56" eb="58">
      <t>カツヨウ</t>
    </rPh>
    <rPh sb="67" eb="69">
      <t>コンゴ</t>
    </rPh>
    <rPh sb="70" eb="72">
      <t>ゲンショウ</t>
    </rPh>
    <rPh sb="77" eb="79">
      <t>ミコ</t>
    </rPh>
    <rPh sb="84" eb="85">
      <t>シン</t>
    </rPh>
    <rPh sb="85" eb="87">
      <t>ソウゴウ</t>
    </rPh>
    <rPh sb="87" eb="89">
      <t>ケイカク</t>
    </rPh>
    <rPh sb="92" eb="94">
      <t>ジギョウ</t>
    </rPh>
    <rPh sb="95" eb="97">
      <t>ゲンセン</t>
    </rPh>
    <rPh sb="100" eb="101">
      <t>サラ</t>
    </rPh>
    <rPh sb="103" eb="105">
      <t>ザイセイ</t>
    </rPh>
    <rPh sb="106" eb="108">
      <t>ケンゼン</t>
    </rPh>
    <rPh sb="108" eb="109">
      <t>カ</t>
    </rPh>
    <rPh sb="110" eb="111">
      <t>ツト</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</si>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</sst>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77507</c:v>
                </c:pt>
                <c:pt idx="4">
                  <c:v>86564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73262</c:v>
                </c:pt>
                <c:pt idx="1">
                  <c:v>96908</c:v>
                </c:pt>
                <c:pt idx="2">
                  <c:v>96573</c:v>
                </c:pt>
                <c:pt idx="3">
                  <c:v>154883</c:v>
                </c:pt>
                <c:pt idx="4">
                  <c:v>188629</c:v>
                </c:pt>
              </c:numCache>
            </c:numRef>
          </c:val>
          <c:smooth val="0"/>
        </c:ser>
        <c:dLbls>
          <c:showLegendKey val="0"/>
          <c:showVal val="0"/>
          <c:showCatName val="0"/>
          <c:showSerName val="0"/>
          <c:showPercent val="0"/>
          <c:showBubbleSize val="0"/>
        </c:dLbls>
        <c:marker val="1"/>
        <c:smooth val="0"/>
        <c:axId val="176585088"/>
        <c:axId val="414079056"/>
      </c:lineChart>
      <c:catAx>
        <c:axId val="176585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079056"/>
        <c:crosses val="autoZero"/>
        <c:auto val="1"/>
        <c:lblAlgn val="ctr"/>
        <c:lblOffset val="100"/>
        <c:tickLblSkip val="1"/>
        <c:tickMarkSkip val="1"/>
        <c:noMultiLvlLbl val="0"/>
      </c:catAx>
      <c:valAx>
        <c:axId val="4140790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585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9.92</c:v>
                </c:pt>
                <c:pt idx="1">
                  <c:v>5.83</c:v>
                </c:pt>
                <c:pt idx="2">
                  <c:v>3.44</c:v>
                </c:pt>
                <c:pt idx="3">
                  <c:v>10.07</c:v>
                </c:pt>
                <c:pt idx="4">
                  <c:v>9.0399999999999991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19.12</c:v>
                </c:pt>
                <c:pt idx="1">
                  <c:v>22.26</c:v>
                </c:pt>
                <c:pt idx="2">
                  <c:v>21.53</c:v>
                </c:pt>
                <c:pt idx="3">
                  <c:v>21.97</c:v>
                </c:pt>
                <c:pt idx="4">
                  <c:v>22.95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7404800"/>
        <c:axId val="414032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8.16</c:v>
                </c:pt>
                <c:pt idx="1">
                  <c:v>-0.4</c:v>
                </c:pt>
                <c:pt idx="2">
                  <c:v>-3.07</c:v>
                </c:pt>
                <c:pt idx="3">
                  <c:v>7.5</c:v>
                </c:pt>
                <c:pt idx="4">
                  <c:v>-0.63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7404800"/>
        <c:axId val="414032808"/>
      </c:lineChart>
      <c:catAx>
        <c:axId val="12740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4032808"/>
        <c:crosses val="autoZero"/>
        <c:auto val="1"/>
        <c:lblAlgn val="ctr"/>
        <c:lblOffset val="100"/>
        <c:tickLblSkip val="1"/>
        <c:tickMarkSkip val="1"/>
        <c:noMultiLvlLbl val="0"/>
      </c:catAx>
      <c:valAx>
        <c:axId val="414032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40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2.2400000000000002</c:v>
                </c:pt>
                <c:pt idx="2">
                  <c:v>#N/A</c:v>
                </c:pt>
                <c:pt idx="3">
                  <c:v>2.14</c:v>
                </c:pt>
                <c:pt idx="4">
                  <c:v>#N/A</c:v>
                </c:pt>
                <c:pt idx="5">
                  <c:v>0.04</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公設地方卸売市場特別会計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0.04</c:v>
                </c:pt>
                <c:pt idx="4">
                  <c:v>#N/A</c:v>
                </c:pt>
                <c:pt idx="5">
                  <c:v>0.04</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佐勢ノ宮住宅団地造成事業特別会計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c:v>
                </c:pt>
                <c:pt idx="2">
                  <c:v>#N/A</c:v>
                </c:pt>
                <c:pt idx="3">
                  <c:v>0.33</c:v>
                </c:pt>
                <c:pt idx="4">
                  <c:v>#N/A</c:v>
                </c:pt>
                <c:pt idx="5">
                  <c:v>0.28000000000000003</c:v>
                </c:pt>
                <c:pt idx="6">
                  <c:v>#N/A</c:v>
                </c:pt>
                <c:pt idx="7">
                  <c:v>0.22</c:v>
                </c:pt>
                <c:pt idx="8">
                  <c:v>#N/A</c:v>
                </c:pt>
                <c:pt idx="9">
                  <c:v>0.18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0.61</c:v>
                </c:pt>
                <c:pt idx="2">
                  <c:v>#N/A</c:v>
                </c:pt>
                <c:pt idx="3">
                  <c:v>0.86</c:v>
                </c:pt>
                <c:pt idx="4">
                  <c:v>#N/A</c:v>
                </c:pt>
                <c:pt idx="5">
                  <c:v>0.47</c:v>
                </c:pt>
                <c:pt idx="6">
                  <c:v>#N/A</c:v>
                </c:pt>
                <c:pt idx="7">
                  <c:v>0.84</c:v>
                </c:pt>
                <c:pt idx="8">
                  <c:v>#N/A</c:v>
                </c:pt>
                <c:pt idx="9">
                  <c:v>1.55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2.6</c:v>
                </c:pt>
                <c:pt idx="2">
                  <c:v>#N/A</c:v>
                </c:pt>
                <c:pt idx="3">
                  <c:v>1.67</c:v>
                </c:pt>
                <c:pt idx="4">
                  <c:v>#N/A</c:v>
                </c:pt>
                <c:pt idx="5">
                  <c:v>1.44</c:v>
                </c:pt>
                <c:pt idx="6">
                  <c:v>#N/A</c:v>
                </c:pt>
                <c:pt idx="7">
                  <c:v>1.65</c:v>
                </c:pt>
                <c:pt idx="8">
                  <c:v>#N/A</c:v>
                </c:pt>
                <c:pt idx="9">
                  <c:v>1.82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7.55</c:v>
                </c:pt>
                <c:pt idx="2">
                  <c:v>#N/A</c:v>
                </c:pt>
                <c:pt idx="3">
                  <c:v>7.26</c:v>
                </c:pt>
                <c:pt idx="4">
                  <c:v>#N/A</c:v>
                </c:pt>
                <c:pt idx="5">
                  <c:v>6.98</c:v>
                </c:pt>
                <c:pt idx="6">
                  <c:v>#N/A</c:v>
                </c:pt>
                <c:pt idx="7">
                  <c:v>6.49</c:v>
                </c:pt>
                <c:pt idx="8">
                  <c:v>#N/A</c:v>
                </c:pt>
                <c:pt idx="9">
                  <c:v>6.22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9.91</c:v>
                </c:pt>
                <c:pt idx="2">
                  <c:v>#N/A</c:v>
                </c:pt>
                <c:pt idx="3">
                  <c:v>5.83</c:v>
                </c:pt>
                <c:pt idx="4">
                  <c:v>#N/A</c:v>
                </c:pt>
                <c:pt idx="5">
                  <c:v>3.44</c:v>
                </c:pt>
                <c:pt idx="6">
                  <c:v>#N/A</c:v>
                </c:pt>
                <c:pt idx="7">
                  <c:v>10.06</c:v>
                </c:pt>
                <c:pt idx="8">
                  <c:v>#N/A</c:v>
                </c:pt>
                <c:pt idx="9">
                  <c:v>9.0399999999999991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11.21</c:v>
                </c:pt>
                <c:pt idx="2">
                  <c:v>#N/A</c:v>
                </c:pt>
                <c:pt idx="3">
                  <c:v>10.57</c:v>
                </c:pt>
                <c:pt idx="4">
                  <c:v>#N/A</c:v>
                </c:pt>
                <c:pt idx="5">
                  <c:v>11.66</c:v>
                </c:pt>
                <c:pt idx="6">
                  <c:v>#N/A</c:v>
                </c:pt>
                <c:pt idx="7">
                  <c:v>12.41</c:v>
                </c:pt>
                <c:pt idx="8">
                  <c:v>#N/A</c:v>
                </c:pt>
                <c:pt idx="9">
                  <c:v>13.72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21302424"/>
        <c:axId val="176173688"/>
      </c:barChart>
      <c:catAx>
        <c:axId val="421302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173688"/>
        <c:crosses val="autoZero"/>
        <c:auto val="1"/>
        <c:lblAlgn val="ctr"/>
        <c:lblOffset val="100"/>
        <c:tickLblSkip val="1"/>
        <c:tickMarkSkip val="1"/>
        <c:noMultiLvlLbl val="0"/>
      </c:catAx>
      <c:valAx>
        <c:axId val="176173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302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2698</c:v>
                </c:pt>
                <c:pt idx="5">
                  <c:v>2759</c:v>
                </c:pt>
                <c:pt idx="8">
                  <c:v>2988</c:v>
                </c:pt>
                <c:pt idx="11">
                  <c:v>2990</c:v>
                </c:pt>
                <c:pt idx="14">
                  <c:v>3052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4</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369</c:v>
                </c:pt>
                <c:pt idx="3">
                  <c:v>365</c:v>
                </c:pt>
                <c:pt idx="6">
                  <c:v>361</c:v>
                </c:pt>
                <c:pt idx="9">
                  <c:v>396</c:v>
                </c:pt>
                <c:pt idx="12">
                  <c:v>312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693</c:v>
                </c:pt>
                <c:pt idx="3">
                  <c:v>686</c:v>
                </c:pt>
                <c:pt idx="6">
                  <c:v>622</c:v>
                </c:pt>
                <c:pt idx="9">
                  <c:v>543</c:v>
                </c:pt>
                <c:pt idx="12">
                  <c:v>532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710</c:v>
                </c:pt>
                <c:pt idx="3">
                  <c:v>712</c:v>
                </c:pt>
                <c:pt idx="6">
                  <c:v>656</c:v>
                </c:pt>
                <c:pt idx="9">
                  <c:v>638</c:v>
                </c:pt>
                <c:pt idx="12">
                  <c:v>642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2877</c:v>
                </c:pt>
                <c:pt idx="3">
                  <c:v>2819</c:v>
                </c:pt>
                <c:pt idx="6">
                  <c:v>3124</c:v>
                </c:pt>
                <c:pt idx="9">
                  <c:v>3111</c:v>
                </c:pt>
                <c:pt idx="12">
                  <c:v>3107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3094992"/>
        <c:axId val="175213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1955</c:v>
                </c:pt>
                <c:pt idx="2">
                  <c:v>#N/A</c:v>
                </c:pt>
                <c:pt idx="3">
                  <c:v>#N/A</c:v>
                </c:pt>
                <c:pt idx="4">
                  <c:v>1824</c:v>
                </c:pt>
                <c:pt idx="5">
                  <c:v>#N/A</c:v>
                </c:pt>
                <c:pt idx="6">
                  <c:v>#N/A</c:v>
                </c:pt>
                <c:pt idx="7">
                  <c:v>1776</c:v>
                </c:pt>
                <c:pt idx="8">
                  <c:v>#N/A</c:v>
                </c:pt>
                <c:pt idx="9">
                  <c:v>#N/A</c:v>
                </c:pt>
                <c:pt idx="10">
                  <c:v>1698</c:v>
                </c:pt>
                <c:pt idx="11">
                  <c:v>#N/A</c:v>
                </c:pt>
                <c:pt idx="12">
                  <c:v>#N/A</c:v>
                </c:pt>
                <c:pt idx="13">
                  <c:v>1541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3094992"/>
        <c:axId val="175213792"/>
      </c:lineChart>
      <c:catAx>
        <c:axId val="41309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213792"/>
        <c:crosses val="autoZero"/>
        <c:auto val="1"/>
        <c:lblAlgn val="ctr"/>
        <c:lblOffset val="100"/>
        <c:tickLblSkip val="1"/>
        <c:tickMarkSkip val="1"/>
        <c:noMultiLvlLbl val="0"/>
      </c:catAx>
      <c:valAx>
        <c:axId val="175213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09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28671</c:v>
                </c:pt>
                <c:pt idx="5">
                  <c:v>29077</c:v>
                </c:pt>
                <c:pt idx="8">
                  <c:v>28576</c:v>
                </c:pt>
                <c:pt idx="11">
                  <c:v>30632</c:v>
                </c:pt>
                <c:pt idx="14">
                  <c:v>30226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404</c:v>
                </c:pt>
                <c:pt idx="5">
                  <c:v>372</c:v>
                </c:pt>
                <c:pt idx="8">
                  <c:v>362</c:v>
                </c:pt>
                <c:pt idx="11">
                  <c:v>388</c:v>
                </c:pt>
                <c:pt idx="14">
                  <c:v>462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6879</c:v>
                </c:pt>
                <c:pt idx="5">
                  <c:v>7835</c:v>
                </c:pt>
                <c:pt idx="8">
                  <c:v>8153</c:v>
                </c:pt>
                <c:pt idx="11">
                  <c:v>8418</c:v>
                </c:pt>
                <c:pt idx="14">
                  <c:v>9060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4998</c:v>
                </c:pt>
                <c:pt idx="3">
                  <c:v>4867</c:v>
                </c:pt>
                <c:pt idx="6">
                  <c:v>4496</c:v>
                </c:pt>
                <c:pt idx="9">
                  <c:v>4140</c:v>
                </c:pt>
                <c:pt idx="12">
                  <c:v>4115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3297</c:v>
                </c:pt>
                <c:pt idx="3">
                  <c:v>2697</c:v>
                </c:pt>
                <c:pt idx="6">
                  <c:v>2811</c:v>
                </c:pt>
                <c:pt idx="9">
                  <c:v>2273</c:v>
                </c:pt>
                <c:pt idx="12">
                  <c:v>1783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10228</c:v>
                </c:pt>
                <c:pt idx="3">
                  <c:v>9755</c:v>
                </c:pt>
                <c:pt idx="6">
                  <c:v>9257</c:v>
                </c:pt>
                <c:pt idx="9">
                  <c:v>8878</c:v>
                </c:pt>
                <c:pt idx="12">
                  <c:v>8714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2383</c:v>
                </c:pt>
                <c:pt idx="3">
                  <c:v>2187</c:v>
                </c:pt>
                <c:pt idx="6">
                  <c:v>1884</c:v>
                </c:pt>
                <c:pt idx="9">
                  <c:v>1620</c:v>
                </c:pt>
                <c:pt idx="12">
                  <c:v>1332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30048</c:v>
                </c:pt>
                <c:pt idx="3">
                  <c:v>30847</c:v>
                </c:pt>
                <c:pt idx="6">
                  <c:v>30905</c:v>
                </c:pt>
                <c:pt idx="9">
                  <c:v>33012</c:v>
                </c:pt>
                <c:pt idx="12">
                  <c:v>32953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0894232"/>
        <c:axId val="419313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15001</c:v>
                </c:pt>
                <c:pt idx="2">
                  <c:v>#N/A</c:v>
                </c:pt>
                <c:pt idx="3">
                  <c:v>#N/A</c:v>
                </c:pt>
                <c:pt idx="4">
                  <c:v>13069</c:v>
                </c:pt>
                <c:pt idx="5">
                  <c:v>#N/A</c:v>
                </c:pt>
                <c:pt idx="6">
                  <c:v>#N/A</c:v>
                </c:pt>
                <c:pt idx="7">
                  <c:v>12262</c:v>
                </c:pt>
                <c:pt idx="8">
                  <c:v>#N/A</c:v>
                </c:pt>
                <c:pt idx="9">
                  <c:v>#N/A</c:v>
                </c:pt>
                <c:pt idx="10">
                  <c:v>10484</c:v>
                </c:pt>
                <c:pt idx="11">
                  <c:v>#N/A</c:v>
                </c:pt>
                <c:pt idx="12">
                  <c:v>#N/A</c:v>
                </c:pt>
                <c:pt idx="13">
                  <c:v>9149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0894232"/>
        <c:axId val="419313416"/>
      </c:lineChart>
      <c:catAx>
        <c:axId val="410894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9313416"/>
        <c:crosses val="autoZero"/>
        <c:auto val="1"/>
        <c:lblAlgn val="ctr"/>
        <c:lblOffset val="100"/>
        <c:tickLblSkip val="1"/>
        <c:tickMarkSkip val="1"/>
        <c:noMultiLvlLbl val="0"/>
      </c:catAx>
      <c:valAx>
        <c:axId val="419313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894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{6288BA50-1CD1-4B7C-A0E0-821DE6D16F33}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{5E4963EC-E47F-4889-B154-31B69376B611}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{4D9038D4-C821-4E64-9454-5ED18EF33453}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{C83258E6-8EE1-471D-839F-BA46F8A668E2}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{4C032848-1571-4472-B85A-5942CA21FB86}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{949408E1-5B30-47A9-8027-AC885BCD7B03}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{0F0C5719-5355-4579-844F-CA1E0A2B1F93}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{B5C34431-FBB1-4CB4-981E-BA9ECAD3DD0A}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{4D989EA2-5C73-4C90-B6B4-70491EC856E3}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{BFEFF75D-70D9-4366-9754-CD840AEEC11B}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7585256"/>
        <c:axId val="176295480"/>
      </c:scatterChart>
      <c:valAx>
        <c:axId val="4175852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6295480"/>
        <c:crosses val="autoZero"/>
        <c:crossBetween val="midCat"/>
      </c:valAx>
      <c:valAx>
        <c:axId val="1762954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585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{5AA3FC3A-595F-4289-AC85-428AA9A007BE}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{1D264480-94C2-4C8A-9744-4513422073D3}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{B8F99D90-381C-4F49-A993-44BC899AB0BE}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{5C7062DE-7267-406A-A79C-8A6F6C6A987A}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{B006F9D4-B79B-4195-9C77-FB3433BF5359}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13.3</c:v>
                </c:pt>
                <c:pt idx="2">
                  <c:v>12.8</c:v>
                </c:pt>
                <c:pt idx="3">
                  <c:v>12.1</c:v>
                </c:pt>
                <c:pt idx="4">
                  <c:v>11.6</c:v>
                </c:pt>
              </c:numCache>
            </c:numRef>
          </c:xVal>
          <c:yVal>
            <c:numRef>
              <c:f>公会計指標分析・財政指標組合せ分析表!$K$73:$O$73</c:f>
              <c:numCache>
                <c:formatCode>#,##0.0;"▲ "#,##0.0</c:formatCode>
                <c:ptCount val="5"/>
                <c:pt idx="0">
                  <c:v>103.5</c:v>
                </c:pt>
                <c:pt idx="1">
                  <c:v>89.6</c:v>
                </c:pt>
                <c:pt idx="2">
                  <c:v>85.6</c:v>
                </c:pt>
                <c:pt idx="3">
                  <c:v>71.599999999999994</c:v>
                </c:pt>
                <c:pt idx="4">
                  <c:v>64.099999999999994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{D7B4FE3C-073D-4772-A84F-79204ACC6B57}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{C909E675-D30B-445C-8337-2F66B5B61164}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{3CC21C7E-17EB-490A-9665-088C86AC6D4F}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{CD775FB6-88BF-4F5D-8FA8-18B7D23EBE4A}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{33D29045-3C99-4E79-96B9-977FBA57D191}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8</c:v>
                </c:pt>
                <c:pt idx="4">
                  <c:v>7.4</c:v>
                </c:pt>
              </c:numCache>
            </c:numRef>
          </c:xVal>
          <c:yVal>
            <c:numRef>
              <c:f>公会計指標分析・財政指標組合せ分析表!$K$77:$O$77</c:f>
              <c:numCache>
                <c:formatCode>#,##0.0;"▲ "#,##0.0</c:formatCode>
                <c:ptCount val="5"/>
                <c:pt idx="0">
                  <c:v>52.6</c:v>
                </c:pt>
                <c:pt idx="1">
                  <c:v>41.3</c:v>
                </c:pt>
                <c:pt idx="2">
                  <c:v>33</c:v>
                </c:pt>
                <c:pt idx="3">
                  <c:v>35.700000000000003</c:v>
                </c:pt>
                <c:pt idx="4">
                  <c:v>33.9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6296264"/>
        <c:axId val="176296656"/>
      </c:scatterChart>
      <c:valAx>
        <c:axId val="176296264"/>
        <c:scaling>
          <c:orientation val="minMax"/>
          <c:max val="14.5"/>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6296656"/>
        <c:crosses val="autoZero"/>
        <c:crossBetween val="midCat"/>
      </c:valAx>
      <c:valAx>
        <c:axId val="176296656"/>
        <c:scaling>
          <c:orientation val="minMax"/>
          <c:max val="116"/>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62962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組合等が起こした地方債の元利償還金に対する負担金等</a:t>
          </a:r>
          <a:r>
            <a:rPr kumimoji="1" lang="ja-JP" altLang="en-US" sz="1300">
              <a:solidFill>
                <a:schemeClr val="dk1"/>
              </a:solidFill>
              <a:effectLst/>
              <a:latin typeface="+mn-lt"/>
              <a:ea typeface="+mn-ea"/>
              <a:cs typeface="+mn-cs"/>
            </a:rPr>
            <a:t>及び債務負担行為に基づく支出額が</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している一方で、控除される</a:t>
          </a:r>
          <a:r>
            <a:rPr kumimoji="1" lang="ja-JP" altLang="ja-JP" sz="1300">
              <a:solidFill>
                <a:schemeClr val="dk1"/>
              </a:solidFill>
              <a:effectLst/>
              <a:latin typeface="+mn-lt"/>
              <a:ea typeface="+mn-ea"/>
              <a:cs typeface="+mn-cs"/>
            </a:rPr>
            <a:t>算入公債費等は近年増加傾向にあり、実質公債比率の分子は減少傾向にある。</a:t>
          </a:r>
          <a:endParaRPr lang="ja-JP" altLang="ja-JP" sz="1300">
            <a:effectLst/>
          </a:endParaRPr>
        </a:p>
        <a:p>
          <a:r>
            <a:rPr kumimoji="1" lang="ja-JP" altLang="ja-JP" sz="1300">
              <a:solidFill>
                <a:schemeClr val="dk1"/>
              </a:solidFill>
              <a:effectLst/>
              <a:latin typeface="+mn-lt"/>
              <a:ea typeface="+mn-ea"/>
              <a:cs typeface="+mn-cs"/>
            </a:rPr>
            <a:t>　今後は新総合計画による事業の厳選に努めるとともに、効果的な繰上償還を検討していく。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公営企業債等繰入</a:t>
          </a:r>
          <a:r>
            <a:rPr kumimoji="1" lang="ja-JP" altLang="en-US" sz="1300">
              <a:solidFill>
                <a:schemeClr val="dk1"/>
              </a:solidFill>
              <a:effectLst/>
              <a:latin typeface="+mn-lt"/>
              <a:ea typeface="+mn-ea"/>
              <a:cs typeface="+mn-cs"/>
            </a:rPr>
            <a:t>見込額</a:t>
          </a:r>
          <a:r>
            <a:rPr kumimoji="1" lang="ja-JP" altLang="ja-JP" sz="1300">
              <a:solidFill>
                <a:schemeClr val="dk1"/>
              </a:solidFill>
              <a:effectLst/>
              <a:latin typeface="+mn-lt"/>
              <a:ea typeface="+mn-ea"/>
              <a:cs typeface="+mn-cs"/>
            </a:rPr>
            <a:t>や組合等負担等</a:t>
          </a:r>
          <a:r>
            <a:rPr kumimoji="1" lang="ja-JP" altLang="en-US" sz="1300">
              <a:solidFill>
                <a:schemeClr val="dk1"/>
              </a:solidFill>
              <a:effectLst/>
              <a:latin typeface="+mn-lt"/>
              <a:ea typeface="+mn-ea"/>
              <a:cs typeface="+mn-cs"/>
            </a:rPr>
            <a:t>見込額が</a:t>
          </a:r>
          <a:r>
            <a:rPr kumimoji="1" lang="ja-JP" altLang="ja-JP" sz="1300">
              <a:solidFill>
                <a:schemeClr val="dk1"/>
              </a:solidFill>
              <a:effectLst/>
              <a:latin typeface="+mn-lt"/>
              <a:ea typeface="+mn-ea"/>
              <a:cs typeface="+mn-cs"/>
            </a:rPr>
            <a:t>減少し</a:t>
          </a:r>
          <a:r>
            <a:rPr kumimoji="1" lang="ja-JP" altLang="en-US" sz="1300">
              <a:solidFill>
                <a:schemeClr val="dk1"/>
              </a:solidFill>
              <a:effectLst/>
              <a:latin typeface="+mn-lt"/>
              <a:ea typeface="+mn-ea"/>
              <a:cs typeface="+mn-cs"/>
            </a:rPr>
            <a:t>ている一方で</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財政調整基金及び減債基金等の充当可能基金が増加したことが将来負担比率を減少させる要因となった。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今後は、効果的な繰上償還を検討し地方債の残高の減少を図るとともに、新総合計画による事業の峻別により、将来負担の抑制に努める。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56,273
55,965
344.42
46,941,874
44,799,562
1,557,985
17,232,911
32,618,848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64.1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56,273
55,965
344.42
46,941,874
44,799,562
1,557,985
17,232,911
32,618,848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56,273
55,965
344.42
46,941,874
44,799,562
1,557,985
17,232,911
32,618,848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56,273
55,965
344.42
46,941,874
44,799,562
1,557,985
17,232,911
32,618,848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基準財政需要額は、</a:t>
          </a:r>
          <a:r>
            <a:rPr kumimoji="1" lang="ja-JP" altLang="en-US" sz="1300">
              <a:solidFill>
                <a:schemeClr val="dk1"/>
              </a:solidFill>
              <a:effectLst/>
              <a:latin typeface="+mn-lt"/>
              <a:ea typeface="+mn-ea"/>
              <a:cs typeface="+mn-cs"/>
            </a:rPr>
            <a:t>公債費及び</a:t>
          </a:r>
          <a:r>
            <a:rPr kumimoji="1" lang="ja-JP" altLang="ja-JP" sz="1300">
              <a:solidFill>
                <a:schemeClr val="dk1"/>
              </a:solidFill>
              <a:effectLst/>
              <a:latin typeface="+mn-lt"/>
              <a:ea typeface="+mn-ea"/>
              <a:cs typeface="+mn-cs"/>
            </a:rPr>
            <a:t>人口減少対策の増加</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、全体で前年度比</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％の増となった。</a:t>
          </a:r>
          <a:r>
            <a:rPr kumimoji="1" lang="ja-JP" altLang="en-US" sz="1300">
              <a:solidFill>
                <a:schemeClr val="dk1"/>
              </a:solidFill>
              <a:effectLst/>
              <a:latin typeface="+mn-lt"/>
              <a:ea typeface="+mn-ea"/>
              <a:cs typeface="+mn-cs"/>
            </a:rPr>
            <a:t>一方で</a:t>
          </a:r>
          <a:r>
            <a:rPr kumimoji="1" lang="ja-JP" altLang="ja-JP" sz="1300">
              <a:solidFill>
                <a:schemeClr val="dk1"/>
              </a:solidFill>
              <a:effectLst/>
              <a:latin typeface="+mn-lt"/>
              <a:ea typeface="+mn-ea"/>
              <a:cs typeface="+mn-cs"/>
            </a:rPr>
            <a:t>基準財政収入額は、</a:t>
          </a:r>
          <a:r>
            <a:rPr kumimoji="1" lang="ja-JP" altLang="en-US" sz="1300">
              <a:solidFill>
                <a:schemeClr val="dk1"/>
              </a:solidFill>
              <a:effectLst/>
              <a:latin typeface="+mn-lt"/>
              <a:ea typeface="+mn-ea"/>
              <a:cs typeface="+mn-cs"/>
            </a:rPr>
            <a:t>固定資産</a:t>
          </a:r>
          <a:r>
            <a:rPr kumimoji="1" lang="ja-JP" altLang="ja-JP" sz="1300">
              <a:solidFill>
                <a:schemeClr val="dk1"/>
              </a:solidFill>
              <a:effectLst/>
              <a:latin typeface="+mn-lt"/>
              <a:ea typeface="+mn-ea"/>
              <a:cs typeface="+mn-cs"/>
            </a:rPr>
            <a:t>税及び地方消費税交付金</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の増</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、全体で</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．１％の増となった。その結果、財政力指数は前年度と比べ０．１ポイント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し、類似団体平均を大きく下回っている。</a:t>
          </a:r>
          <a:endParaRPr lang="ja-JP" altLang="ja-JP" sz="1300">
            <a:effectLst/>
          </a:endParaRPr>
        </a:p>
        <a:p>
          <a:r>
            <a:rPr kumimoji="1" lang="ja-JP" altLang="ja-JP" sz="1300">
              <a:solidFill>
                <a:schemeClr val="dk1"/>
              </a:solidFill>
              <a:effectLst/>
              <a:latin typeface="+mn-lt"/>
              <a:ea typeface="+mn-ea"/>
              <a:cs typeface="+mn-cs"/>
            </a:rPr>
            <a:t>　今後も、徴収業務の強化等による歳入の確保、物件費、補助費を中心とした事務事業の見直しによる経常経費の削減</a:t>
          </a:r>
          <a:r>
            <a:rPr kumimoji="1" lang="ja-JP" altLang="en-US" sz="1300">
              <a:solidFill>
                <a:schemeClr val="dk1"/>
              </a:solidFill>
              <a:effectLst/>
              <a:latin typeface="+mn-lt"/>
              <a:ea typeface="+mn-ea"/>
              <a:cs typeface="+mn-cs"/>
            </a:rPr>
            <a:t>、計画的な市債発行</a:t>
          </a:r>
          <a:r>
            <a:rPr kumimoji="1" lang="ja-JP" altLang="ja-JP" sz="1300">
              <a:solidFill>
                <a:schemeClr val="dk1"/>
              </a:solidFill>
              <a:effectLst/>
              <a:latin typeface="+mn-lt"/>
              <a:ea typeface="+mn-ea"/>
              <a:cs typeface="+mn-cs"/>
            </a:rPr>
            <a:t>により行政基盤の安定確保に努める。</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71664</xdr:rowOff>
    </xdr:from>
    <xdr:to>
      <xdr:col>7</xdr:col>
      <xdr:colOff>152400</xdr:colOff>
      <xdr:row>46</xdr:row>
      <xdr:rowOff>29028</xdr:rowOff>
    </xdr:to>
    <xdr:cxnSp macro="">
      <xdr:nvCxnSpPr>
        <xdr:cNvPr id="65" name="直線コネクタ 64"/>
        <xdr:cNvCxnSpPr/>
      </xdr:nvCxnSpPr>
      <xdr:spPr>
        <a:xfrm flipV="1">
          <a:off x="4953000" y="624386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158041</xdr:rowOff>
    </xdr:from>
    <xdr:ext cx="762000" cy="259045"/>
    <xdr:sp macro="" textlink="">
      <xdr:nvSpPr>
        <xdr:cNvPr id="68"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71664</xdr:rowOff>
    </xdr:from>
    <xdr:to>
      <xdr:col>7</xdr:col>
      <xdr:colOff>241300</xdr:colOff>
      <xdr:row>36</xdr:row>
      <xdr:rowOff>71664</xdr:rowOff>
    </xdr:to>
    <xdr:cxnSp macro="">
      <xdr:nvCxnSpPr>
        <xdr:cNvPr id="69" name="直線コネクタ 68"/>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45357</xdr:rowOff>
    </xdr:from>
    <xdr:to>
      <xdr:col>7</xdr:col>
      <xdr:colOff>152400</xdr:colOff>
      <xdr:row>45</xdr:row>
      <xdr:rowOff>62593</xdr:rowOff>
    </xdr:to>
    <xdr:cxnSp macro="">
      <xdr:nvCxnSpPr>
        <xdr:cNvPr id="70" name="直線コネクタ 69"/>
        <xdr:cNvCxnSpPr/>
      </xdr:nvCxnSpPr>
      <xdr:spPr>
        <a:xfrm>
          <a:off x="4114800" y="77606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129012</xdr:rowOff>
    </xdr:from>
    <xdr:ext cx="762000" cy="259045"/>
    <xdr:sp macro="" textlink="">
      <xdr:nvSpPr>
        <xdr:cNvPr id="71" name="財政力平均値テキスト"/>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72" name="フローチャート : 判断 71"/>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45357</xdr:rowOff>
    </xdr:from>
    <xdr:to>
      <xdr:col>6</xdr:col>
      <xdr:colOff>0</xdr:colOff>
      <xdr:row>45</xdr:row>
      <xdr:rowOff>62593</xdr:rowOff>
    </xdr:to>
    <xdr:cxnSp macro="">
      <xdr:nvCxnSpPr>
        <xdr:cNvPr id="73" name="直線コネクタ 72"/>
        <xdr:cNvCxnSpPr/>
      </xdr:nvCxnSpPr>
      <xdr:spPr>
        <a:xfrm flipV="1">
          <a:off x="3225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62593</xdr:rowOff>
    </xdr:from>
    <xdr:to>
      <xdr:col>4</xdr:col>
      <xdr:colOff>482600</xdr:colOff>
      <xdr:row>45</xdr:row>
      <xdr:rowOff>62593</xdr:rowOff>
    </xdr:to>
    <xdr:cxnSp macro="">
      <xdr:nvCxnSpPr>
        <xdr:cNvPr id="76" name="直線コネクタ 75"/>
        <xdr:cNvCxnSpPr/>
      </xdr:nvCxnSpPr>
      <xdr:spPr>
        <a:xfrm>
          <a:off x="2336800" y="777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62593</xdr:rowOff>
    </xdr:from>
    <xdr:to>
      <xdr:col>3</xdr:col>
      <xdr:colOff>279400</xdr:colOff>
      <xdr:row>45</xdr:row>
      <xdr:rowOff>79828</xdr:rowOff>
    </xdr:to>
    <xdr:cxnSp macro="">
      <xdr:nvCxnSpPr>
        <xdr:cNvPr id="79" name="直線コネクタ 78"/>
        <xdr:cNvCxnSpPr/>
      </xdr:nvCxnSpPr>
      <xdr:spPr>
        <a:xfrm flipV="1">
          <a:off x="1447800" y="77778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11793</xdr:rowOff>
    </xdr:from>
    <xdr:to>
      <xdr:col>7</xdr:col>
      <xdr:colOff>203200</xdr:colOff>
      <xdr:row>45</xdr:row>
      <xdr:rowOff>113393</xdr:rowOff>
    </xdr:to>
    <xdr:sp macro="" textlink="">
      <xdr:nvSpPr>
        <xdr:cNvPr id="89" name="円/楕円 88"/>
        <xdr:cNvSpPr/>
      </xdr:nvSpPr>
      <xdr:spPr>
        <a:xfrm>
          <a:off x="49022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155320</xdr:rowOff>
    </xdr:from>
    <xdr:ext cx="762000" cy="259045"/>
    <xdr:sp macro="" textlink="">
      <xdr:nvSpPr>
        <xdr:cNvPr id="90" name="財政力該当値テキスト"/>
        <xdr:cNvSpPr txBox="1"/>
      </xdr:nvSpPr>
      <xdr:spPr>
        <a:xfrm>
          <a:off x="5041900" y="769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166007</xdr:rowOff>
    </xdr:from>
    <xdr:to>
      <xdr:col>6</xdr:col>
      <xdr:colOff>50800</xdr:colOff>
      <xdr:row>45</xdr:row>
      <xdr:rowOff>96157</xdr:rowOff>
    </xdr:to>
    <xdr:sp macro="" textlink="">
      <xdr:nvSpPr>
        <xdr:cNvPr id="91" name="円/楕円 90"/>
        <xdr:cNvSpPr/>
      </xdr:nvSpPr>
      <xdr:spPr>
        <a:xfrm>
          <a:off x="4064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80934</xdr:rowOff>
    </xdr:from>
    <xdr:ext cx="736600" cy="259045"/>
    <xdr:sp macro="" textlink="">
      <xdr:nvSpPr>
        <xdr:cNvPr id="92" name="テキスト ボックス 91"/>
        <xdr:cNvSpPr txBox="1"/>
      </xdr:nvSpPr>
      <xdr:spPr>
        <a:xfrm>
          <a:off x="3733800" y="779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11793</xdr:rowOff>
    </xdr:from>
    <xdr:to>
      <xdr:col>4</xdr:col>
      <xdr:colOff>533400</xdr:colOff>
      <xdr:row>45</xdr:row>
      <xdr:rowOff>113393</xdr:rowOff>
    </xdr:to>
    <xdr:sp macro="" textlink="">
      <xdr:nvSpPr>
        <xdr:cNvPr id="93" name="円/楕円 92"/>
        <xdr:cNvSpPr/>
      </xdr:nvSpPr>
      <xdr:spPr>
        <a:xfrm>
          <a:off x="3175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98170</xdr:rowOff>
    </xdr:from>
    <xdr:ext cx="762000" cy="259045"/>
    <xdr:sp macro="" textlink="">
      <xdr:nvSpPr>
        <xdr:cNvPr id="94" name="テキスト ボックス 93"/>
        <xdr:cNvSpPr txBox="1"/>
      </xdr:nvSpPr>
      <xdr:spPr>
        <a:xfrm>
          <a:off x="2844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11793</xdr:rowOff>
    </xdr:from>
    <xdr:to>
      <xdr:col>3</xdr:col>
      <xdr:colOff>330200</xdr:colOff>
      <xdr:row>45</xdr:row>
      <xdr:rowOff>113393</xdr:rowOff>
    </xdr:to>
    <xdr:sp macro="" textlink="">
      <xdr:nvSpPr>
        <xdr:cNvPr id="95" name="円/楕円 94"/>
        <xdr:cNvSpPr/>
      </xdr:nvSpPr>
      <xdr:spPr>
        <a:xfrm>
          <a:off x="2286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98170</xdr:rowOff>
    </xdr:from>
    <xdr:ext cx="762000" cy="259045"/>
    <xdr:sp macro="" textlink="">
      <xdr:nvSpPr>
        <xdr:cNvPr id="96" name="テキスト ボックス 95"/>
        <xdr:cNvSpPr txBox="1"/>
      </xdr:nvSpPr>
      <xdr:spPr>
        <a:xfrm>
          <a:off x="1955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29028</xdr:rowOff>
    </xdr:from>
    <xdr:to>
      <xdr:col>2</xdr:col>
      <xdr:colOff>127000</xdr:colOff>
      <xdr:row>45</xdr:row>
      <xdr:rowOff>130628</xdr:rowOff>
    </xdr:to>
    <xdr:sp macro="" textlink="">
      <xdr:nvSpPr>
        <xdr:cNvPr id="97" name="円/楕円 96"/>
        <xdr:cNvSpPr/>
      </xdr:nvSpPr>
      <xdr:spPr>
        <a:xfrm>
          <a:off x="1397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115405</xdr:rowOff>
    </xdr:from>
    <xdr:ext cx="762000" cy="259045"/>
    <xdr:sp macro="" textlink="">
      <xdr:nvSpPr>
        <xdr:cNvPr id="98" name="テキスト ボックス 97"/>
        <xdr:cNvSpPr txBox="1"/>
      </xdr:nvSpPr>
      <xdr:spPr>
        <a:xfrm>
          <a:off x="1066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扶助</a:t>
          </a:r>
          <a:r>
            <a:rPr kumimoji="1" lang="ja-JP" altLang="ja-JP" sz="1300">
              <a:solidFill>
                <a:schemeClr val="dk1"/>
              </a:solidFill>
              <a:effectLst/>
              <a:latin typeface="+mn-lt"/>
              <a:ea typeface="+mn-ea"/>
              <a:cs typeface="+mn-cs"/>
            </a:rPr>
            <a:t>費、</a:t>
          </a:r>
          <a:r>
            <a:rPr kumimoji="1" lang="ja-JP" altLang="en-US" sz="1300">
              <a:solidFill>
                <a:schemeClr val="dk1"/>
              </a:solidFill>
              <a:effectLst/>
              <a:latin typeface="+mn-lt"/>
              <a:ea typeface="+mn-ea"/>
              <a:cs typeface="+mn-cs"/>
            </a:rPr>
            <a:t>補助費</a:t>
          </a:r>
          <a:r>
            <a:rPr kumimoji="1" lang="ja-JP" altLang="ja-JP" sz="1300">
              <a:solidFill>
                <a:schemeClr val="dk1"/>
              </a:solidFill>
              <a:effectLst/>
              <a:latin typeface="+mn-lt"/>
              <a:ea typeface="+mn-ea"/>
              <a:cs typeface="+mn-cs"/>
            </a:rPr>
            <a:t>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増により</a:t>
          </a:r>
          <a:r>
            <a:rPr kumimoji="1" lang="ja-JP" altLang="ja-JP" sz="1300">
              <a:solidFill>
                <a:schemeClr val="dk1"/>
              </a:solidFill>
              <a:effectLst/>
              <a:latin typeface="+mn-lt"/>
              <a:ea typeface="+mn-ea"/>
              <a:cs typeface="+mn-cs"/>
            </a:rPr>
            <a:t>経常経費が</a:t>
          </a:r>
          <a:r>
            <a:rPr kumimoji="1" lang="ja-JP" altLang="en-US" sz="1300">
              <a:solidFill>
                <a:schemeClr val="dk1"/>
              </a:solidFill>
              <a:effectLst/>
              <a:latin typeface="+mn-lt"/>
              <a:ea typeface="+mn-ea"/>
              <a:cs typeface="+mn-cs"/>
            </a:rPr>
            <a:t>前年比４．６％の増となった一方で、経常一般財源は、地方税が増加したものの地方交付税及び臨時財政対策債の減により全体で２．１％の減となり</a:t>
          </a:r>
          <a:r>
            <a:rPr kumimoji="1" lang="ja-JP" altLang="ja-JP" sz="1300">
              <a:solidFill>
                <a:schemeClr val="dk1"/>
              </a:solidFill>
              <a:effectLst/>
              <a:latin typeface="+mn-lt"/>
              <a:ea typeface="+mn-ea"/>
              <a:cs typeface="+mn-cs"/>
            </a:rPr>
            <a:t>、前年度を</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回った。</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福祉関係経費等を中心とした扶助費、</a:t>
          </a:r>
          <a:r>
            <a:rPr kumimoji="1" lang="ja-JP" altLang="en-US" sz="1300">
              <a:solidFill>
                <a:schemeClr val="dk1"/>
              </a:solidFill>
              <a:effectLst/>
              <a:latin typeface="+mn-lt"/>
              <a:ea typeface="+mn-ea"/>
              <a:cs typeface="+mn-cs"/>
            </a:rPr>
            <a:t>老朽施設の維持管理経費等、</a:t>
          </a:r>
          <a:r>
            <a:rPr kumimoji="1" lang="ja-JP" altLang="ja-JP" sz="1300">
              <a:solidFill>
                <a:schemeClr val="dk1"/>
              </a:solidFill>
              <a:effectLst/>
              <a:latin typeface="+mn-lt"/>
              <a:ea typeface="+mn-ea"/>
              <a:cs typeface="+mn-cs"/>
            </a:rPr>
            <a:t>経常経費の増加が懸念されることから、限られた財源での効率的で効果的な活用を図るとともに、歳入の安定確保、財政基盤の強化に努める。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67</xdr:row>
      <xdr:rowOff>31750</xdr:rowOff>
    </xdr:to>
    <xdr:cxnSp macro="">
      <xdr:nvCxnSpPr>
        <xdr:cNvPr id="130" name="直線コネクタ 129"/>
        <xdr:cNvCxnSpPr/>
      </xdr:nvCxnSpPr>
      <xdr:spPr>
        <a:xfrm flipV="1">
          <a:off x="4953000" y="999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31"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32" name="直線コネクタ 131"/>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3"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4" name="直線コネクタ 133"/>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153609</xdr:rowOff>
    </xdr:from>
    <xdr:to>
      <xdr:col>7</xdr:col>
      <xdr:colOff>152400</xdr:colOff>
      <xdr:row>64</xdr:row>
      <xdr:rowOff>86481</xdr:rowOff>
    </xdr:to>
    <xdr:cxnSp macro="">
      <xdr:nvCxnSpPr>
        <xdr:cNvPr id="135" name="直線コネクタ 134"/>
        <xdr:cNvCxnSpPr/>
      </xdr:nvCxnSpPr>
      <xdr:spPr>
        <a:xfrm>
          <a:off x="4114800" y="10783509"/>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6"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7" name="フローチャート : 判断 136"/>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153609</xdr:rowOff>
    </xdr:from>
    <xdr:to>
      <xdr:col>6</xdr:col>
      <xdr:colOff>0</xdr:colOff>
      <xdr:row>63</xdr:row>
      <xdr:rowOff>74083</xdr:rowOff>
    </xdr:to>
    <xdr:cxnSp macro="">
      <xdr:nvCxnSpPr>
        <xdr:cNvPr id="138" name="直線コネクタ 137"/>
        <xdr:cNvCxnSpPr/>
      </xdr:nvCxnSpPr>
      <xdr:spPr>
        <a:xfrm flipV="1">
          <a:off x="3225800" y="1078350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21469</xdr:rowOff>
    </xdr:from>
    <xdr:to>
      <xdr:col>6</xdr:col>
      <xdr:colOff>50800</xdr:colOff>
      <xdr:row>61</xdr:row>
      <xdr:rowOff>123069</xdr:rowOff>
    </xdr:to>
    <xdr:sp macro="" textlink="">
      <xdr:nvSpPr>
        <xdr:cNvPr id="139" name="フローチャート : 判断 138"/>
        <xdr:cNvSpPr/>
      </xdr:nvSpPr>
      <xdr:spPr>
        <a:xfrm>
          <a:off x="4064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133246</xdr:rowOff>
    </xdr:from>
    <xdr:ext cx="736600" cy="259045"/>
    <xdr:sp macro="" textlink="">
      <xdr:nvSpPr>
        <xdr:cNvPr id="140" name="テキスト ボックス 139"/>
        <xdr:cNvSpPr txBox="1"/>
      </xdr:nvSpPr>
      <xdr:spPr>
        <a:xfrm>
          <a:off x="3733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5141</xdr:rowOff>
    </xdr:from>
    <xdr:to>
      <xdr:col>4</xdr:col>
      <xdr:colOff>482600</xdr:colOff>
      <xdr:row>63</xdr:row>
      <xdr:rowOff>74083</xdr:rowOff>
    </xdr:to>
    <xdr:cxnSp macro="">
      <xdr:nvCxnSpPr>
        <xdr:cNvPr id="141" name="直線コネクタ 140"/>
        <xdr:cNvCxnSpPr/>
      </xdr:nvCxnSpPr>
      <xdr:spPr>
        <a:xfrm>
          <a:off x="2336800" y="10806491"/>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2" name="フローチャート : 判断 141"/>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3" name="テキスト ボックス 142"/>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163285</xdr:rowOff>
    </xdr:from>
    <xdr:to>
      <xdr:col>3</xdr:col>
      <xdr:colOff>279400</xdr:colOff>
      <xdr:row>63</xdr:row>
      <xdr:rowOff>5141</xdr:rowOff>
    </xdr:to>
    <xdr:cxnSp macro="">
      <xdr:nvCxnSpPr>
        <xdr:cNvPr id="144" name="直線コネクタ 143"/>
        <xdr:cNvCxnSpPr/>
      </xdr:nvCxnSpPr>
      <xdr:spPr>
        <a:xfrm>
          <a:off x="1447800" y="10450285"/>
          <a:ext cx="889000" cy="35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67431</xdr:rowOff>
    </xdr:from>
    <xdr:to>
      <xdr:col>3</xdr:col>
      <xdr:colOff>330200</xdr:colOff>
      <xdr:row>61</xdr:row>
      <xdr:rowOff>169031</xdr:rowOff>
    </xdr:to>
    <xdr:sp macro="" textlink="">
      <xdr:nvSpPr>
        <xdr:cNvPr id="145" name="フローチャート : 判断 144"/>
        <xdr:cNvSpPr/>
      </xdr:nvSpPr>
      <xdr:spPr>
        <a:xfrm>
          <a:off x="2286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7758</xdr:rowOff>
    </xdr:from>
    <xdr:ext cx="762000" cy="259045"/>
    <xdr:sp macro="" textlink="">
      <xdr:nvSpPr>
        <xdr:cNvPr id="146" name="テキスト ボックス 145"/>
        <xdr:cNvSpPr txBox="1"/>
      </xdr:nvSpPr>
      <xdr:spPr>
        <a:xfrm>
          <a:off x="1955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159355</xdr:rowOff>
    </xdr:from>
    <xdr:to>
      <xdr:col>2</xdr:col>
      <xdr:colOff>127000</xdr:colOff>
      <xdr:row>62</xdr:row>
      <xdr:rowOff>89505</xdr:rowOff>
    </xdr:to>
    <xdr:sp macro="" textlink="">
      <xdr:nvSpPr>
        <xdr:cNvPr id="147" name="フローチャート : 判断 146"/>
        <xdr:cNvSpPr/>
      </xdr:nvSpPr>
      <xdr:spPr>
        <a:xfrm>
          <a:off x="1397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74282</xdr:rowOff>
    </xdr:from>
    <xdr:ext cx="762000" cy="259045"/>
    <xdr:sp macro="" textlink="">
      <xdr:nvSpPr>
        <xdr:cNvPr id="148" name="テキスト ボックス 147"/>
        <xdr:cNvSpPr txBox="1"/>
      </xdr:nvSpPr>
      <xdr:spPr>
        <a:xfrm>
          <a:off x="1066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35681</xdr:rowOff>
    </xdr:from>
    <xdr:to>
      <xdr:col>7</xdr:col>
      <xdr:colOff>203200</xdr:colOff>
      <xdr:row>64</xdr:row>
      <xdr:rowOff>137281</xdr:rowOff>
    </xdr:to>
    <xdr:sp macro="" textlink="">
      <xdr:nvSpPr>
        <xdr:cNvPr id="154" name="円/楕円 153"/>
        <xdr:cNvSpPr/>
      </xdr:nvSpPr>
      <xdr:spPr>
        <a:xfrm>
          <a:off x="49022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7758</xdr:rowOff>
    </xdr:from>
    <xdr:ext cx="762000" cy="259045"/>
    <xdr:sp macro="" textlink="">
      <xdr:nvSpPr>
        <xdr:cNvPr id="155" name="財政構造の弾力性該当値テキスト"/>
        <xdr:cNvSpPr txBox="1"/>
      </xdr:nvSpPr>
      <xdr:spPr>
        <a:xfrm>
          <a:off x="5041900" y="1098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102809</xdr:rowOff>
    </xdr:from>
    <xdr:to>
      <xdr:col>6</xdr:col>
      <xdr:colOff>50800</xdr:colOff>
      <xdr:row>63</xdr:row>
      <xdr:rowOff>32959</xdr:rowOff>
    </xdr:to>
    <xdr:sp macro="" textlink="">
      <xdr:nvSpPr>
        <xdr:cNvPr id="156" name="円/楕円 155"/>
        <xdr:cNvSpPr/>
      </xdr:nvSpPr>
      <xdr:spPr>
        <a:xfrm>
          <a:off x="40640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17736</xdr:rowOff>
    </xdr:from>
    <xdr:ext cx="736600" cy="259045"/>
    <xdr:sp macro="" textlink="">
      <xdr:nvSpPr>
        <xdr:cNvPr id="157" name="テキスト ボックス 156"/>
        <xdr:cNvSpPr txBox="1"/>
      </xdr:nvSpPr>
      <xdr:spPr>
        <a:xfrm>
          <a:off x="3733800" y="1081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23283</xdr:rowOff>
    </xdr:from>
    <xdr:to>
      <xdr:col>4</xdr:col>
      <xdr:colOff>533400</xdr:colOff>
      <xdr:row>63</xdr:row>
      <xdr:rowOff>124883</xdr:rowOff>
    </xdr:to>
    <xdr:sp macro="" textlink="">
      <xdr:nvSpPr>
        <xdr:cNvPr id="158" name="円/楕円 157"/>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109660</xdr:rowOff>
    </xdr:from>
    <xdr:ext cx="762000" cy="259045"/>
    <xdr:sp macro="" textlink="">
      <xdr:nvSpPr>
        <xdr:cNvPr id="159" name="テキスト ボックス 158"/>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125791</xdr:rowOff>
    </xdr:from>
    <xdr:to>
      <xdr:col>3</xdr:col>
      <xdr:colOff>330200</xdr:colOff>
      <xdr:row>63</xdr:row>
      <xdr:rowOff>55941</xdr:rowOff>
    </xdr:to>
    <xdr:sp macro="" textlink="">
      <xdr:nvSpPr>
        <xdr:cNvPr id="160" name="円/楕円 159"/>
        <xdr:cNvSpPr/>
      </xdr:nvSpPr>
      <xdr:spPr>
        <a:xfrm>
          <a:off x="2286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40718</xdr:rowOff>
    </xdr:from>
    <xdr:ext cx="762000" cy="259045"/>
    <xdr:sp macro="" textlink="">
      <xdr:nvSpPr>
        <xdr:cNvPr id="161" name="テキスト ボックス 160"/>
        <xdr:cNvSpPr txBox="1"/>
      </xdr:nvSpPr>
      <xdr:spPr>
        <a:xfrm>
          <a:off x="1955800" y="1084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112485</xdr:rowOff>
    </xdr:from>
    <xdr:to>
      <xdr:col>2</xdr:col>
      <xdr:colOff>127000</xdr:colOff>
      <xdr:row>61</xdr:row>
      <xdr:rowOff>42635</xdr:rowOff>
    </xdr:to>
    <xdr:sp macro="" textlink="">
      <xdr:nvSpPr>
        <xdr:cNvPr id="162" name="円/楕円 161"/>
        <xdr:cNvSpPr/>
      </xdr:nvSpPr>
      <xdr:spPr>
        <a:xfrm>
          <a:off x="1397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52812</xdr:rowOff>
    </xdr:from>
    <xdr:ext cx="762000" cy="259045"/>
    <xdr:sp macro="" textlink="">
      <xdr:nvSpPr>
        <xdr:cNvPr id="163" name="テキスト ボックス 162"/>
        <xdr:cNvSpPr txBox="1"/>
      </xdr:nvSpPr>
      <xdr:spPr>
        <a:xfrm>
          <a:off x="1066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[294,965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定員適正化計画に基づき人件費は横ばいとなっているものの、平成２４年度から本格的に実施されている原発事故による放射性物質の除染事業による物件費の影響により類似団体平均値を大きく上回っている。</a:t>
          </a:r>
          <a:endParaRPr lang="ja-JP" altLang="ja-JP" sz="1300">
            <a:effectLst/>
          </a:endParaRPr>
        </a:p>
        <a:p>
          <a:r>
            <a:rPr kumimoji="1" lang="ja-JP" altLang="ja-JP" sz="1300">
              <a:solidFill>
                <a:schemeClr val="dk1"/>
              </a:solidFill>
              <a:effectLst/>
              <a:latin typeface="+mn-lt"/>
              <a:ea typeface="+mn-ea"/>
              <a:cs typeface="+mn-cs"/>
            </a:rPr>
            <a:t>　今後も、除染関連事業</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高い水準で推移するものと思われるが、事務事業の見直しにより全体的なコスト縮減に努める。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132384</xdr:rowOff>
    </xdr:from>
    <xdr:to>
      <xdr:col>7</xdr:col>
      <xdr:colOff>152400</xdr:colOff>
      <xdr:row>86</xdr:row>
      <xdr:rowOff>77301</xdr:rowOff>
    </xdr:to>
    <xdr:cxnSp macro="">
      <xdr:nvCxnSpPr>
        <xdr:cNvPr id="191" name="直線コネクタ 190"/>
        <xdr:cNvCxnSpPr/>
      </xdr:nvCxnSpPr>
      <xdr:spPr>
        <a:xfrm flipV="1">
          <a:off x="4953000" y="13848384"/>
          <a:ext cx="0" cy="9736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49378</xdr:rowOff>
    </xdr:from>
    <xdr:ext cx="762000" cy="259045"/>
    <xdr:sp macro="" textlink="">
      <xdr:nvSpPr>
        <xdr:cNvPr id="192" name="人件費・物件費等の状況最小値テキスト"/>
        <xdr:cNvSpPr txBox="1"/>
      </xdr:nvSpPr>
      <xdr:spPr>
        <a:xfrm>
          <a:off x="5041900" y="1479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294,965</a:t>
          </a:r>
          <a:endParaRPr kumimoji="1" lang="ja-JP" altLang="en-US" sz="1000" b="1">
            <a:latin typeface="ＭＳ Ｐゴシック"/>
          </a:endParaRPr>
        </a:p>
      </xdr:txBody>
    </xdr:sp>
    <xdr:clientData/>
  </xdr:oneCellAnchor>
  <xdr:twoCellAnchor>
    <xdr:from>
      <xdr:col>7</xdr:col>
      <xdr:colOff>63500</xdr:colOff>
      <xdr:row>86</xdr:row>
      <xdr:rowOff>77301</xdr:rowOff>
    </xdr:from>
    <xdr:to>
      <xdr:col>7</xdr:col>
      <xdr:colOff>241300</xdr:colOff>
      <xdr:row>86</xdr:row>
      <xdr:rowOff>77301</xdr:rowOff>
    </xdr:to>
    <xdr:cxnSp macro="">
      <xdr:nvCxnSpPr>
        <xdr:cNvPr id="193" name="直線コネクタ 192"/>
        <xdr:cNvCxnSpPr/>
      </xdr:nvCxnSpPr>
      <xdr:spPr>
        <a:xfrm>
          <a:off x="4864100" y="1482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47311</xdr:rowOff>
    </xdr:from>
    <xdr:ext cx="762000" cy="259045"/>
    <xdr:sp macro="" textlink="">
      <xdr:nvSpPr>
        <xdr:cNvPr id="194" name="人件費・物件費等の状況最大値テキスト"/>
        <xdr:cNvSpPr txBox="1"/>
      </xdr:nvSpPr>
      <xdr:spPr>
        <a:xfrm>
          <a:off x="5041900" y="1359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93,221</a:t>
          </a:r>
          <a:endParaRPr kumimoji="1" lang="ja-JP" altLang="en-US" sz="1000" b="1">
            <a:latin typeface="ＭＳ Ｐゴシック"/>
          </a:endParaRPr>
        </a:p>
      </xdr:txBody>
    </xdr:sp>
    <xdr:clientData/>
  </xdr:oneCellAnchor>
  <xdr:twoCellAnchor>
    <xdr:from>
      <xdr:col>7</xdr:col>
      <xdr:colOff>63500</xdr:colOff>
      <xdr:row>80</xdr:row>
      <xdr:rowOff>132384</xdr:rowOff>
    </xdr:from>
    <xdr:to>
      <xdr:col>7</xdr:col>
      <xdr:colOff>241300</xdr:colOff>
      <xdr:row>80</xdr:row>
      <xdr:rowOff>132384</xdr:rowOff>
    </xdr:to>
    <xdr:cxnSp macro="">
      <xdr:nvCxnSpPr>
        <xdr:cNvPr id="195" name="直線コネクタ 194"/>
        <xdr:cNvCxnSpPr/>
      </xdr:nvCxnSpPr>
      <xdr:spPr>
        <a:xfrm>
          <a:off x="4864100" y="1384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77301</xdr:rowOff>
    </xdr:from>
    <xdr:to>
      <xdr:col>7</xdr:col>
      <xdr:colOff>152400</xdr:colOff>
      <xdr:row>89</xdr:row>
      <xdr:rowOff>1456</xdr:rowOff>
    </xdr:to>
    <xdr:cxnSp macro="">
      <xdr:nvCxnSpPr>
        <xdr:cNvPr id="196" name="直線コネクタ 195"/>
        <xdr:cNvCxnSpPr/>
      </xdr:nvCxnSpPr>
      <xdr:spPr>
        <a:xfrm flipV="1">
          <a:off x="4114800" y="14822001"/>
          <a:ext cx="838200" cy="4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1202</xdr:rowOff>
    </xdr:from>
    <xdr:ext cx="762000" cy="259045"/>
    <xdr:sp macro="" textlink="">
      <xdr:nvSpPr>
        <xdr:cNvPr id="197" name="人件費・物件費等の状況平均値テキスト"/>
        <xdr:cNvSpPr txBox="1"/>
      </xdr:nvSpPr>
      <xdr:spPr>
        <a:xfrm>
          <a:off x="5041900" y="1388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144,193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156125</xdr:rowOff>
    </xdr:from>
    <xdr:to>
      <xdr:col>7</xdr:col>
      <xdr:colOff>203200</xdr:colOff>
      <xdr:row>82</xdr:row>
      <xdr:rowOff>86275</xdr:rowOff>
    </xdr:to>
    <xdr:sp macro="" textlink="">
      <xdr:nvSpPr>
        <xdr:cNvPr id="198" name="フローチャート : 判断 197"/>
        <xdr:cNvSpPr/>
      </xdr:nvSpPr>
      <xdr:spPr>
        <a:xfrm>
          <a:off x="4902200" y="140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78417</xdr:rowOff>
    </xdr:from>
    <xdr:to>
      <xdr:col>6</xdr:col>
      <xdr:colOff>0</xdr:colOff>
      <xdr:row>89</xdr:row>
      <xdr:rowOff>1456</xdr:rowOff>
    </xdr:to>
    <xdr:cxnSp macro="">
      <xdr:nvCxnSpPr>
        <xdr:cNvPr id="199" name="直線コネクタ 198"/>
        <xdr:cNvCxnSpPr/>
      </xdr:nvCxnSpPr>
      <xdr:spPr>
        <a:xfrm>
          <a:off x="3225800" y="15166017"/>
          <a:ext cx="889000" cy="9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15532</xdr:rowOff>
    </xdr:from>
    <xdr:to>
      <xdr:col>6</xdr:col>
      <xdr:colOff>50800</xdr:colOff>
      <xdr:row>82</xdr:row>
      <xdr:rowOff>117132</xdr:rowOff>
    </xdr:to>
    <xdr:sp macro="" textlink="">
      <xdr:nvSpPr>
        <xdr:cNvPr id="200" name="フローチャート : 判断 199"/>
        <xdr:cNvSpPr/>
      </xdr:nvSpPr>
      <xdr:spPr>
        <a:xfrm>
          <a:off x="40640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127309</xdr:rowOff>
    </xdr:from>
    <xdr:ext cx="736600" cy="259045"/>
    <xdr:sp macro="" textlink="">
      <xdr:nvSpPr>
        <xdr:cNvPr id="201" name="テキスト ボックス 200"/>
        <xdr:cNvSpPr txBox="1"/>
      </xdr:nvSpPr>
      <xdr:spPr>
        <a:xfrm>
          <a:off x="3733800" y="13843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133784</xdr:rowOff>
    </xdr:from>
    <xdr:to>
      <xdr:col>4</xdr:col>
      <xdr:colOff>482600</xdr:colOff>
      <xdr:row>88</xdr:row>
      <xdr:rowOff>78417</xdr:rowOff>
    </xdr:to>
    <xdr:cxnSp macro="">
      <xdr:nvCxnSpPr>
        <xdr:cNvPr id="202" name="直線コネクタ 201"/>
        <xdr:cNvCxnSpPr/>
      </xdr:nvCxnSpPr>
      <xdr:spPr>
        <a:xfrm>
          <a:off x="2336800" y="14878484"/>
          <a:ext cx="889000" cy="28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112126</xdr:rowOff>
    </xdr:from>
    <xdr:to>
      <xdr:col>4</xdr:col>
      <xdr:colOff>533400</xdr:colOff>
      <xdr:row>82</xdr:row>
      <xdr:rowOff>42276</xdr:rowOff>
    </xdr:to>
    <xdr:sp macro="" textlink="">
      <xdr:nvSpPr>
        <xdr:cNvPr id="203" name="フローチャート : 判断 202"/>
        <xdr:cNvSpPr/>
      </xdr:nvSpPr>
      <xdr:spPr>
        <a:xfrm>
          <a:off x="3175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52453</xdr:rowOff>
    </xdr:from>
    <xdr:ext cx="762000" cy="259045"/>
    <xdr:sp macro="" textlink="">
      <xdr:nvSpPr>
        <xdr:cNvPr id="204" name="テキスト ボックス 203"/>
        <xdr:cNvSpPr txBox="1"/>
      </xdr:nvSpPr>
      <xdr:spPr>
        <a:xfrm>
          <a:off x="2844800" y="1376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77144</xdr:rowOff>
    </xdr:from>
    <xdr:to>
      <xdr:col>3</xdr:col>
      <xdr:colOff>279400</xdr:colOff>
      <xdr:row>86</xdr:row>
      <xdr:rowOff>133784</xdr:rowOff>
    </xdr:to>
    <xdr:cxnSp macro="">
      <xdr:nvCxnSpPr>
        <xdr:cNvPr id="205" name="直線コネクタ 204"/>
        <xdr:cNvCxnSpPr/>
      </xdr:nvCxnSpPr>
      <xdr:spPr>
        <a:xfrm>
          <a:off x="1447800" y="14650394"/>
          <a:ext cx="889000" cy="22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103054</xdr:rowOff>
    </xdr:from>
    <xdr:to>
      <xdr:col>3</xdr:col>
      <xdr:colOff>330200</xdr:colOff>
      <xdr:row>82</xdr:row>
      <xdr:rowOff>33204</xdr:rowOff>
    </xdr:to>
    <xdr:sp macro="" textlink="">
      <xdr:nvSpPr>
        <xdr:cNvPr id="206" name="フローチャート : 判断 205"/>
        <xdr:cNvSpPr/>
      </xdr:nvSpPr>
      <xdr:spPr>
        <a:xfrm>
          <a:off x="2286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43381</xdr:rowOff>
    </xdr:from>
    <xdr:ext cx="762000" cy="259045"/>
    <xdr:sp macro="" textlink="">
      <xdr:nvSpPr>
        <xdr:cNvPr id="207" name="テキスト ボックス 206"/>
        <xdr:cNvSpPr txBox="1"/>
      </xdr:nvSpPr>
      <xdr:spPr>
        <a:xfrm>
          <a:off x="1955800" y="13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81052</xdr:rowOff>
    </xdr:from>
    <xdr:to>
      <xdr:col>2</xdr:col>
      <xdr:colOff>127000</xdr:colOff>
      <xdr:row>82</xdr:row>
      <xdr:rowOff>11202</xdr:rowOff>
    </xdr:to>
    <xdr:sp macro="" textlink="">
      <xdr:nvSpPr>
        <xdr:cNvPr id="208" name="フローチャート : 判断 207"/>
        <xdr:cNvSpPr/>
      </xdr:nvSpPr>
      <xdr:spPr>
        <a:xfrm>
          <a:off x="1397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21379</xdr:rowOff>
    </xdr:from>
    <xdr:ext cx="762000" cy="259045"/>
    <xdr:sp macro="" textlink="">
      <xdr:nvSpPr>
        <xdr:cNvPr id="209" name="テキスト ボックス 208"/>
        <xdr:cNvSpPr txBox="1"/>
      </xdr:nvSpPr>
      <xdr:spPr>
        <a:xfrm>
          <a:off x="1066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26501</xdr:rowOff>
    </xdr:from>
    <xdr:to>
      <xdr:col>7</xdr:col>
      <xdr:colOff>203200</xdr:colOff>
      <xdr:row>86</xdr:row>
      <xdr:rowOff>128101</xdr:rowOff>
    </xdr:to>
    <xdr:sp macro="" textlink="">
      <xdr:nvSpPr>
        <xdr:cNvPr id="215" name="円/楕円 214"/>
        <xdr:cNvSpPr/>
      </xdr:nvSpPr>
      <xdr:spPr>
        <a:xfrm>
          <a:off x="4902200" y="147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93828</xdr:rowOff>
    </xdr:from>
    <xdr:ext cx="762000" cy="259045"/>
    <xdr:sp macro="" textlink="">
      <xdr:nvSpPr>
        <xdr:cNvPr id="216" name="人件費・物件費等の状況該当値テキスト"/>
        <xdr:cNvSpPr txBox="1"/>
      </xdr:nvSpPr>
      <xdr:spPr>
        <a:xfrm>
          <a:off x="5041900" y="1466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294,965</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122106</xdr:rowOff>
    </xdr:from>
    <xdr:to>
      <xdr:col>6</xdr:col>
      <xdr:colOff>50800</xdr:colOff>
      <xdr:row>89</xdr:row>
      <xdr:rowOff>52256</xdr:rowOff>
    </xdr:to>
    <xdr:sp macro="" textlink="">
      <xdr:nvSpPr>
        <xdr:cNvPr id="217" name="円/楕円 216"/>
        <xdr:cNvSpPr/>
      </xdr:nvSpPr>
      <xdr:spPr>
        <a:xfrm>
          <a:off x="4064000" y="152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37033</xdr:rowOff>
    </xdr:from>
    <xdr:ext cx="736600" cy="259045"/>
    <xdr:sp macro="" textlink="">
      <xdr:nvSpPr>
        <xdr:cNvPr id="218" name="テキスト ボックス 217"/>
        <xdr:cNvSpPr txBox="1"/>
      </xdr:nvSpPr>
      <xdr:spPr>
        <a:xfrm>
          <a:off x="3733800" y="1529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385,828</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27617</xdr:rowOff>
    </xdr:from>
    <xdr:to>
      <xdr:col>4</xdr:col>
      <xdr:colOff>533400</xdr:colOff>
      <xdr:row>88</xdr:row>
      <xdr:rowOff>129217</xdr:rowOff>
    </xdr:to>
    <xdr:sp macro="" textlink="">
      <xdr:nvSpPr>
        <xdr:cNvPr id="219" name="円/楕円 218"/>
        <xdr:cNvSpPr/>
      </xdr:nvSpPr>
      <xdr:spPr>
        <a:xfrm>
          <a:off x="3175000" y="151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113994</xdr:rowOff>
    </xdr:from>
    <xdr:ext cx="762000" cy="259045"/>
    <xdr:sp macro="" textlink="">
      <xdr:nvSpPr>
        <xdr:cNvPr id="220" name="テキスト ボックス 219"/>
        <xdr:cNvSpPr txBox="1"/>
      </xdr:nvSpPr>
      <xdr:spPr>
        <a:xfrm>
          <a:off x="2844800" y="1520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366,249</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82984</xdr:rowOff>
    </xdr:from>
    <xdr:to>
      <xdr:col>3</xdr:col>
      <xdr:colOff>330200</xdr:colOff>
      <xdr:row>87</xdr:row>
      <xdr:rowOff>13134</xdr:rowOff>
    </xdr:to>
    <xdr:sp macro="" textlink="">
      <xdr:nvSpPr>
        <xdr:cNvPr id="221" name="円/楕円 220"/>
        <xdr:cNvSpPr/>
      </xdr:nvSpPr>
      <xdr:spPr>
        <a:xfrm>
          <a:off x="2286000" y="148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169361</xdr:rowOff>
    </xdr:from>
    <xdr:ext cx="762000" cy="259045"/>
    <xdr:sp macro="" textlink="">
      <xdr:nvSpPr>
        <xdr:cNvPr id="222" name="テキスト ボックス 221"/>
        <xdr:cNvSpPr txBox="1"/>
      </xdr:nvSpPr>
      <xdr:spPr>
        <a:xfrm>
          <a:off x="1955800" y="1491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306,669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26344</xdr:rowOff>
    </xdr:from>
    <xdr:to>
      <xdr:col>2</xdr:col>
      <xdr:colOff>127000</xdr:colOff>
      <xdr:row>85</xdr:row>
      <xdr:rowOff>127944</xdr:rowOff>
    </xdr:to>
    <xdr:sp macro="" textlink="">
      <xdr:nvSpPr>
        <xdr:cNvPr id="223" name="円/楕円 222"/>
        <xdr:cNvSpPr/>
      </xdr:nvSpPr>
      <xdr:spPr>
        <a:xfrm>
          <a:off x="1397000" y="1459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112721</xdr:rowOff>
    </xdr:from>
    <xdr:ext cx="762000" cy="259045"/>
    <xdr:sp macro="" textlink="">
      <xdr:nvSpPr>
        <xdr:cNvPr id="224" name="テキスト ボックス 223"/>
        <xdr:cNvSpPr txBox="1"/>
      </xdr:nvSpPr>
      <xdr:spPr>
        <a:xfrm>
          <a:off x="1066800" y="1468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前年の数値及び県内市平均の数値を下回った要因は、職員構成や経験年数別階層の変動と考えられる。</a:t>
          </a:r>
        </a:p>
        <a:p>
          <a:r>
            <a:rPr kumimoji="1" lang="ja-JP" altLang="en-US" sz="1300">
              <a:latin typeface="ＭＳ Ｐゴシック"/>
            </a:rPr>
            <a:t>　今後も、地域の民間企業の状況を踏まえて給与水準を見直し、事務の簡素合理化を図るなど、より一層の給与適正化に努めていく。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84</xdr:row>
      <xdr:rowOff>134257</xdr:rowOff>
    </xdr:to>
    <xdr:cxnSp macro="">
      <xdr:nvCxnSpPr>
        <xdr:cNvPr id="255" name="直線コネクタ 254"/>
        <xdr:cNvCxnSpPr/>
      </xdr:nvCxnSpPr>
      <xdr:spPr>
        <a:xfrm flipV="1">
          <a:off x="17018000" y="13777686"/>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106334</xdr:rowOff>
    </xdr:from>
    <xdr:ext cx="762000" cy="259045"/>
    <xdr:sp macro="" textlink="">
      <xdr:nvSpPr>
        <xdr:cNvPr id="256" name="給与水準   （国との比較）最小値テキスト"/>
        <xdr:cNvSpPr txBox="1"/>
      </xdr:nvSpPr>
      <xdr:spPr>
        <a:xfrm>
          <a:off x="17106900" y="1450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84</xdr:row>
      <xdr:rowOff>134257</xdr:rowOff>
    </xdr:from>
    <xdr:to>
      <xdr:col>24</xdr:col>
      <xdr:colOff>647700</xdr:colOff>
      <xdr:row>84</xdr:row>
      <xdr:rowOff>134257</xdr:rowOff>
    </xdr:to>
    <xdr:cxnSp macro="">
      <xdr:nvCxnSpPr>
        <xdr:cNvPr id="257" name="直線コネクタ 256"/>
        <xdr:cNvCxnSpPr/>
      </xdr:nvCxnSpPr>
      <xdr:spPr>
        <a:xfrm>
          <a:off x="16929100" y="1453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8"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9" name="直線コネクタ 258"/>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84</xdr:row>
      <xdr:rowOff>99786</xdr:rowOff>
    </xdr:to>
    <xdr:cxnSp macro="">
      <xdr:nvCxnSpPr>
        <xdr:cNvPr id="260" name="直線コネクタ 259"/>
        <xdr:cNvCxnSpPr/>
      </xdr:nvCxnSpPr>
      <xdr:spPr>
        <a:xfrm flipV="1">
          <a:off x="16179800" y="144671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53115</xdr:rowOff>
    </xdr:from>
    <xdr:ext cx="762000" cy="259045"/>
    <xdr:sp macro="" textlink="">
      <xdr:nvSpPr>
        <xdr:cNvPr id="261" name="給与水準   （国との比較）平均値テキスト"/>
        <xdr:cNvSpPr txBox="1"/>
      </xdr:nvSpPr>
      <xdr:spPr>
        <a:xfrm>
          <a:off x="17106900" y="1411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62" name="フローチャート : 判断 261"/>
        <xdr:cNvSpPr/>
      </xdr:nvSpPr>
      <xdr:spPr>
        <a:xfrm>
          <a:off x="169672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84</xdr:row>
      <xdr:rowOff>99786</xdr:rowOff>
    </xdr:to>
    <xdr:cxnSp macro="">
      <xdr:nvCxnSpPr>
        <xdr:cNvPr id="263" name="直線コネクタ 262"/>
        <xdr:cNvCxnSpPr/>
      </xdr:nvCxnSpPr>
      <xdr:spPr>
        <a:xfrm>
          <a:off x="15290800" y="1440966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4" name="フローチャート : 判断 263"/>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5" name="テキスト ボックス 264"/>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84</xdr:row>
      <xdr:rowOff>7862</xdr:rowOff>
    </xdr:to>
    <xdr:cxnSp macro="">
      <xdr:nvCxnSpPr>
        <xdr:cNvPr id="266" name="直線コネクタ 265"/>
        <xdr:cNvCxnSpPr/>
      </xdr:nvCxnSpPr>
      <xdr:spPr>
        <a:xfrm>
          <a:off x="14401800" y="1434071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7" name="フローチャート : 判断 266"/>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8" name="テキスト ボックス 267"/>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89</xdr:row>
      <xdr:rowOff>58359</xdr:rowOff>
    </xdr:to>
    <xdr:cxnSp macro="">
      <xdr:nvCxnSpPr>
        <xdr:cNvPr id="269" name="直線コネクタ 268"/>
        <xdr:cNvCxnSpPr/>
      </xdr:nvCxnSpPr>
      <xdr:spPr>
        <a:xfrm flipV="1">
          <a:off x="13512800" y="14340718"/>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70" name="フローチャート : 判断 269"/>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71" name="テキスト ボックス 270"/>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2" name="フローチャート : 判断 271"/>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3" name="テキスト ボックス 272"/>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9" name="円/楕円 278"/>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81841</xdr:rowOff>
    </xdr:from>
    <xdr:ext cx="762000" cy="259045"/>
    <xdr:sp macro="" textlink="">
      <xdr:nvSpPr>
        <xdr:cNvPr id="280" name="給与水準   （国との比較）該当値テキスト"/>
        <xdr:cNvSpPr txBox="1"/>
      </xdr:nvSpPr>
      <xdr:spPr>
        <a:xfrm>
          <a:off x="17106900" y="1431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81" name="円/楕円 280"/>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135363</xdr:rowOff>
    </xdr:from>
    <xdr:ext cx="736600" cy="259045"/>
    <xdr:sp macro="" textlink="">
      <xdr:nvSpPr>
        <xdr:cNvPr id="282" name="テキスト ボックス 281"/>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83" name="円/楕円 282"/>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84" name="テキスト ボックス 283"/>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85" name="円/楕円 284"/>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86" name="テキスト ボックス 285"/>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7" name="円/楕円 286"/>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8" name="テキスト ボックス 287"/>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100">
              <a:latin typeface="+mn-ea"/>
              <a:ea typeface="+mn-ea"/>
            </a:rPr>
            <a:t>平成</a:t>
          </a:r>
          <a:r>
            <a:rPr kumimoji="1" lang="en-US" altLang="ja-JP" sz="1100">
              <a:latin typeface="+mn-ea"/>
              <a:ea typeface="+mn-ea"/>
            </a:rPr>
            <a:t>20</a:t>
          </a:r>
          <a:r>
            <a:rPr kumimoji="1" lang="ja-JP" altLang="en-US" sz="1100">
              <a:latin typeface="+mn-ea"/>
              <a:ea typeface="+mn-ea"/>
            </a:rPr>
            <a:t>年</a:t>
          </a:r>
          <a:r>
            <a:rPr kumimoji="1" lang="en-US" altLang="ja-JP" sz="1100">
              <a:latin typeface="+mn-ea"/>
              <a:ea typeface="+mn-ea"/>
            </a:rPr>
            <a:t>5</a:t>
          </a:r>
          <a:r>
            <a:rPr kumimoji="1" lang="ja-JP" altLang="en-US" sz="1100">
              <a:latin typeface="+mn-ea"/>
              <a:ea typeface="+mn-ea"/>
            </a:rPr>
            <a:t>月策定の定員適正化計画において、「平成</a:t>
          </a:r>
          <a:r>
            <a:rPr kumimoji="1" lang="en-US" altLang="ja-JP" sz="1100">
              <a:latin typeface="+mn-ea"/>
              <a:ea typeface="+mn-ea"/>
            </a:rPr>
            <a:t>17</a:t>
          </a:r>
          <a:r>
            <a:rPr kumimoji="1" lang="ja-JP" altLang="en-US" sz="1100">
              <a:latin typeface="+mn-ea"/>
              <a:ea typeface="+mn-ea"/>
            </a:rPr>
            <a:t>年</a:t>
          </a:r>
          <a:r>
            <a:rPr kumimoji="1" lang="en-US" altLang="ja-JP" sz="1100">
              <a:latin typeface="+mn-ea"/>
              <a:ea typeface="+mn-ea"/>
            </a:rPr>
            <a:t>12</a:t>
          </a:r>
          <a:r>
            <a:rPr kumimoji="1" lang="ja-JP" altLang="en-US" sz="1100">
              <a:latin typeface="+mn-ea"/>
              <a:ea typeface="+mn-ea"/>
            </a:rPr>
            <a:t>月の職員数</a:t>
          </a:r>
          <a:r>
            <a:rPr kumimoji="1" lang="en-US" altLang="ja-JP" sz="1100">
              <a:latin typeface="+mn-ea"/>
              <a:ea typeface="+mn-ea"/>
            </a:rPr>
            <a:t>652</a:t>
          </a:r>
          <a:r>
            <a:rPr kumimoji="1" lang="ja-JP" altLang="en-US" sz="1100">
              <a:latin typeface="+mn-ea"/>
              <a:ea typeface="+mn-ea"/>
            </a:rPr>
            <a:t>名を、平成</a:t>
          </a:r>
          <a:r>
            <a:rPr kumimoji="1" lang="en-US" altLang="ja-JP" sz="1100">
              <a:latin typeface="+mn-ea"/>
              <a:ea typeface="+mn-ea"/>
            </a:rPr>
            <a:t>27</a:t>
          </a:r>
          <a:r>
            <a:rPr kumimoji="1" lang="ja-JP" altLang="en-US" sz="1100">
              <a:latin typeface="+mn-ea"/>
              <a:ea typeface="+mn-ea"/>
            </a:rPr>
            <a:t>年</a:t>
          </a:r>
          <a:r>
            <a:rPr kumimoji="1" lang="en-US" altLang="ja-JP" sz="1100">
              <a:latin typeface="+mn-ea"/>
              <a:ea typeface="+mn-ea"/>
            </a:rPr>
            <a:t>4</a:t>
          </a:r>
          <a:r>
            <a:rPr kumimoji="1" lang="ja-JP" altLang="en-US" sz="1100">
              <a:latin typeface="+mn-ea"/>
              <a:ea typeface="+mn-ea"/>
            </a:rPr>
            <a:t>月</a:t>
          </a:r>
          <a:r>
            <a:rPr kumimoji="1" lang="en-US" altLang="ja-JP" sz="1100">
              <a:latin typeface="+mn-ea"/>
              <a:ea typeface="+mn-ea"/>
            </a:rPr>
            <a:t>1</a:t>
          </a:r>
          <a:r>
            <a:rPr kumimoji="1" lang="ja-JP" altLang="en-US" sz="1100">
              <a:latin typeface="+mn-ea"/>
              <a:ea typeface="+mn-ea"/>
            </a:rPr>
            <a:t>日時点で</a:t>
          </a:r>
          <a:r>
            <a:rPr kumimoji="1" lang="en-US" altLang="ja-JP" sz="1100">
              <a:latin typeface="+mn-ea"/>
              <a:ea typeface="+mn-ea"/>
            </a:rPr>
            <a:t>489</a:t>
          </a:r>
          <a:r>
            <a:rPr kumimoji="1" lang="ja-JP" altLang="en-US" sz="1100">
              <a:latin typeface="+mn-ea"/>
              <a:ea typeface="+mn-ea"/>
            </a:rPr>
            <a:t>名（純減</a:t>
          </a:r>
          <a:r>
            <a:rPr kumimoji="1" lang="en-US" altLang="ja-JP" sz="1100">
              <a:latin typeface="+mn-ea"/>
              <a:ea typeface="+mn-ea"/>
            </a:rPr>
            <a:t>163</a:t>
          </a:r>
          <a:r>
            <a:rPr kumimoji="1" lang="ja-JP" altLang="en-US" sz="1100">
              <a:latin typeface="+mn-ea"/>
              <a:ea typeface="+mn-ea"/>
            </a:rPr>
            <a:t>名・削減率</a:t>
          </a:r>
          <a:r>
            <a:rPr kumimoji="1" lang="en-US" altLang="ja-JP" sz="1100">
              <a:latin typeface="+mn-ea"/>
              <a:ea typeface="+mn-ea"/>
            </a:rPr>
            <a:t>25%</a:t>
          </a:r>
          <a:r>
            <a:rPr kumimoji="1" lang="ja-JP" altLang="en-US" sz="1100">
              <a:latin typeface="+mn-ea"/>
              <a:ea typeface="+mn-ea"/>
            </a:rPr>
            <a:t>）とする」目標を設定した。採用者数の抑制や組織の見直し等に取り組んだ結果、職員数は</a:t>
          </a:r>
          <a:r>
            <a:rPr kumimoji="1" lang="en-US" altLang="ja-JP" sz="1100">
              <a:latin typeface="+mn-ea"/>
              <a:ea typeface="+mn-ea"/>
            </a:rPr>
            <a:t>484</a:t>
          </a:r>
          <a:r>
            <a:rPr kumimoji="1" lang="ja-JP" altLang="en-US" sz="1100">
              <a:latin typeface="+mn-ea"/>
              <a:ea typeface="+mn-ea"/>
            </a:rPr>
            <a:t>名（純減</a:t>
          </a:r>
          <a:r>
            <a:rPr kumimoji="1" lang="en-US" altLang="ja-JP" sz="1100">
              <a:latin typeface="+mn-ea"/>
              <a:ea typeface="+mn-ea"/>
            </a:rPr>
            <a:t>168</a:t>
          </a:r>
          <a:r>
            <a:rPr kumimoji="1" lang="ja-JP" altLang="en-US" sz="1100">
              <a:latin typeface="+mn-ea"/>
              <a:ea typeface="+mn-ea"/>
            </a:rPr>
            <a:t>名・削減率</a:t>
          </a:r>
          <a:r>
            <a:rPr kumimoji="1" lang="en-US" altLang="ja-JP" sz="1100">
              <a:latin typeface="+mn-ea"/>
              <a:ea typeface="+mn-ea"/>
            </a:rPr>
            <a:t>25.8%</a:t>
          </a:r>
          <a:r>
            <a:rPr kumimoji="1" lang="ja-JP" altLang="en-US" sz="1100">
              <a:latin typeface="+mn-ea"/>
              <a:ea typeface="+mn-ea"/>
            </a:rPr>
            <a:t>）となり、目標を上回った。</a:t>
          </a:r>
        </a:p>
        <a:p>
          <a:r>
            <a:rPr kumimoji="1" lang="ja-JP" altLang="en-US" sz="1100">
              <a:latin typeface="+mn-ea"/>
              <a:ea typeface="+mn-ea"/>
            </a:rPr>
            <a:t>　平成</a:t>
          </a:r>
          <a:r>
            <a:rPr kumimoji="1" lang="en-US" altLang="ja-JP" sz="1100">
              <a:latin typeface="+mn-ea"/>
              <a:ea typeface="+mn-ea"/>
            </a:rPr>
            <a:t>27</a:t>
          </a:r>
          <a:r>
            <a:rPr kumimoji="1" lang="ja-JP" altLang="en-US" sz="1100">
              <a:latin typeface="+mn-ea"/>
              <a:ea typeface="+mn-ea"/>
            </a:rPr>
            <a:t>年度中途、</a:t>
          </a:r>
          <a:r>
            <a:rPr kumimoji="1" lang="en-US" altLang="ja-JP" sz="1100">
              <a:latin typeface="+mn-ea"/>
              <a:ea typeface="+mn-ea"/>
            </a:rPr>
            <a:t>28</a:t>
          </a:r>
          <a:r>
            <a:rPr kumimoji="1" lang="ja-JP" altLang="en-US" sz="1100">
              <a:latin typeface="+mn-ea"/>
              <a:ea typeface="+mn-ea"/>
            </a:rPr>
            <a:t>年度、</a:t>
          </a:r>
          <a:r>
            <a:rPr kumimoji="1" lang="en-US" altLang="ja-JP" sz="1100">
              <a:latin typeface="+mn-ea"/>
              <a:ea typeface="+mn-ea"/>
            </a:rPr>
            <a:t>29</a:t>
          </a:r>
          <a:r>
            <a:rPr kumimoji="1" lang="ja-JP" altLang="en-US" sz="1100">
              <a:latin typeface="+mn-ea"/>
              <a:ea typeface="+mn-ea"/>
            </a:rPr>
            <a:t>年度に任期付保育士（計</a:t>
          </a:r>
          <a:r>
            <a:rPr kumimoji="1" lang="en-US" altLang="ja-JP" sz="1100">
              <a:latin typeface="+mn-ea"/>
              <a:ea typeface="+mn-ea"/>
            </a:rPr>
            <a:t>32</a:t>
          </a:r>
          <a:r>
            <a:rPr kumimoji="1" lang="ja-JP" altLang="en-US" sz="1100">
              <a:latin typeface="+mn-ea"/>
              <a:ea typeface="+mn-ea"/>
            </a:rPr>
            <a:t>名）を採用したこともあり、平成</a:t>
          </a:r>
          <a:r>
            <a:rPr kumimoji="1" lang="en-US" altLang="ja-JP" sz="1100">
              <a:latin typeface="+mn-ea"/>
              <a:ea typeface="+mn-ea"/>
            </a:rPr>
            <a:t>29</a:t>
          </a:r>
          <a:r>
            <a:rPr kumimoji="1" lang="ja-JP" altLang="en-US" sz="1100">
              <a:latin typeface="+mn-ea"/>
              <a:ea typeface="+mn-ea"/>
            </a:rPr>
            <a:t>年度当初職員数は</a:t>
          </a:r>
          <a:r>
            <a:rPr kumimoji="1" lang="en-US" altLang="ja-JP" sz="1100">
              <a:latin typeface="+mn-ea"/>
              <a:ea typeface="+mn-ea"/>
            </a:rPr>
            <a:t>517</a:t>
          </a:r>
          <a:r>
            <a:rPr kumimoji="1" lang="ja-JP" altLang="en-US" sz="1100">
              <a:latin typeface="+mn-ea"/>
              <a:ea typeface="+mn-ea"/>
            </a:rPr>
            <a:t>名（純減</a:t>
          </a:r>
          <a:r>
            <a:rPr kumimoji="1" lang="en-US" altLang="ja-JP" sz="1100">
              <a:latin typeface="+mn-ea"/>
              <a:ea typeface="+mn-ea"/>
            </a:rPr>
            <a:t>135</a:t>
          </a:r>
          <a:r>
            <a:rPr kumimoji="1" lang="ja-JP" altLang="en-US" sz="1100">
              <a:latin typeface="+mn-ea"/>
              <a:ea typeface="+mn-ea"/>
            </a:rPr>
            <a:t>名・削減率</a:t>
          </a:r>
          <a:r>
            <a:rPr kumimoji="1" lang="en-US" altLang="ja-JP" sz="1100">
              <a:latin typeface="+mn-ea"/>
              <a:ea typeface="+mn-ea"/>
            </a:rPr>
            <a:t>20.7%</a:t>
          </a:r>
          <a:r>
            <a:rPr kumimoji="1" lang="ja-JP" altLang="en-US" sz="1100">
              <a:latin typeface="+mn-ea"/>
              <a:ea typeface="+mn-ea"/>
            </a:rPr>
            <a:t>）となっている。多様化する行政需要への柔軟な対応、サービスの維持・向上のため、事業見直しや組織の簡素・合理化、アウトソーシング等に取り組み、適正な定員管理を継続する。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92287</xdr:rowOff>
    </xdr:from>
    <xdr:to>
      <xdr:col>24</xdr:col>
      <xdr:colOff>558800</xdr:colOff>
      <xdr:row>66</xdr:row>
      <xdr:rowOff>20214</xdr:rowOff>
    </xdr:to>
    <xdr:cxnSp macro="">
      <xdr:nvCxnSpPr>
        <xdr:cNvPr id="318" name="直線コネクタ 317"/>
        <xdr:cNvCxnSpPr/>
      </xdr:nvCxnSpPr>
      <xdr:spPr>
        <a:xfrm flipV="1">
          <a:off x="17018000" y="10207837"/>
          <a:ext cx="0" cy="1128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163741</xdr:rowOff>
    </xdr:from>
    <xdr:ext cx="762000" cy="259045"/>
    <xdr:sp macro="" textlink="">
      <xdr:nvSpPr>
        <xdr:cNvPr id="319" name="定員管理の状況最小値テキスト"/>
        <xdr:cNvSpPr txBox="1"/>
      </xdr:nvSpPr>
      <xdr:spPr>
        <a:xfrm>
          <a:off x="17106900" y="113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24</xdr:col>
      <xdr:colOff>469900</xdr:colOff>
      <xdr:row>66</xdr:row>
      <xdr:rowOff>20214</xdr:rowOff>
    </xdr:from>
    <xdr:to>
      <xdr:col>24</xdr:col>
      <xdr:colOff>647700</xdr:colOff>
      <xdr:row>66</xdr:row>
      <xdr:rowOff>20214</xdr:rowOff>
    </xdr:to>
    <xdr:cxnSp macro="">
      <xdr:nvCxnSpPr>
        <xdr:cNvPr id="320" name="直線コネクタ 319"/>
        <xdr:cNvCxnSpPr/>
      </xdr:nvCxnSpPr>
      <xdr:spPr>
        <a:xfrm>
          <a:off x="16929100" y="1133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7214</xdr:rowOff>
    </xdr:from>
    <xdr:ext cx="762000" cy="259045"/>
    <xdr:sp macro="" textlink="">
      <xdr:nvSpPr>
        <xdr:cNvPr id="321" name="定員管理の状況最大値テキスト"/>
        <xdr:cNvSpPr txBox="1"/>
      </xdr:nvSpPr>
      <xdr:spPr>
        <a:xfrm>
          <a:off x="17106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59</xdr:row>
      <xdr:rowOff>92287</xdr:rowOff>
    </xdr:from>
    <xdr:to>
      <xdr:col>24</xdr:col>
      <xdr:colOff>647700</xdr:colOff>
      <xdr:row>59</xdr:row>
      <xdr:rowOff>92287</xdr:rowOff>
    </xdr:to>
    <xdr:cxnSp macro="">
      <xdr:nvCxnSpPr>
        <xdr:cNvPr id="322" name="直線コネクタ 321"/>
        <xdr:cNvCxnSpPr/>
      </xdr:nvCxnSpPr>
      <xdr:spPr>
        <a:xfrm>
          <a:off x="16929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1694</xdr:rowOff>
    </xdr:from>
    <xdr:to>
      <xdr:col>24</xdr:col>
      <xdr:colOff>558800</xdr:colOff>
      <xdr:row>63</xdr:row>
      <xdr:rowOff>27834</xdr:rowOff>
    </xdr:to>
    <xdr:cxnSp macro="">
      <xdr:nvCxnSpPr>
        <xdr:cNvPr id="323" name="直線コネクタ 322"/>
        <xdr:cNvCxnSpPr/>
      </xdr:nvCxnSpPr>
      <xdr:spPr>
        <a:xfrm>
          <a:off x="16179800" y="10803044"/>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34307</xdr:rowOff>
    </xdr:from>
    <xdr:ext cx="762000" cy="259045"/>
    <xdr:sp macro="" textlink="">
      <xdr:nvSpPr>
        <xdr:cNvPr id="324" name="定員管理の状況平均値テキスト"/>
        <xdr:cNvSpPr txBox="1"/>
      </xdr:nvSpPr>
      <xdr:spPr>
        <a:xfrm>
          <a:off x="17106900" y="1049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5" name="フローチャート : 判断 324"/>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38418</xdr:rowOff>
    </xdr:from>
    <xdr:to>
      <xdr:col>23</xdr:col>
      <xdr:colOff>406400</xdr:colOff>
      <xdr:row>63</xdr:row>
      <xdr:rowOff>1694</xdr:rowOff>
    </xdr:to>
    <xdr:cxnSp macro="">
      <xdr:nvCxnSpPr>
        <xdr:cNvPr id="326" name="直線コネクタ 325"/>
        <xdr:cNvCxnSpPr/>
      </xdr:nvCxnSpPr>
      <xdr:spPr>
        <a:xfrm>
          <a:off x="15290800" y="10668318"/>
          <a:ext cx="889000" cy="1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74083</xdr:rowOff>
    </xdr:from>
    <xdr:to>
      <xdr:col>23</xdr:col>
      <xdr:colOff>457200</xdr:colOff>
      <xdr:row>63</xdr:row>
      <xdr:rowOff>4233</xdr:rowOff>
    </xdr:to>
    <xdr:sp macro="" textlink="">
      <xdr:nvSpPr>
        <xdr:cNvPr id="327" name="フローチャート : 判断 326"/>
        <xdr:cNvSpPr/>
      </xdr:nvSpPr>
      <xdr:spPr>
        <a:xfrm>
          <a:off x="16129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14410</xdr:rowOff>
    </xdr:from>
    <xdr:ext cx="736600" cy="259045"/>
    <xdr:sp macro="" textlink="">
      <xdr:nvSpPr>
        <xdr:cNvPr id="328" name="テキスト ボックス 327"/>
        <xdr:cNvSpPr txBox="1"/>
      </xdr:nvSpPr>
      <xdr:spPr>
        <a:xfrm>
          <a:off x="15798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38418</xdr:rowOff>
    </xdr:from>
    <xdr:to>
      <xdr:col>22</xdr:col>
      <xdr:colOff>203200</xdr:colOff>
      <xdr:row>62</xdr:row>
      <xdr:rowOff>80645</xdr:rowOff>
    </xdr:to>
    <xdr:cxnSp macro="">
      <xdr:nvCxnSpPr>
        <xdr:cNvPr id="329" name="直線コネクタ 328"/>
        <xdr:cNvCxnSpPr/>
      </xdr:nvCxnSpPr>
      <xdr:spPr>
        <a:xfrm flipV="1">
          <a:off x="14401800" y="1066831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30" name="フローチャート : 判断 329"/>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108179</xdr:rowOff>
    </xdr:from>
    <xdr:ext cx="762000" cy="259045"/>
    <xdr:sp macro="" textlink="">
      <xdr:nvSpPr>
        <xdr:cNvPr id="331" name="テキスト ボックス 330"/>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80645</xdr:rowOff>
    </xdr:from>
    <xdr:to>
      <xdr:col>21</xdr:col>
      <xdr:colOff>0</xdr:colOff>
      <xdr:row>62</xdr:row>
      <xdr:rowOff>110807</xdr:rowOff>
    </xdr:to>
    <xdr:cxnSp macro="">
      <xdr:nvCxnSpPr>
        <xdr:cNvPr id="332" name="直線コネクタ 331"/>
        <xdr:cNvCxnSpPr/>
      </xdr:nvCxnSpPr>
      <xdr:spPr>
        <a:xfrm flipV="1">
          <a:off x="13512800" y="107105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3" name="フローチャート : 判断 332"/>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34" name="テキスト ボックス 333"/>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5" name="フローチャート : 判断 334"/>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137600</xdr:rowOff>
    </xdr:from>
    <xdr:ext cx="762000" cy="259045"/>
    <xdr:sp macro="" textlink="">
      <xdr:nvSpPr>
        <xdr:cNvPr id="336" name="テキスト ボックス 335"/>
        <xdr:cNvSpPr txBox="1"/>
      </xdr:nvSpPr>
      <xdr:spPr>
        <a:xfrm>
          <a:off x="13131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148484</xdr:rowOff>
    </xdr:from>
    <xdr:to>
      <xdr:col>24</xdr:col>
      <xdr:colOff>609600</xdr:colOff>
      <xdr:row>63</xdr:row>
      <xdr:rowOff>78634</xdr:rowOff>
    </xdr:to>
    <xdr:sp macro="" textlink="">
      <xdr:nvSpPr>
        <xdr:cNvPr id="342" name="円/楕円 341"/>
        <xdr:cNvSpPr/>
      </xdr:nvSpPr>
      <xdr:spPr>
        <a:xfrm>
          <a:off x="169672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120561</xdr:rowOff>
    </xdr:from>
    <xdr:ext cx="762000" cy="259045"/>
    <xdr:sp macro="" textlink="">
      <xdr:nvSpPr>
        <xdr:cNvPr id="343" name="定員管理の状況該当値テキスト"/>
        <xdr:cNvSpPr txBox="1"/>
      </xdr:nvSpPr>
      <xdr:spPr>
        <a:xfrm>
          <a:off x="17106900" y="1075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122344</xdr:rowOff>
    </xdr:from>
    <xdr:to>
      <xdr:col>23</xdr:col>
      <xdr:colOff>457200</xdr:colOff>
      <xdr:row>63</xdr:row>
      <xdr:rowOff>52494</xdr:rowOff>
    </xdr:to>
    <xdr:sp macro="" textlink="">
      <xdr:nvSpPr>
        <xdr:cNvPr id="344" name="円/楕円 343"/>
        <xdr:cNvSpPr/>
      </xdr:nvSpPr>
      <xdr:spPr>
        <a:xfrm>
          <a:off x="16129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37271</xdr:rowOff>
    </xdr:from>
    <xdr:ext cx="736600" cy="259045"/>
    <xdr:sp macro="" textlink="">
      <xdr:nvSpPr>
        <xdr:cNvPr id="345" name="テキスト ボックス 344"/>
        <xdr:cNvSpPr txBox="1"/>
      </xdr:nvSpPr>
      <xdr:spPr>
        <a:xfrm>
          <a:off x="15798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159068</xdr:rowOff>
    </xdr:from>
    <xdr:to>
      <xdr:col>22</xdr:col>
      <xdr:colOff>254000</xdr:colOff>
      <xdr:row>62</xdr:row>
      <xdr:rowOff>89218</xdr:rowOff>
    </xdr:to>
    <xdr:sp macro="" textlink="">
      <xdr:nvSpPr>
        <xdr:cNvPr id="346" name="円/楕円 345"/>
        <xdr:cNvSpPr/>
      </xdr:nvSpPr>
      <xdr:spPr>
        <a:xfrm>
          <a:off x="15240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99395</xdr:rowOff>
    </xdr:from>
    <xdr:ext cx="762000" cy="259045"/>
    <xdr:sp macro="" textlink="">
      <xdr:nvSpPr>
        <xdr:cNvPr id="347" name="テキスト ボックス 346"/>
        <xdr:cNvSpPr txBox="1"/>
      </xdr:nvSpPr>
      <xdr:spPr>
        <a:xfrm>
          <a:off x="14909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29845</xdr:rowOff>
    </xdr:from>
    <xdr:to>
      <xdr:col>21</xdr:col>
      <xdr:colOff>50800</xdr:colOff>
      <xdr:row>62</xdr:row>
      <xdr:rowOff>131445</xdr:rowOff>
    </xdr:to>
    <xdr:sp macro="" textlink="">
      <xdr:nvSpPr>
        <xdr:cNvPr id="348" name="円/楕円 347"/>
        <xdr:cNvSpPr/>
      </xdr:nvSpPr>
      <xdr:spPr>
        <a:xfrm>
          <a:off x="14351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116222</xdr:rowOff>
    </xdr:from>
    <xdr:ext cx="762000" cy="259045"/>
    <xdr:sp macro="" textlink="">
      <xdr:nvSpPr>
        <xdr:cNvPr id="349" name="テキスト ボックス 348"/>
        <xdr:cNvSpPr txBox="1"/>
      </xdr:nvSpPr>
      <xdr:spPr>
        <a:xfrm>
          <a:off x="14020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60007</xdr:rowOff>
    </xdr:from>
    <xdr:to>
      <xdr:col>19</xdr:col>
      <xdr:colOff>533400</xdr:colOff>
      <xdr:row>62</xdr:row>
      <xdr:rowOff>161607</xdr:rowOff>
    </xdr:to>
    <xdr:sp macro="" textlink="">
      <xdr:nvSpPr>
        <xdr:cNvPr id="350" name="円/楕円 349"/>
        <xdr:cNvSpPr/>
      </xdr:nvSpPr>
      <xdr:spPr>
        <a:xfrm>
          <a:off x="13462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146384</xdr:rowOff>
    </xdr:from>
    <xdr:ext cx="762000" cy="259045"/>
    <xdr:sp macro="" textlink="">
      <xdr:nvSpPr>
        <xdr:cNvPr id="351" name="テキスト ボックス 350"/>
        <xdr:cNvSpPr txBox="1"/>
      </xdr:nvSpPr>
      <xdr:spPr>
        <a:xfrm>
          <a:off x="13131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組合等が起こした地方債の元利償還金に対する負担金等</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した一方で</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市民税や固定資産税を主とする標準財政収入額等が微増したことにより、</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比で</a:t>
          </a:r>
          <a:r>
            <a:rPr kumimoji="1" lang="ja-JP" altLang="ja-JP" sz="1300">
              <a:solidFill>
                <a:schemeClr val="dk1"/>
              </a:solidFill>
              <a:effectLst/>
              <a:latin typeface="+mn-lt"/>
              <a:ea typeface="+mn-ea"/>
              <a:cs typeface="+mn-cs"/>
            </a:rPr>
            <a:t>０．</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ポイント減少</a:t>
          </a:r>
          <a:r>
            <a:rPr kumimoji="1" lang="ja-JP" altLang="en-US" sz="1300">
              <a:solidFill>
                <a:schemeClr val="dk1"/>
              </a:solidFill>
              <a:effectLst/>
              <a:latin typeface="+mn-lt"/>
              <a:ea typeface="+mn-ea"/>
              <a:cs typeface="+mn-cs"/>
            </a:rPr>
            <a:t>したが</a:t>
          </a:r>
          <a:r>
            <a:rPr kumimoji="1" lang="ja-JP" altLang="ja-JP" sz="1300">
              <a:solidFill>
                <a:schemeClr val="dk1"/>
              </a:solidFill>
              <a:effectLst/>
              <a:latin typeface="+mn-lt"/>
              <a:ea typeface="+mn-ea"/>
              <a:cs typeface="+mn-cs"/>
            </a:rPr>
            <a:t>、類似団体平均を大きく上回っている。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　元利償還金は近年増加傾向にあるものの、交付税措置の有利な起債を活用してきたこともあり、実質公債比率は今後も減少していくと見込まれるが、新総合計画による事業の厳選と計画的な財政運営及び債務の削減による更なる財政の健全化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43</xdr:row>
      <xdr:rowOff>60778</xdr:rowOff>
    </xdr:to>
    <xdr:cxnSp macro="">
      <xdr:nvCxnSpPr>
        <xdr:cNvPr id="383" name="直線コネクタ 382"/>
        <xdr:cNvCxnSpPr/>
      </xdr:nvCxnSpPr>
      <xdr:spPr>
        <a:xfrm flipV="1">
          <a:off x="17018000" y="6157686"/>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32855</xdr:rowOff>
    </xdr:from>
    <xdr:ext cx="762000" cy="259045"/>
    <xdr:sp macro="" textlink="">
      <xdr:nvSpPr>
        <xdr:cNvPr id="384" name="公債費負担の状況最小値テキスト"/>
        <xdr:cNvSpPr txBox="1"/>
      </xdr:nvSpPr>
      <xdr:spPr>
        <a:xfrm>
          <a:off x="17106900" y="740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24</xdr:col>
      <xdr:colOff>469900</xdr:colOff>
      <xdr:row>43</xdr:row>
      <xdr:rowOff>60778</xdr:rowOff>
    </xdr:from>
    <xdr:to>
      <xdr:col>24</xdr:col>
      <xdr:colOff>647700</xdr:colOff>
      <xdr:row>43</xdr:row>
      <xdr:rowOff>60778</xdr:rowOff>
    </xdr:to>
    <xdr:cxnSp macro="">
      <xdr:nvCxnSpPr>
        <xdr:cNvPr id="385" name="直線コネクタ 384"/>
        <xdr:cNvCxnSpPr/>
      </xdr:nvCxnSpPr>
      <xdr:spPr>
        <a:xfrm>
          <a:off x="16929100" y="743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6"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7" name="直線コネクタ 386"/>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60778</xdr:rowOff>
    </xdr:from>
    <xdr:to>
      <xdr:col>24</xdr:col>
      <xdr:colOff>558800</xdr:colOff>
      <xdr:row>43</xdr:row>
      <xdr:rowOff>146957</xdr:rowOff>
    </xdr:to>
    <xdr:cxnSp macro="">
      <xdr:nvCxnSpPr>
        <xdr:cNvPr id="388" name="直線コネクタ 387"/>
        <xdr:cNvCxnSpPr/>
      </xdr:nvCxnSpPr>
      <xdr:spPr>
        <a:xfrm flipV="1">
          <a:off x="16179800" y="7433128"/>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159855</xdr:rowOff>
    </xdr:from>
    <xdr:ext cx="762000" cy="259045"/>
    <xdr:sp macro="" textlink="">
      <xdr:nvSpPr>
        <xdr:cNvPr id="389" name="公債費負担の状況平均値テキスト"/>
        <xdr:cNvSpPr txBox="1"/>
      </xdr:nvSpPr>
      <xdr:spPr>
        <a:xfrm>
          <a:off x="17106900" y="6503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143328</xdr:rowOff>
    </xdr:from>
    <xdr:to>
      <xdr:col>24</xdr:col>
      <xdr:colOff>609600</xdr:colOff>
      <xdr:row>39</xdr:row>
      <xdr:rowOff>73478</xdr:rowOff>
    </xdr:to>
    <xdr:sp macro="" textlink="">
      <xdr:nvSpPr>
        <xdr:cNvPr id="390" name="フローチャート : 判断 389"/>
        <xdr:cNvSpPr/>
      </xdr:nvSpPr>
      <xdr:spPr>
        <a:xfrm>
          <a:off x="169672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146957</xdr:rowOff>
    </xdr:from>
    <xdr:to>
      <xdr:col>23</xdr:col>
      <xdr:colOff>406400</xdr:colOff>
      <xdr:row>44</xdr:row>
      <xdr:rowOff>96157</xdr:rowOff>
    </xdr:to>
    <xdr:cxnSp macro="">
      <xdr:nvCxnSpPr>
        <xdr:cNvPr id="391" name="直線コネクタ 390"/>
        <xdr:cNvCxnSpPr/>
      </xdr:nvCxnSpPr>
      <xdr:spPr>
        <a:xfrm flipV="1">
          <a:off x="15290800" y="75193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75293</xdr:rowOff>
    </xdr:from>
    <xdr:to>
      <xdr:col>23</xdr:col>
      <xdr:colOff>457200</xdr:colOff>
      <xdr:row>40</xdr:row>
      <xdr:rowOff>5443</xdr:rowOff>
    </xdr:to>
    <xdr:sp macro="" textlink="">
      <xdr:nvSpPr>
        <xdr:cNvPr id="392" name="フローチャート : 判断 391"/>
        <xdr:cNvSpPr/>
      </xdr:nvSpPr>
      <xdr:spPr>
        <a:xfrm>
          <a:off x="16129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15620</xdr:rowOff>
    </xdr:from>
    <xdr:ext cx="736600" cy="259045"/>
    <xdr:sp macro="" textlink="">
      <xdr:nvSpPr>
        <xdr:cNvPr id="393" name="テキスト ボックス 392"/>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96157</xdr:rowOff>
    </xdr:from>
    <xdr:to>
      <xdr:col>22</xdr:col>
      <xdr:colOff>203200</xdr:colOff>
      <xdr:row>45</xdr:row>
      <xdr:rowOff>10885</xdr:rowOff>
    </xdr:to>
    <xdr:cxnSp macro="">
      <xdr:nvCxnSpPr>
        <xdr:cNvPr id="394" name="直線コネクタ 393"/>
        <xdr:cNvCxnSpPr/>
      </xdr:nvCxnSpPr>
      <xdr:spPr>
        <a:xfrm flipV="1">
          <a:off x="14401800" y="763995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161472</xdr:rowOff>
    </xdr:from>
    <xdr:to>
      <xdr:col>22</xdr:col>
      <xdr:colOff>254000</xdr:colOff>
      <xdr:row>40</xdr:row>
      <xdr:rowOff>91622</xdr:rowOff>
    </xdr:to>
    <xdr:sp macro="" textlink="">
      <xdr:nvSpPr>
        <xdr:cNvPr id="395" name="フローチャート : 判断 394"/>
        <xdr:cNvSpPr/>
      </xdr:nvSpPr>
      <xdr:spPr>
        <a:xfrm>
          <a:off x="15240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101799</xdr:rowOff>
    </xdr:from>
    <xdr:ext cx="762000" cy="259045"/>
    <xdr:sp macro="" textlink="">
      <xdr:nvSpPr>
        <xdr:cNvPr id="396" name="テキスト ボックス 395"/>
        <xdr:cNvSpPr txBox="1"/>
      </xdr:nvSpPr>
      <xdr:spPr>
        <a:xfrm>
          <a:off x="14909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10885</xdr:rowOff>
    </xdr:from>
    <xdr:to>
      <xdr:col>21</xdr:col>
      <xdr:colOff>0</xdr:colOff>
      <xdr:row>45</xdr:row>
      <xdr:rowOff>114300</xdr:rowOff>
    </xdr:to>
    <xdr:cxnSp macro="">
      <xdr:nvCxnSpPr>
        <xdr:cNvPr id="397" name="直線コネクタ 396"/>
        <xdr:cNvCxnSpPr/>
      </xdr:nvCxnSpPr>
      <xdr:spPr>
        <a:xfrm flipV="1">
          <a:off x="13512800" y="772613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8165</xdr:rowOff>
    </xdr:from>
    <xdr:to>
      <xdr:col>21</xdr:col>
      <xdr:colOff>50800</xdr:colOff>
      <xdr:row>41</xdr:row>
      <xdr:rowOff>109765</xdr:rowOff>
    </xdr:to>
    <xdr:sp macro="" textlink="">
      <xdr:nvSpPr>
        <xdr:cNvPr id="398" name="フローチャート : 判断 397"/>
        <xdr:cNvSpPr/>
      </xdr:nvSpPr>
      <xdr:spPr>
        <a:xfrm>
          <a:off x="14351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119942</xdr:rowOff>
    </xdr:from>
    <xdr:ext cx="762000" cy="259045"/>
    <xdr:sp macro="" textlink="">
      <xdr:nvSpPr>
        <xdr:cNvPr id="399" name="テキスト ボックス 398"/>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0" name="フローチャート : 判断 39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01" name="テキスト ボックス 40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9978</xdr:rowOff>
    </xdr:from>
    <xdr:to>
      <xdr:col>24</xdr:col>
      <xdr:colOff>609600</xdr:colOff>
      <xdr:row>43</xdr:row>
      <xdr:rowOff>111578</xdr:rowOff>
    </xdr:to>
    <xdr:sp macro="" textlink="">
      <xdr:nvSpPr>
        <xdr:cNvPr id="407" name="円/楕円 406"/>
        <xdr:cNvSpPr/>
      </xdr:nvSpPr>
      <xdr:spPr>
        <a:xfrm>
          <a:off x="16967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77305</xdr:rowOff>
    </xdr:from>
    <xdr:ext cx="762000" cy="259045"/>
    <xdr:sp macro="" textlink="">
      <xdr:nvSpPr>
        <xdr:cNvPr id="408" name="公債費負担の状況該当値テキスト"/>
        <xdr:cNvSpPr txBox="1"/>
      </xdr:nvSpPr>
      <xdr:spPr>
        <a:xfrm>
          <a:off x="17106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96157</xdr:rowOff>
    </xdr:from>
    <xdr:to>
      <xdr:col>23</xdr:col>
      <xdr:colOff>457200</xdr:colOff>
      <xdr:row>44</xdr:row>
      <xdr:rowOff>26307</xdr:rowOff>
    </xdr:to>
    <xdr:sp macro="" textlink="">
      <xdr:nvSpPr>
        <xdr:cNvPr id="409" name="円/楕円 408"/>
        <xdr:cNvSpPr/>
      </xdr:nvSpPr>
      <xdr:spPr>
        <a:xfrm>
          <a:off x="16129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11084</xdr:rowOff>
    </xdr:from>
    <xdr:ext cx="736600" cy="259045"/>
    <xdr:sp macro="" textlink="">
      <xdr:nvSpPr>
        <xdr:cNvPr id="410" name="テキスト ボックス 409"/>
        <xdr:cNvSpPr txBox="1"/>
      </xdr:nvSpPr>
      <xdr:spPr>
        <a:xfrm>
          <a:off x="15798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45357</xdr:rowOff>
    </xdr:from>
    <xdr:to>
      <xdr:col>22</xdr:col>
      <xdr:colOff>254000</xdr:colOff>
      <xdr:row>44</xdr:row>
      <xdr:rowOff>146957</xdr:rowOff>
    </xdr:to>
    <xdr:sp macro="" textlink="">
      <xdr:nvSpPr>
        <xdr:cNvPr id="411" name="円/楕円 410"/>
        <xdr:cNvSpPr/>
      </xdr:nvSpPr>
      <xdr:spPr>
        <a:xfrm>
          <a:off x="15240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131734</xdr:rowOff>
    </xdr:from>
    <xdr:ext cx="762000" cy="259045"/>
    <xdr:sp macro="" textlink="">
      <xdr:nvSpPr>
        <xdr:cNvPr id="412" name="テキスト ボックス 411"/>
        <xdr:cNvSpPr txBox="1"/>
      </xdr:nvSpPr>
      <xdr:spPr>
        <a:xfrm>
          <a:off x="14909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131535</xdr:rowOff>
    </xdr:from>
    <xdr:to>
      <xdr:col>21</xdr:col>
      <xdr:colOff>50800</xdr:colOff>
      <xdr:row>45</xdr:row>
      <xdr:rowOff>61685</xdr:rowOff>
    </xdr:to>
    <xdr:sp macro="" textlink="">
      <xdr:nvSpPr>
        <xdr:cNvPr id="413" name="円/楕円 412"/>
        <xdr:cNvSpPr/>
      </xdr:nvSpPr>
      <xdr:spPr>
        <a:xfrm>
          <a:off x="14351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46462</xdr:rowOff>
    </xdr:from>
    <xdr:ext cx="762000" cy="259045"/>
    <xdr:sp macro="" textlink="">
      <xdr:nvSpPr>
        <xdr:cNvPr id="414" name="テキスト ボックス 413"/>
        <xdr:cNvSpPr txBox="1"/>
      </xdr:nvSpPr>
      <xdr:spPr>
        <a:xfrm>
          <a:off x="14020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63500</xdr:rowOff>
    </xdr:from>
    <xdr:to>
      <xdr:col>19</xdr:col>
      <xdr:colOff>533400</xdr:colOff>
      <xdr:row>45</xdr:row>
      <xdr:rowOff>165100</xdr:rowOff>
    </xdr:to>
    <xdr:sp macro="" textlink="">
      <xdr:nvSpPr>
        <xdr:cNvPr id="415" name="円/楕円 414"/>
        <xdr:cNvSpPr/>
      </xdr:nvSpPr>
      <xdr:spPr>
        <a:xfrm>
          <a:off x="13462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149877</xdr:rowOff>
    </xdr:from>
    <xdr:ext cx="762000" cy="259045"/>
    <xdr:sp macro="" textlink="">
      <xdr:nvSpPr>
        <xdr:cNvPr id="416" name="テキスト ボックス 415"/>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組合等負担等見込額の減少に加え、財政調整基金及び減債基金への積立による充当可能基金の増により、前年比で</a:t>
          </a:r>
          <a:r>
            <a:rPr kumimoji="1" lang="ja-JP" altLang="en-US" sz="1300">
              <a:solidFill>
                <a:schemeClr val="dk1"/>
              </a:solidFill>
              <a:effectLst/>
              <a:latin typeface="+mn-lt"/>
              <a:ea typeface="+mn-ea"/>
              <a:cs typeface="+mn-cs"/>
            </a:rPr>
            <a:t>７．５</a:t>
          </a:r>
          <a:r>
            <a:rPr kumimoji="1" lang="ja-JP" altLang="ja-JP" sz="1300">
              <a:solidFill>
                <a:schemeClr val="dk1"/>
              </a:solidFill>
              <a:effectLst/>
              <a:latin typeface="+mn-lt"/>
              <a:ea typeface="+mn-ea"/>
              <a:cs typeface="+mn-cs"/>
            </a:rPr>
            <a:t>ポイント減少したが、類似団体平均を大きく上回っている。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　また、大型事業による地方債の現在高が増加傾向にあることから、効果的な繰上償還を検討し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地方債の残高の減少を図るとともに、新総合計画による事業の峻別により、将来負担の抑制に努める。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3" name="直線コネクタ 43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4" name="テキスト ボックス 43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5" name="直線コネクタ 43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6" name="テキスト ボックス 43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9" name="直線コネクタ 43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0" name="テキスト ボックス 43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1" name="直線コネクタ 44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2" name="テキスト ボックス 44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15593</xdr:rowOff>
    </xdr:to>
    <xdr:cxnSp macro="">
      <xdr:nvCxnSpPr>
        <xdr:cNvPr id="445" name="直線コネクタ 444"/>
        <xdr:cNvCxnSpPr/>
      </xdr:nvCxnSpPr>
      <xdr:spPr>
        <a:xfrm flipV="1">
          <a:off x="17018000" y="2370667"/>
          <a:ext cx="0" cy="1245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159120</xdr:rowOff>
    </xdr:from>
    <xdr:ext cx="762000" cy="259045"/>
    <xdr:sp macro="" textlink="">
      <xdr:nvSpPr>
        <xdr:cNvPr id="446" name="将来負担の状況最小値テキスト"/>
        <xdr:cNvSpPr txBox="1"/>
      </xdr:nvSpPr>
      <xdr:spPr>
        <a:xfrm>
          <a:off x="17106900" y="358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24</xdr:col>
      <xdr:colOff>469900</xdr:colOff>
      <xdr:row>21</xdr:row>
      <xdr:rowOff>15593</xdr:rowOff>
    </xdr:from>
    <xdr:to>
      <xdr:col>24</xdr:col>
      <xdr:colOff>647700</xdr:colOff>
      <xdr:row>21</xdr:row>
      <xdr:rowOff>15593</xdr:rowOff>
    </xdr:to>
    <xdr:cxnSp macro="">
      <xdr:nvCxnSpPr>
        <xdr:cNvPr id="447" name="直線コネクタ 446"/>
        <xdr:cNvCxnSpPr/>
      </xdr:nvCxnSpPr>
      <xdr:spPr>
        <a:xfrm>
          <a:off x="16929100" y="361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9" name="直線コネクタ 44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143863</xdr:rowOff>
    </xdr:from>
    <xdr:to>
      <xdr:col>24</xdr:col>
      <xdr:colOff>558800</xdr:colOff>
      <xdr:row>19</xdr:row>
      <xdr:rowOff>72954</xdr:rowOff>
    </xdr:to>
    <xdr:cxnSp macro="">
      <xdr:nvCxnSpPr>
        <xdr:cNvPr id="450" name="直線コネクタ 449"/>
        <xdr:cNvCxnSpPr/>
      </xdr:nvCxnSpPr>
      <xdr:spPr>
        <a:xfrm flipV="1">
          <a:off x="16179800" y="3229963"/>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47642</xdr:rowOff>
    </xdr:from>
    <xdr:ext cx="762000" cy="259045"/>
    <xdr:sp macro="" textlink="">
      <xdr:nvSpPr>
        <xdr:cNvPr id="451" name="将来負担の状況平均値テキスト"/>
        <xdr:cNvSpPr txBox="1"/>
      </xdr:nvSpPr>
      <xdr:spPr>
        <a:xfrm>
          <a:off x="17106900" y="261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31115</xdr:rowOff>
    </xdr:from>
    <xdr:to>
      <xdr:col>24</xdr:col>
      <xdr:colOff>609600</xdr:colOff>
      <xdr:row>16</xdr:row>
      <xdr:rowOff>132715</xdr:rowOff>
    </xdr:to>
    <xdr:sp macro="" textlink="">
      <xdr:nvSpPr>
        <xdr:cNvPr id="452" name="フローチャート : 判断 451"/>
        <xdr:cNvSpPr/>
      </xdr:nvSpPr>
      <xdr:spPr>
        <a:xfrm>
          <a:off x="169672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72954</xdr:rowOff>
    </xdr:from>
    <xdr:to>
      <xdr:col>23</xdr:col>
      <xdr:colOff>406400</xdr:colOff>
      <xdr:row>20</xdr:row>
      <xdr:rowOff>89182</xdr:rowOff>
    </xdr:to>
    <xdr:cxnSp macro="">
      <xdr:nvCxnSpPr>
        <xdr:cNvPr id="453" name="直線コネクタ 452"/>
        <xdr:cNvCxnSpPr/>
      </xdr:nvCxnSpPr>
      <xdr:spPr>
        <a:xfrm flipV="1">
          <a:off x="15290800" y="3330504"/>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55245</xdr:rowOff>
    </xdr:from>
    <xdr:to>
      <xdr:col>23</xdr:col>
      <xdr:colOff>457200</xdr:colOff>
      <xdr:row>16</xdr:row>
      <xdr:rowOff>156845</xdr:rowOff>
    </xdr:to>
    <xdr:sp macro="" textlink="">
      <xdr:nvSpPr>
        <xdr:cNvPr id="454" name="フローチャート : 判断 453"/>
        <xdr:cNvSpPr/>
      </xdr:nvSpPr>
      <xdr:spPr>
        <a:xfrm>
          <a:off x="161290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167022</xdr:rowOff>
    </xdr:from>
    <xdr:ext cx="736600" cy="259045"/>
    <xdr:sp macro="" textlink="">
      <xdr:nvSpPr>
        <xdr:cNvPr id="455" name="テキスト ボックス 454"/>
        <xdr:cNvSpPr txBox="1"/>
      </xdr:nvSpPr>
      <xdr:spPr>
        <a:xfrm>
          <a:off x="15798800" y="256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89182</xdr:rowOff>
    </xdr:from>
    <xdr:to>
      <xdr:col>22</xdr:col>
      <xdr:colOff>203200</xdr:colOff>
      <xdr:row>20</xdr:row>
      <xdr:rowOff>142804</xdr:rowOff>
    </xdr:to>
    <xdr:cxnSp macro="">
      <xdr:nvCxnSpPr>
        <xdr:cNvPr id="456" name="直線コネクタ 455"/>
        <xdr:cNvCxnSpPr/>
      </xdr:nvCxnSpPr>
      <xdr:spPr>
        <a:xfrm flipV="1">
          <a:off x="14401800" y="3518182"/>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19050</xdr:rowOff>
    </xdr:from>
    <xdr:to>
      <xdr:col>22</xdr:col>
      <xdr:colOff>254000</xdr:colOff>
      <xdr:row>16</xdr:row>
      <xdr:rowOff>120650</xdr:rowOff>
    </xdr:to>
    <xdr:sp macro="" textlink="">
      <xdr:nvSpPr>
        <xdr:cNvPr id="457" name="フローチャート : 判断 456"/>
        <xdr:cNvSpPr/>
      </xdr:nvSpPr>
      <xdr:spPr>
        <a:xfrm>
          <a:off x="15240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130827</xdr:rowOff>
    </xdr:from>
    <xdr:ext cx="762000" cy="259045"/>
    <xdr:sp macro="" textlink="">
      <xdr:nvSpPr>
        <xdr:cNvPr id="458" name="テキスト ボックス 457"/>
        <xdr:cNvSpPr txBox="1"/>
      </xdr:nvSpPr>
      <xdr:spPr>
        <a:xfrm>
          <a:off x="14909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142804</xdr:rowOff>
    </xdr:from>
    <xdr:to>
      <xdr:col>21</xdr:col>
      <xdr:colOff>0</xdr:colOff>
      <xdr:row>21</xdr:row>
      <xdr:rowOff>157692</xdr:rowOff>
    </xdr:to>
    <xdr:cxnSp macro="">
      <xdr:nvCxnSpPr>
        <xdr:cNvPr id="459" name="直線コネクタ 458"/>
        <xdr:cNvCxnSpPr/>
      </xdr:nvCxnSpPr>
      <xdr:spPr>
        <a:xfrm flipV="1">
          <a:off x="13512800" y="3571804"/>
          <a:ext cx="889000" cy="18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130316</xdr:rowOff>
    </xdr:from>
    <xdr:to>
      <xdr:col>21</xdr:col>
      <xdr:colOff>50800</xdr:colOff>
      <xdr:row>17</xdr:row>
      <xdr:rowOff>60466</xdr:rowOff>
    </xdr:to>
    <xdr:sp macro="" textlink="">
      <xdr:nvSpPr>
        <xdr:cNvPr id="460" name="フローチャート : 判断 459"/>
        <xdr:cNvSpPr/>
      </xdr:nvSpPr>
      <xdr:spPr>
        <a:xfrm>
          <a:off x="14351000" y="287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70643</xdr:rowOff>
    </xdr:from>
    <xdr:ext cx="762000" cy="259045"/>
    <xdr:sp macro="" textlink="">
      <xdr:nvSpPr>
        <xdr:cNvPr id="461" name="テキスト ボックス 460"/>
        <xdr:cNvSpPr txBox="1"/>
      </xdr:nvSpPr>
      <xdr:spPr>
        <a:xfrm>
          <a:off x="14020800" y="264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110349</xdr:rowOff>
    </xdr:from>
    <xdr:to>
      <xdr:col>19</xdr:col>
      <xdr:colOff>533400</xdr:colOff>
      <xdr:row>18</xdr:row>
      <xdr:rowOff>40499</xdr:rowOff>
    </xdr:to>
    <xdr:sp macro="" textlink="">
      <xdr:nvSpPr>
        <xdr:cNvPr id="462" name="フローチャート : 判断 461"/>
        <xdr:cNvSpPr/>
      </xdr:nvSpPr>
      <xdr:spPr>
        <a:xfrm>
          <a:off x="13462000" y="30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50676</xdr:rowOff>
    </xdr:from>
    <xdr:ext cx="762000" cy="259045"/>
    <xdr:sp macro="" textlink="">
      <xdr:nvSpPr>
        <xdr:cNvPr id="463" name="テキスト ボックス 462"/>
        <xdr:cNvSpPr txBox="1"/>
      </xdr:nvSpPr>
      <xdr:spPr>
        <a:xfrm>
          <a:off x="13131800" y="279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93063</xdr:rowOff>
    </xdr:from>
    <xdr:to>
      <xdr:col>24</xdr:col>
      <xdr:colOff>609600</xdr:colOff>
      <xdr:row>19</xdr:row>
      <xdr:rowOff>23213</xdr:rowOff>
    </xdr:to>
    <xdr:sp macro="" textlink="">
      <xdr:nvSpPr>
        <xdr:cNvPr id="469" name="円/楕円 468"/>
        <xdr:cNvSpPr/>
      </xdr:nvSpPr>
      <xdr:spPr>
        <a:xfrm>
          <a:off x="16967200" y="31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65140</xdr:rowOff>
    </xdr:from>
    <xdr:ext cx="762000" cy="259045"/>
    <xdr:sp macro="" textlink="">
      <xdr:nvSpPr>
        <xdr:cNvPr id="470" name="将来負担の状況該当値テキスト"/>
        <xdr:cNvSpPr txBox="1"/>
      </xdr:nvSpPr>
      <xdr:spPr>
        <a:xfrm>
          <a:off x="17106900" y="315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22154</xdr:rowOff>
    </xdr:from>
    <xdr:to>
      <xdr:col>23</xdr:col>
      <xdr:colOff>457200</xdr:colOff>
      <xdr:row>19</xdr:row>
      <xdr:rowOff>123754</xdr:rowOff>
    </xdr:to>
    <xdr:sp macro="" textlink="">
      <xdr:nvSpPr>
        <xdr:cNvPr id="471" name="円/楕円 470"/>
        <xdr:cNvSpPr/>
      </xdr:nvSpPr>
      <xdr:spPr>
        <a:xfrm>
          <a:off x="16129000" y="32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108531</xdr:rowOff>
    </xdr:from>
    <xdr:ext cx="736600" cy="259045"/>
    <xdr:sp macro="" textlink="">
      <xdr:nvSpPr>
        <xdr:cNvPr id="472" name="テキスト ボックス 471"/>
        <xdr:cNvSpPr txBox="1"/>
      </xdr:nvSpPr>
      <xdr:spPr>
        <a:xfrm>
          <a:off x="15798800" y="3366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38382</xdr:rowOff>
    </xdr:from>
    <xdr:to>
      <xdr:col>22</xdr:col>
      <xdr:colOff>254000</xdr:colOff>
      <xdr:row>20</xdr:row>
      <xdr:rowOff>139982</xdr:rowOff>
    </xdr:to>
    <xdr:sp macro="" textlink="">
      <xdr:nvSpPr>
        <xdr:cNvPr id="473" name="円/楕円 472"/>
        <xdr:cNvSpPr/>
      </xdr:nvSpPr>
      <xdr:spPr>
        <a:xfrm>
          <a:off x="15240000" y="346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124759</xdr:rowOff>
    </xdr:from>
    <xdr:ext cx="762000" cy="259045"/>
    <xdr:sp macro="" textlink="">
      <xdr:nvSpPr>
        <xdr:cNvPr id="474" name="テキスト ボックス 473"/>
        <xdr:cNvSpPr txBox="1"/>
      </xdr:nvSpPr>
      <xdr:spPr>
        <a:xfrm>
          <a:off x="14909800" y="355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92004</xdr:rowOff>
    </xdr:from>
    <xdr:to>
      <xdr:col>21</xdr:col>
      <xdr:colOff>50800</xdr:colOff>
      <xdr:row>21</xdr:row>
      <xdr:rowOff>22154</xdr:rowOff>
    </xdr:to>
    <xdr:sp macro="" textlink="">
      <xdr:nvSpPr>
        <xdr:cNvPr id="475" name="円/楕円 474"/>
        <xdr:cNvSpPr/>
      </xdr:nvSpPr>
      <xdr:spPr>
        <a:xfrm>
          <a:off x="14351000" y="35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6931</xdr:rowOff>
    </xdr:from>
    <xdr:ext cx="762000" cy="259045"/>
    <xdr:sp macro="" textlink="">
      <xdr:nvSpPr>
        <xdr:cNvPr id="476" name="テキスト ボックス 475"/>
        <xdr:cNvSpPr txBox="1"/>
      </xdr:nvSpPr>
      <xdr:spPr>
        <a:xfrm>
          <a:off x="14020800" y="360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106892</xdr:rowOff>
    </xdr:from>
    <xdr:to>
      <xdr:col>19</xdr:col>
      <xdr:colOff>533400</xdr:colOff>
      <xdr:row>22</xdr:row>
      <xdr:rowOff>37042</xdr:rowOff>
    </xdr:to>
    <xdr:sp macro="" textlink="">
      <xdr:nvSpPr>
        <xdr:cNvPr id="477" name="円/楕円 476"/>
        <xdr:cNvSpPr/>
      </xdr:nvSpPr>
      <xdr:spPr>
        <a:xfrm>
          <a:off x="13462000" y="370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21819</xdr:rowOff>
    </xdr:from>
    <xdr:ext cx="762000" cy="259045"/>
    <xdr:sp macro="" textlink="">
      <xdr:nvSpPr>
        <xdr:cNvPr id="478" name="テキスト ボックス 477"/>
        <xdr:cNvSpPr txBox="1"/>
      </xdr:nvSpPr>
      <xdr:spPr>
        <a:xfrm>
          <a:off x="13131800" y="379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56,273
55,965
344.42
46,941,874
44,799,562
1,557,985
17,232,911
32,618,848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a:t>
          </a:r>
          <a:r>
            <a:rPr kumimoji="1" lang="ja-JP" altLang="en-US" sz="1300">
              <a:solidFill>
                <a:schemeClr val="dk1"/>
              </a:solidFill>
              <a:effectLst/>
              <a:latin typeface="+mn-lt"/>
              <a:ea typeface="+mn-ea"/>
              <a:cs typeface="+mn-cs"/>
            </a:rPr>
            <a:t>に係る経常収支比率</a:t>
          </a:r>
          <a:r>
            <a:rPr kumimoji="1" lang="ja-JP" altLang="ja-JP" sz="1300">
              <a:solidFill>
                <a:schemeClr val="dk1"/>
              </a:solidFill>
              <a:effectLst/>
              <a:latin typeface="+mn-lt"/>
              <a:ea typeface="+mn-ea"/>
              <a:cs typeface="+mn-cs"/>
            </a:rPr>
            <a:t>については、２０．</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％と全国、県、類似団体平均値を下回った。</a:t>
          </a:r>
          <a:endParaRPr lang="ja-JP" altLang="ja-JP" sz="1300">
            <a:effectLst/>
          </a:endParaRPr>
        </a:p>
        <a:p>
          <a:r>
            <a:rPr kumimoji="1" lang="ja-JP" altLang="ja-JP" sz="1300">
              <a:solidFill>
                <a:schemeClr val="dk1"/>
              </a:solidFill>
              <a:effectLst/>
              <a:latin typeface="+mn-lt"/>
              <a:ea typeface="+mn-ea"/>
              <a:cs typeface="+mn-cs"/>
            </a:rPr>
            <a:t>　しかしながら、</a:t>
          </a:r>
          <a:r>
            <a:rPr kumimoji="1" lang="ja-JP" altLang="en-US" sz="1300">
              <a:solidFill>
                <a:schemeClr val="dk1"/>
              </a:solidFill>
              <a:effectLst/>
              <a:latin typeface="+mn-lt"/>
              <a:ea typeface="+mn-ea"/>
              <a:cs typeface="+mn-cs"/>
            </a:rPr>
            <a:t>人件費及び人件費に準ずる経費の人口１人当たりの決算額については、</a:t>
          </a:r>
          <a:r>
            <a:rPr kumimoji="1" lang="ja-JP" altLang="ja-JP" sz="1300">
              <a:solidFill>
                <a:schemeClr val="dk1"/>
              </a:solidFill>
              <a:effectLst/>
              <a:latin typeface="+mn-lt"/>
              <a:ea typeface="+mn-ea"/>
              <a:cs typeface="+mn-cs"/>
            </a:rPr>
            <a:t>類似団体平均を上回っていることから、引き続き定員管理・職員給与の適正化を図り、人件費関係経費全体の抑制に努める。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151493</xdr:rowOff>
    </xdr:from>
    <xdr:to>
      <xdr:col>7</xdr:col>
      <xdr:colOff>15875</xdr:colOff>
      <xdr:row>41</xdr:row>
      <xdr:rowOff>102507</xdr:rowOff>
    </xdr:to>
    <xdr:cxnSp macro="">
      <xdr:nvCxnSpPr>
        <xdr:cNvPr id="63" name="直線コネクタ 62"/>
        <xdr:cNvCxnSpPr/>
      </xdr:nvCxnSpPr>
      <xdr:spPr>
        <a:xfrm flipV="1">
          <a:off x="4826000" y="58093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66420</xdr:rowOff>
    </xdr:from>
    <xdr:ext cx="762000" cy="259045"/>
    <xdr:sp macro="" textlink="">
      <xdr:nvSpPr>
        <xdr:cNvPr id="66"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151493</xdr:rowOff>
    </xdr:from>
    <xdr:to>
      <xdr:col>7</xdr:col>
      <xdr:colOff>104775</xdr:colOff>
      <xdr:row>33</xdr:row>
      <xdr:rowOff>151493</xdr:rowOff>
    </xdr:to>
    <xdr:cxnSp macro="">
      <xdr:nvCxnSpPr>
        <xdr:cNvPr id="67" name="直線コネクタ 66"/>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159657</xdr:rowOff>
    </xdr:from>
    <xdr:to>
      <xdr:col>7</xdr:col>
      <xdr:colOff>15875</xdr:colOff>
      <xdr:row>37</xdr:row>
      <xdr:rowOff>53522</xdr:rowOff>
    </xdr:to>
    <xdr:cxnSp macro="">
      <xdr:nvCxnSpPr>
        <xdr:cNvPr id="68" name="直線コネクタ 67"/>
        <xdr:cNvCxnSpPr/>
      </xdr:nvCxnSpPr>
      <xdr:spPr>
        <a:xfrm>
          <a:off x="3987800" y="63318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138084</xdr:rowOff>
    </xdr:from>
    <xdr:ext cx="762000" cy="259045"/>
    <xdr:sp macro="" textlink="">
      <xdr:nvSpPr>
        <xdr:cNvPr id="69" name="人件費平均値テキスト"/>
        <xdr:cNvSpPr txBox="1"/>
      </xdr:nvSpPr>
      <xdr:spPr>
        <a:xfrm>
          <a:off x="4914900" y="6481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166007</xdr:rowOff>
    </xdr:from>
    <xdr:to>
      <xdr:col>7</xdr:col>
      <xdr:colOff>66675</xdr:colOff>
      <xdr:row>38</xdr:row>
      <xdr:rowOff>96157</xdr:rowOff>
    </xdr:to>
    <xdr:sp macro="" textlink="">
      <xdr:nvSpPr>
        <xdr:cNvPr id="70" name="フローチャート : 判断 69"/>
        <xdr:cNvSpPr/>
      </xdr:nvSpPr>
      <xdr:spPr>
        <a:xfrm>
          <a:off x="47752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159657</xdr:rowOff>
    </xdr:from>
    <xdr:to>
      <xdr:col>5</xdr:col>
      <xdr:colOff>549275</xdr:colOff>
      <xdr:row>37</xdr:row>
      <xdr:rowOff>167822</xdr:rowOff>
    </xdr:to>
    <xdr:cxnSp macro="">
      <xdr:nvCxnSpPr>
        <xdr:cNvPr id="71" name="直線コネクタ 70"/>
        <xdr:cNvCxnSpPr/>
      </xdr:nvCxnSpPr>
      <xdr:spPr>
        <a:xfrm flipV="1">
          <a:off x="3098800" y="63318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166007</xdr:rowOff>
    </xdr:from>
    <xdr:to>
      <xdr:col>5</xdr:col>
      <xdr:colOff>600075</xdr:colOff>
      <xdr:row>38</xdr:row>
      <xdr:rowOff>96157</xdr:rowOff>
    </xdr:to>
    <xdr:sp macro="" textlink="">
      <xdr:nvSpPr>
        <xdr:cNvPr id="72" name="フローチャート : 判断 71"/>
        <xdr:cNvSpPr/>
      </xdr:nvSpPr>
      <xdr:spPr>
        <a:xfrm>
          <a:off x="3937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80934</xdr:rowOff>
    </xdr:from>
    <xdr:ext cx="736600" cy="259045"/>
    <xdr:sp macro="" textlink="">
      <xdr:nvSpPr>
        <xdr:cNvPr id="73" name="テキスト ボックス 72"/>
        <xdr:cNvSpPr txBox="1"/>
      </xdr:nvSpPr>
      <xdr:spPr>
        <a:xfrm>
          <a:off x="3606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167822</xdr:rowOff>
    </xdr:from>
    <xdr:to>
      <xdr:col>4</xdr:col>
      <xdr:colOff>346075</xdr:colOff>
      <xdr:row>38</xdr:row>
      <xdr:rowOff>12700</xdr:rowOff>
    </xdr:to>
    <xdr:cxnSp macro="">
      <xdr:nvCxnSpPr>
        <xdr:cNvPr id="74" name="直線コネクタ 73"/>
        <xdr:cNvCxnSpPr/>
      </xdr:nvCxnSpPr>
      <xdr:spPr>
        <a:xfrm flipV="1">
          <a:off x="2209800" y="65114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27215</xdr:rowOff>
    </xdr:from>
    <xdr:to>
      <xdr:col>4</xdr:col>
      <xdr:colOff>396875</xdr:colOff>
      <xdr:row>38</xdr:row>
      <xdr:rowOff>128815</xdr:rowOff>
    </xdr:to>
    <xdr:sp macro="" textlink="">
      <xdr:nvSpPr>
        <xdr:cNvPr id="75" name="フローチャート : 判断 74"/>
        <xdr:cNvSpPr/>
      </xdr:nvSpPr>
      <xdr:spPr>
        <a:xfrm>
          <a:off x="3048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113592</xdr:rowOff>
    </xdr:from>
    <xdr:ext cx="762000" cy="259045"/>
    <xdr:sp macro="" textlink="">
      <xdr:nvSpPr>
        <xdr:cNvPr id="76" name="テキスト ボックス 75"/>
        <xdr:cNvSpPr txBox="1"/>
      </xdr:nvSpPr>
      <xdr:spPr>
        <a:xfrm>
          <a:off x="27178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12700</xdr:rowOff>
    </xdr:to>
    <xdr:cxnSp macro="">
      <xdr:nvCxnSpPr>
        <xdr:cNvPr id="77" name="直線コネクタ 76"/>
        <xdr:cNvCxnSpPr/>
      </xdr:nvCxnSpPr>
      <xdr:spPr>
        <a:xfrm>
          <a:off x="1320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59872</xdr:rowOff>
    </xdr:from>
    <xdr:to>
      <xdr:col>3</xdr:col>
      <xdr:colOff>193675</xdr:colOff>
      <xdr:row>38</xdr:row>
      <xdr:rowOff>161472</xdr:rowOff>
    </xdr:to>
    <xdr:sp macro="" textlink="">
      <xdr:nvSpPr>
        <xdr:cNvPr id="78" name="フローチャート : 判断 77"/>
        <xdr:cNvSpPr/>
      </xdr:nvSpPr>
      <xdr:spPr>
        <a:xfrm>
          <a:off x="2159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146249</xdr:rowOff>
    </xdr:from>
    <xdr:ext cx="762000" cy="259045"/>
    <xdr:sp macro="" textlink="">
      <xdr:nvSpPr>
        <xdr:cNvPr id="79" name="テキスト ボックス 78"/>
        <xdr:cNvSpPr txBox="1"/>
      </xdr:nvSpPr>
      <xdr:spPr>
        <a:xfrm>
          <a:off x="1828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80" name="フローチャート : 判断 79"/>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121755</xdr:rowOff>
    </xdr:from>
    <xdr:ext cx="762000" cy="259045"/>
    <xdr:sp macro="" textlink="">
      <xdr:nvSpPr>
        <xdr:cNvPr id="81" name="テキスト ボックス 80"/>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2722</xdr:rowOff>
    </xdr:from>
    <xdr:to>
      <xdr:col>7</xdr:col>
      <xdr:colOff>66675</xdr:colOff>
      <xdr:row>37</xdr:row>
      <xdr:rowOff>104322</xdr:rowOff>
    </xdr:to>
    <xdr:sp macro="" textlink="">
      <xdr:nvSpPr>
        <xdr:cNvPr id="87" name="円/楕円 86"/>
        <xdr:cNvSpPr/>
      </xdr:nvSpPr>
      <xdr:spPr>
        <a:xfrm>
          <a:off x="47752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19249</xdr:rowOff>
    </xdr:from>
    <xdr:ext cx="762000" cy="259045"/>
    <xdr:sp macro="" textlink="">
      <xdr:nvSpPr>
        <xdr:cNvPr id="88" name="人件費該当値テキスト"/>
        <xdr:cNvSpPr txBox="1"/>
      </xdr:nvSpPr>
      <xdr:spPr>
        <a:xfrm>
          <a:off x="4914900" y="619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108857</xdr:rowOff>
    </xdr:from>
    <xdr:to>
      <xdr:col>5</xdr:col>
      <xdr:colOff>600075</xdr:colOff>
      <xdr:row>37</xdr:row>
      <xdr:rowOff>39007</xdr:rowOff>
    </xdr:to>
    <xdr:sp macro="" textlink="">
      <xdr:nvSpPr>
        <xdr:cNvPr id="89" name="円/楕円 88"/>
        <xdr:cNvSpPr/>
      </xdr:nvSpPr>
      <xdr:spPr>
        <a:xfrm>
          <a:off x="39370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49184</xdr:rowOff>
    </xdr:from>
    <xdr:ext cx="736600" cy="259045"/>
    <xdr:sp macro="" textlink="">
      <xdr:nvSpPr>
        <xdr:cNvPr id="90" name="テキスト ボックス 89"/>
        <xdr:cNvSpPr txBox="1"/>
      </xdr:nvSpPr>
      <xdr:spPr>
        <a:xfrm>
          <a:off x="3606800" y="604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117022</xdr:rowOff>
    </xdr:from>
    <xdr:to>
      <xdr:col>4</xdr:col>
      <xdr:colOff>396875</xdr:colOff>
      <xdr:row>38</xdr:row>
      <xdr:rowOff>47172</xdr:rowOff>
    </xdr:to>
    <xdr:sp macro="" textlink="">
      <xdr:nvSpPr>
        <xdr:cNvPr id="91" name="円/楕円 90"/>
        <xdr:cNvSpPr/>
      </xdr:nvSpPr>
      <xdr:spPr>
        <a:xfrm>
          <a:off x="3048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92" name="テキスト ボックス 91"/>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3" name="円/楕円 92"/>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73677</xdr:rowOff>
    </xdr:from>
    <xdr:ext cx="762000" cy="259045"/>
    <xdr:sp macro="" textlink="">
      <xdr:nvSpPr>
        <xdr:cNvPr id="94" name="テキスト ボックス 93"/>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5" name="円/楕円 94"/>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73677</xdr:rowOff>
    </xdr:from>
    <xdr:ext cx="762000" cy="259045"/>
    <xdr:sp macro="" textlink="">
      <xdr:nvSpPr>
        <xdr:cNvPr id="96" name="テキスト ボックス 95"/>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物件費に係る経常収支比率については、、前年度比０．</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ポイント増</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１</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％とな</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、全国、県、類似団体平均値を下回った。</a:t>
          </a:r>
          <a:endParaRPr lang="ja-JP" altLang="ja-JP" sz="1300">
            <a:effectLst/>
          </a:endParaRPr>
        </a:p>
        <a:p>
          <a:r>
            <a:rPr kumimoji="1" lang="ja-JP" altLang="ja-JP" sz="1300">
              <a:solidFill>
                <a:schemeClr val="dk1"/>
              </a:solidFill>
              <a:effectLst/>
              <a:latin typeface="+mn-lt"/>
              <a:ea typeface="+mn-ea"/>
              <a:cs typeface="+mn-cs"/>
            </a:rPr>
            <a:t>　今後も引き続き、コストを意識した効率的で効果的な市民サービスの提供方法について検討し、物件費の抑制に努める。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88900</xdr:rowOff>
    </xdr:to>
    <xdr:cxnSp macro="">
      <xdr:nvCxnSpPr>
        <xdr:cNvPr id="124" name="直線コネクタ 123"/>
        <xdr:cNvCxnSpPr/>
      </xdr:nvCxnSpPr>
      <xdr:spPr>
        <a:xfrm flipV="1">
          <a:off x="16510000" y="2108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88900</xdr:rowOff>
    </xdr:from>
    <xdr:to>
      <xdr:col>24</xdr:col>
      <xdr:colOff>120650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127000</xdr:rowOff>
    </xdr:from>
    <xdr:to>
      <xdr:col>24</xdr:col>
      <xdr:colOff>31750</xdr:colOff>
      <xdr:row>15</xdr:row>
      <xdr:rowOff>165100</xdr:rowOff>
    </xdr:to>
    <xdr:cxnSp macro="">
      <xdr:nvCxnSpPr>
        <xdr:cNvPr id="129" name="直線コネクタ 128"/>
        <xdr:cNvCxnSpPr/>
      </xdr:nvCxnSpPr>
      <xdr:spPr>
        <a:xfrm>
          <a:off x="15671800" y="2698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31" name="フローチャート :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12700</xdr:rowOff>
    </xdr:from>
    <xdr:to>
      <xdr:col>22</xdr:col>
      <xdr:colOff>565150</xdr:colOff>
      <xdr:row>15</xdr:row>
      <xdr:rowOff>127000</xdr:rowOff>
    </xdr:to>
    <xdr:cxnSp macro="">
      <xdr:nvCxnSpPr>
        <xdr:cNvPr id="132" name="直線コネクタ 131"/>
        <xdr:cNvCxnSpPr/>
      </xdr:nvCxnSpPr>
      <xdr:spPr>
        <a:xfrm>
          <a:off x="14782800" y="258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57150</xdr:rowOff>
    </xdr:from>
    <xdr:to>
      <xdr:col>22</xdr:col>
      <xdr:colOff>615950</xdr:colOff>
      <xdr:row>16</xdr:row>
      <xdr:rowOff>158750</xdr:rowOff>
    </xdr:to>
    <xdr:sp macro="" textlink="">
      <xdr:nvSpPr>
        <xdr:cNvPr id="133" name="フローチャート : 判断 132"/>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143527</xdr:rowOff>
    </xdr:from>
    <xdr:ext cx="736600" cy="259045"/>
    <xdr:sp macro="" textlink="">
      <xdr:nvSpPr>
        <xdr:cNvPr id="134" name="テキスト ボックス 133"/>
        <xdr:cNvSpPr txBox="1"/>
      </xdr:nvSpPr>
      <xdr:spPr>
        <a:xfrm>
          <a:off x="15290800" y="288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69850</xdr:rowOff>
    </xdr:from>
    <xdr:to>
      <xdr:col>21</xdr:col>
      <xdr:colOff>361950</xdr:colOff>
      <xdr:row>15</xdr:row>
      <xdr:rowOff>12700</xdr:rowOff>
    </xdr:to>
    <xdr:cxnSp macro="">
      <xdr:nvCxnSpPr>
        <xdr:cNvPr id="135" name="直線コネクタ 134"/>
        <xdr:cNvCxnSpPr/>
      </xdr:nvCxnSpPr>
      <xdr:spPr>
        <a:xfrm>
          <a:off x="13893800" y="2470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57150</xdr:rowOff>
    </xdr:from>
    <xdr:to>
      <xdr:col>21</xdr:col>
      <xdr:colOff>412750</xdr:colOff>
      <xdr:row>16</xdr:row>
      <xdr:rowOff>158750</xdr:rowOff>
    </xdr:to>
    <xdr:sp macro="" textlink="">
      <xdr:nvSpPr>
        <xdr:cNvPr id="136" name="フローチャート :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143527</xdr:rowOff>
    </xdr:from>
    <xdr:ext cx="762000" cy="259045"/>
    <xdr:sp macro="" textlink="">
      <xdr:nvSpPr>
        <xdr:cNvPr id="137" name="テキスト ボックス 136"/>
        <xdr:cNvSpPr txBox="1"/>
      </xdr:nvSpPr>
      <xdr:spPr>
        <a:xfrm>
          <a:off x="14401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69850</xdr:rowOff>
    </xdr:to>
    <xdr:cxnSp macro="">
      <xdr:nvCxnSpPr>
        <xdr:cNvPr id="138" name="直線コネクタ 137"/>
        <xdr:cNvCxnSpPr/>
      </xdr:nvCxnSpPr>
      <xdr:spPr>
        <a:xfrm>
          <a:off x="13004800" y="2374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9" name="フローチャート : 判断 138"/>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40" name="テキスト ボックス 139"/>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0</xdr:rowOff>
    </xdr:from>
    <xdr:to>
      <xdr:col>19</xdr:col>
      <xdr:colOff>6350</xdr:colOff>
      <xdr:row>15</xdr:row>
      <xdr:rowOff>101600</xdr:rowOff>
    </xdr:to>
    <xdr:sp macro="" textlink="">
      <xdr:nvSpPr>
        <xdr:cNvPr id="141" name="フローチャート : 判断 140"/>
        <xdr:cNvSpPr/>
      </xdr:nvSpPr>
      <xdr:spPr>
        <a:xfrm>
          <a:off x="12954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86377</xdr:rowOff>
    </xdr:from>
    <xdr:ext cx="762000" cy="259045"/>
    <xdr:sp macro="" textlink="">
      <xdr:nvSpPr>
        <xdr:cNvPr id="142" name="テキスト ボックス 141"/>
        <xdr:cNvSpPr txBox="1"/>
      </xdr:nvSpPr>
      <xdr:spPr>
        <a:xfrm>
          <a:off x="12623800" y="265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114300</xdr:rowOff>
    </xdr:from>
    <xdr:to>
      <xdr:col>24</xdr:col>
      <xdr:colOff>82550</xdr:colOff>
      <xdr:row>16</xdr:row>
      <xdr:rowOff>44450</xdr:rowOff>
    </xdr:to>
    <xdr:sp macro="" textlink="">
      <xdr:nvSpPr>
        <xdr:cNvPr id="148" name="円/楕円 147"/>
        <xdr:cNvSpPr/>
      </xdr:nvSpPr>
      <xdr:spPr>
        <a:xfrm>
          <a:off x="164592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130827</xdr:rowOff>
    </xdr:from>
    <xdr:ext cx="762000" cy="259045"/>
    <xdr:sp macro="" textlink="">
      <xdr:nvSpPr>
        <xdr:cNvPr id="149" name="物件費該当値テキスト"/>
        <xdr:cNvSpPr txBox="1"/>
      </xdr:nvSpPr>
      <xdr:spPr>
        <a:xfrm>
          <a:off x="165989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76200</xdr:rowOff>
    </xdr:from>
    <xdr:to>
      <xdr:col>22</xdr:col>
      <xdr:colOff>615950</xdr:colOff>
      <xdr:row>16</xdr:row>
      <xdr:rowOff>6350</xdr:rowOff>
    </xdr:to>
    <xdr:sp macro="" textlink="">
      <xdr:nvSpPr>
        <xdr:cNvPr id="150" name="円/楕円 149"/>
        <xdr:cNvSpPr/>
      </xdr:nvSpPr>
      <xdr:spPr>
        <a:xfrm>
          <a:off x="15621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16527</xdr:rowOff>
    </xdr:from>
    <xdr:ext cx="736600" cy="259045"/>
    <xdr:sp macro="" textlink="">
      <xdr:nvSpPr>
        <xdr:cNvPr id="151" name="テキスト ボックス 150"/>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133350</xdr:rowOff>
    </xdr:from>
    <xdr:to>
      <xdr:col>21</xdr:col>
      <xdr:colOff>412750</xdr:colOff>
      <xdr:row>15</xdr:row>
      <xdr:rowOff>63500</xdr:rowOff>
    </xdr:to>
    <xdr:sp macro="" textlink="">
      <xdr:nvSpPr>
        <xdr:cNvPr id="152" name="円/楕円 151"/>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73677</xdr:rowOff>
    </xdr:from>
    <xdr:ext cx="762000" cy="259045"/>
    <xdr:sp macro="" textlink="">
      <xdr:nvSpPr>
        <xdr:cNvPr id="153" name="テキスト ボックス 152"/>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19050</xdr:rowOff>
    </xdr:from>
    <xdr:to>
      <xdr:col>20</xdr:col>
      <xdr:colOff>209550</xdr:colOff>
      <xdr:row>14</xdr:row>
      <xdr:rowOff>120650</xdr:rowOff>
    </xdr:to>
    <xdr:sp macro="" textlink="">
      <xdr:nvSpPr>
        <xdr:cNvPr id="154" name="円/楕円 153"/>
        <xdr:cNvSpPr/>
      </xdr:nvSpPr>
      <xdr:spPr>
        <a:xfrm>
          <a:off x="13843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130827</xdr:rowOff>
    </xdr:from>
    <xdr:ext cx="762000" cy="259045"/>
    <xdr:sp macro="" textlink="">
      <xdr:nvSpPr>
        <xdr:cNvPr id="155" name="テキスト ボックス 154"/>
        <xdr:cNvSpPr txBox="1"/>
      </xdr:nvSpPr>
      <xdr:spPr>
        <a:xfrm>
          <a:off x="13512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6" name="円/楕円 155"/>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7" name="テキスト ボックス 156"/>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扶助費に係る経常収支比率は類似団体平均を下回っているものの、増加傾向にある。</a:t>
          </a:r>
          <a:endParaRPr lang="ja-JP" altLang="ja-JP" sz="1300">
            <a:effectLst/>
          </a:endParaRPr>
        </a:p>
        <a:p>
          <a:r>
            <a:rPr kumimoji="1" lang="ja-JP" altLang="ja-JP" sz="1300">
              <a:solidFill>
                <a:schemeClr val="dk1"/>
              </a:solidFill>
              <a:effectLst/>
              <a:latin typeface="+mn-lt"/>
              <a:ea typeface="+mn-ea"/>
              <a:cs typeface="+mn-cs"/>
            </a:rPr>
            <a:t>　今後も、生活保護費をはじめ社会保障の増加が見込まれるため、資格審査の適正化など財政負担が重くならないよう適正管理に努める。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83" name="直線コネクタ 182"/>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84"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85" name="直線コネクタ 184"/>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86"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7" name="直線コネクタ 186"/>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161290</xdr:rowOff>
    </xdr:to>
    <xdr:cxnSp macro="">
      <xdr:nvCxnSpPr>
        <xdr:cNvPr id="188" name="直線コネクタ 187"/>
        <xdr:cNvCxnSpPr/>
      </xdr:nvCxnSpPr>
      <xdr:spPr>
        <a:xfrm>
          <a:off x="3987800" y="91567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9"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90" name="フローチャート : 判断 189"/>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46990</xdr:rowOff>
    </xdr:from>
    <xdr:to>
      <xdr:col>5</xdr:col>
      <xdr:colOff>549275</xdr:colOff>
      <xdr:row>53</xdr:row>
      <xdr:rowOff>69850</xdr:rowOff>
    </xdr:to>
    <xdr:cxnSp macro="">
      <xdr:nvCxnSpPr>
        <xdr:cNvPr id="191" name="直線コネクタ 190"/>
        <xdr:cNvCxnSpPr/>
      </xdr:nvCxnSpPr>
      <xdr:spPr>
        <a:xfrm>
          <a:off x="3098800" y="913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53340</xdr:rowOff>
    </xdr:from>
    <xdr:to>
      <xdr:col>5</xdr:col>
      <xdr:colOff>600075</xdr:colOff>
      <xdr:row>56</xdr:row>
      <xdr:rowOff>154940</xdr:rowOff>
    </xdr:to>
    <xdr:sp macro="" textlink="">
      <xdr:nvSpPr>
        <xdr:cNvPr id="192" name="フローチャート : 判断 191"/>
        <xdr:cNvSpPr/>
      </xdr:nvSpPr>
      <xdr:spPr>
        <a:xfrm>
          <a:off x="3937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139717</xdr:rowOff>
    </xdr:from>
    <xdr:ext cx="736600" cy="259045"/>
    <xdr:sp macro="" textlink="">
      <xdr:nvSpPr>
        <xdr:cNvPr id="193" name="テキスト ボックス 192"/>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104140</xdr:rowOff>
    </xdr:from>
    <xdr:to>
      <xdr:col>4</xdr:col>
      <xdr:colOff>346075</xdr:colOff>
      <xdr:row>53</xdr:row>
      <xdr:rowOff>46990</xdr:rowOff>
    </xdr:to>
    <xdr:cxnSp macro="">
      <xdr:nvCxnSpPr>
        <xdr:cNvPr id="194" name="直線コネクタ 193"/>
        <xdr:cNvCxnSpPr/>
      </xdr:nvCxnSpPr>
      <xdr:spPr>
        <a:xfrm>
          <a:off x="2209800" y="9019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95" name="フローチャート : 判断 194"/>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196" name="テキスト ボックス 195"/>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104140</xdr:rowOff>
    </xdr:from>
    <xdr:to>
      <xdr:col>3</xdr:col>
      <xdr:colOff>142875</xdr:colOff>
      <xdr:row>53</xdr:row>
      <xdr:rowOff>1270</xdr:rowOff>
    </xdr:to>
    <xdr:cxnSp macro="">
      <xdr:nvCxnSpPr>
        <xdr:cNvPr id="197" name="直線コネクタ 196"/>
        <xdr:cNvCxnSpPr/>
      </xdr:nvCxnSpPr>
      <xdr:spPr>
        <a:xfrm flipV="1">
          <a:off x="1320800" y="9019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156210</xdr:rowOff>
    </xdr:from>
    <xdr:to>
      <xdr:col>3</xdr:col>
      <xdr:colOff>193675</xdr:colOff>
      <xdr:row>56</xdr:row>
      <xdr:rowOff>86360</xdr:rowOff>
    </xdr:to>
    <xdr:sp macro="" textlink="">
      <xdr:nvSpPr>
        <xdr:cNvPr id="198" name="フローチャート : 判断 197"/>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71137</xdr:rowOff>
    </xdr:from>
    <xdr:ext cx="762000" cy="259045"/>
    <xdr:sp macro="" textlink="">
      <xdr:nvSpPr>
        <xdr:cNvPr id="199" name="テキスト ボックス 198"/>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200" name="フローチャート :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93997</xdr:rowOff>
    </xdr:from>
    <xdr:ext cx="762000" cy="259045"/>
    <xdr:sp macro="" textlink="">
      <xdr:nvSpPr>
        <xdr:cNvPr id="201" name="テキスト ボックス 200"/>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110490</xdr:rowOff>
    </xdr:from>
    <xdr:to>
      <xdr:col>7</xdr:col>
      <xdr:colOff>66675</xdr:colOff>
      <xdr:row>54</xdr:row>
      <xdr:rowOff>40640</xdr:rowOff>
    </xdr:to>
    <xdr:sp macro="" textlink="">
      <xdr:nvSpPr>
        <xdr:cNvPr id="207" name="円/楕円 206"/>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19067</xdr:rowOff>
    </xdr:from>
    <xdr:ext cx="762000" cy="259045"/>
    <xdr:sp macro="" textlink="">
      <xdr:nvSpPr>
        <xdr:cNvPr id="208" name="扶助費該当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9" name="円/楕円 208"/>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0" name="テキスト ボックス 209"/>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167640</xdr:rowOff>
    </xdr:from>
    <xdr:to>
      <xdr:col>4</xdr:col>
      <xdr:colOff>396875</xdr:colOff>
      <xdr:row>53</xdr:row>
      <xdr:rowOff>97790</xdr:rowOff>
    </xdr:to>
    <xdr:sp macro="" textlink="">
      <xdr:nvSpPr>
        <xdr:cNvPr id="211" name="円/楕円 210"/>
        <xdr:cNvSpPr/>
      </xdr:nvSpPr>
      <xdr:spPr>
        <a:xfrm>
          <a:off x="3048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107967</xdr:rowOff>
    </xdr:from>
    <xdr:ext cx="762000" cy="259045"/>
    <xdr:sp macro="" textlink="">
      <xdr:nvSpPr>
        <xdr:cNvPr id="212" name="テキスト ボックス 211"/>
        <xdr:cNvSpPr txBox="1"/>
      </xdr:nvSpPr>
      <xdr:spPr>
        <a:xfrm>
          <a:off x="2717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53340</xdr:rowOff>
    </xdr:from>
    <xdr:to>
      <xdr:col>3</xdr:col>
      <xdr:colOff>193675</xdr:colOff>
      <xdr:row>52</xdr:row>
      <xdr:rowOff>154940</xdr:rowOff>
    </xdr:to>
    <xdr:sp macro="" textlink="">
      <xdr:nvSpPr>
        <xdr:cNvPr id="213" name="円/楕円 212"/>
        <xdr:cNvSpPr/>
      </xdr:nvSpPr>
      <xdr:spPr>
        <a:xfrm>
          <a:off x="2159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165117</xdr:rowOff>
    </xdr:from>
    <xdr:ext cx="762000" cy="259045"/>
    <xdr:sp macro="" textlink="">
      <xdr:nvSpPr>
        <xdr:cNvPr id="214" name="テキスト ボックス 213"/>
        <xdr:cNvSpPr txBox="1"/>
      </xdr:nvSpPr>
      <xdr:spPr>
        <a:xfrm>
          <a:off x="1828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121920</xdr:rowOff>
    </xdr:from>
    <xdr:to>
      <xdr:col>1</xdr:col>
      <xdr:colOff>676275</xdr:colOff>
      <xdr:row>53</xdr:row>
      <xdr:rowOff>52070</xdr:rowOff>
    </xdr:to>
    <xdr:sp macro="" textlink="">
      <xdr:nvSpPr>
        <xdr:cNvPr id="215" name="円/楕円 214"/>
        <xdr:cNvSpPr/>
      </xdr:nvSpPr>
      <xdr:spPr>
        <a:xfrm>
          <a:off x="1270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62247</xdr:rowOff>
    </xdr:from>
    <xdr:ext cx="762000" cy="259045"/>
    <xdr:sp macro="" textlink="">
      <xdr:nvSpPr>
        <xdr:cNvPr id="216" name="テキスト ボックス 215"/>
        <xdr:cNvSpPr txBox="1"/>
      </xdr:nvSpPr>
      <xdr:spPr>
        <a:xfrm>
          <a:off x="939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その他に係る経常収支比率は、</a:t>
          </a:r>
          <a:r>
            <a:rPr kumimoji="1" lang="ja-JP" altLang="en-US" sz="1300">
              <a:solidFill>
                <a:schemeClr val="dk1"/>
              </a:solidFill>
              <a:effectLst/>
              <a:latin typeface="+mn-lt"/>
              <a:ea typeface="+mn-ea"/>
              <a:cs typeface="+mn-cs"/>
            </a:rPr>
            <a:t>維持補修費が０．２ポイント減少した一方で、繰出金が０．８ポイント</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したこと</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全体では</a:t>
          </a:r>
          <a:r>
            <a:rPr kumimoji="1" lang="ja-JP" altLang="ja-JP" sz="1300">
              <a:solidFill>
                <a:schemeClr val="dk1"/>
              </a:solidFill>
              <a:effectLst/>
              <a:latin typeface="+mn-lt"/>
              <a:ea typeface="+mn-ea"/>
              <a:cs typeface="+mn-cs"/>
            </a:rPr>
            <a:t>前年度比０．</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ポイントの増となった。</a:t>
          </a:r>
          <a:endParaRPr lang="ja-JP" altLang="ja-JP" sz="1300">
            <a:effectLst/>
          </a:endParaRPr>
        </a:p>
        <a:p>
          <a:r>
            <a:rPr kumimoji="1" lang="ja-JP" altLang="ja-JP" sz="1300">
              <a:solidFill>
                <a:schemeClr val="dk1"/>
              </a:solidFill>
              <a:effectLst/>
              <a:latin typeface="+mn-lt"/>
              <a:ea typeface="+mn-ea"/>
              <a:cs typeface="+mn-cs"/>
            </a:rPr>
            <a:t>　今後は、公共施設等管理計画に基づき、効率的な施設管理を図り、維持補修費及び繰出金の抑制に努める。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61</xdr:row>
      <xdr:rowOff>115570</xdr:rowOff>
    </xdr:to>
    <xdr:cxnSp macro="">
      <xdr:nvCxnSpPr>
        <xdr:cNvPr id="242" name="直線コネクタ 241"/>
        <xdr:cNvCxnSpPr/>
      </xdr:nvCxnSpPr>
      <xdr:spPr>
        <a:xfrm flipV="1">
          <a:off x="16510000" y="90881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87647</xdr:rowOff>
    </xdr:from>
    <xdr:ext cx="762000" cy="259045"/>
    <xdr:sp macro="" textlink="">
      <xdr:nvSpPr>
        <xdr:cNvPr id="243"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628650</xdr:colOff>
      <xdr:row>61</xdr:row>
      <xdr:rowOff>115570</xdr:rowOff>
    </xdr:from>
    <xdr:to>
      <xdr:col>24</xdr:col>
      <xdr:colOff>120650</xdr:colOff>
      <xdr:row>61</xdr:row>
      <xdr:rowOff>115570</xdr:rowOff>
    </xdr:to>
    <xdr:cxnSp macro="">
      <xdr:nvCxnSpPr>
        <xdr:cNvPr id="244" name="直線コネクタ 243"/>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5"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6" name="直線コネクタ 245"/>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149860</xdr:rowOff>
    </xdr:to>
    <xdr:cxnSp macro="">
      <xdr:nvCxnSpPr>
        <xdr:cNvPr id="247" name="直線コネクタ 246"/>
        <xdr:cNvCxnSpPr/>
      </xdr:nvCxnSpPr>
      <xdr:spPr>
        <a:xfrm>
          <a:off x="15671800" y="99568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69867</xdr:rowOff>
    </xdr:from>
    <xdr:ext cx="762000" cy="259045"/>
    <xdr:sp macro="" textlink="">
      <xdr:nvSpPr>
        <xdr:cNvPr id="248" name="その他平均値テキスト"/>
        <xdr:cNvSpPr txBox="1"/>
      </xdr:nvSpPr>
      <xdr:spPr>
        <a:xfrm>
          <a:off x="16598900" y="984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49" name="フローチャート : 判断 248"/>
        <xdr:cNvSpPr/>
      </xdr:nvSpPr>
      <xdr:spPr>
        <a:xfrm>
          <a:off x="16459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58</xdr:row>
      <xdr:rowOff>12700</xdr:rowOff>
    </xdr:to>
    <xdr:cxnSp macro="">
      <xdr:nvCxnSpPr>
        <xdr:cNvPr id="250" name="直線コネクタ 249"/>
        <xdr:cNvCxnSpPr/>
      </xdr:nvCxnSpPr>
      <xdr:spPr>
        <a:xfrm>
          <a:off x="14782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59</xdr:row>
      <xdr:rowOff>1270</xdr:rowOff>
    </xdr:to>
    <xdr:cxnSp macro="">
      <xdr:nvCxnSpPr>
        <xdr:cNvPr id="253" name="直線コネクタ 252"/>
        <xdr:cNvCxnSpPr/>
      </xdr:nvCxnSpPr>
      <xdr:spPr>
        <a:xfrm flipV="1">
          <a:off x="13893800" y="98425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4" name="フローチャート : 判断 253"/>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5" name="テキスト ボックス 254"/>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59</xdr:row>
      <xdr:rowOff>1270</xdr:rowOff>
    </xdr:to>
    <xdr:cxnSp macro="">
      <xdr:nvCxnSpPr>
        <xdr:cNvPr id="256" name="直線コネクタ 255"/>
        <xdr:cNvCxnSpPr/>
      </xdr:nvCxnSpPr>
      <xdr:spPr>
        <a:xfrm>
          <a:off x="13004800" y="97282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57" name="フローチャート : 判断 25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58" name="テキスト ボックス 257"/>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59" name="フローチャート :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60" name="テキスト ボックス 259"/>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66" name="円/楕円 265"/>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67"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68" name="円/楕円 267"/>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69" name="テキスト ボックス 268"/>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0" name="円/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1" name="テキスト ボックス 27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121920</xdr:rowOff>
    </xdr:from>
    <xdr:to>
      <xdr:col>20</xdr:col>
      <xdr:colOff>209550</xdr:colOff>
      <xdr:row>59</xdr:row>
      <xdr:rowOff>52070</xdr:rowOff>
    </xdr:to>
    <xdr:sp macro="" textlink="">
      <xdr:nvSpPr>
        <xdr:cNvPr id="272" name="円/楕円 271"/>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36847</xdr:rowOff>
    </xdr:from>
    <xdr:ext cx="762000" cy="259045"/>
    <xdr:sp macro="" textlink="">
      <xdr:nvSpPr>
        <xdr:cNvPr id="273" name="テキスト ボックス 272"/>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4" name="円/楕円 273"/>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75" name="テキスト ボックス 274"/>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補助費等に係る経常収支比率</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ついては、類似団体平均を大きく上回っている。これは、一部事務組合に対する負担金や補助金等が多額となっているためである。</a:t>
          </a:r>
          <a:endParaRPr lang="ja-JP" altLang="ja-JP" sz="1300">
            <a:effectLst/>
          </a:endParaRPr>
        </a:p>
        <a:p>
          <a:r>
            <a:rPr kumimoji="1" lang="ja-JP" altLang="ja-JP" sz="1300">
              <a:solidFill>
                <a:schemeClr val="dk1"/>
              </a:solidFill>
              <a:effectLst/>
              <a:latin typeface="+mn-lt"/>
              <a:ea typeface="+mn-ea"/>
              <a:cs typeface="+mn-cs"/>
            </a:rPr>
            <a:t>　今後は、経費負担のあり方、事業効果を検証し、減額や廃止等の検討を行うとともに、新たな補助等の抑制に努める。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41</xdr:row>
      <xdr:rowOff>95250</xdr:rowOff>
    </xdr:to>
    <xdr:cxnSp macro="">
      <xdr:nvCxnSpPr>
        <xdr:cNvPr id="303" name="直線コネクタ 302"/>
        <xdr:cNvCxnSpPr/>
      </xdr:nvCxnSpPr>
      <xdr:spPr>
        <a:xfrm flipV="1">
          <a:off x="16510000" y="55880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04"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05" name="直線コネクタ 304"/>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44450</xdr:rowOff>
    </xdr:from>
    <xdr:to>
      <xdr:col>24</xdr:col>
      <xdr:colOff>31750</xdr:colOff>
      <xdr:row>41</xdr:row>
      <xdr:rowOff>95250</xdr:rowOff>
    </xdr:to>
    <xdr:cxnSp macro="">
      <xdr:nvCxnSpPr>
        <xdr:cNvPr id="308" name="直線コネクタ 307"/>
        <xdr:cNvCxnSpPr/>
      </xdr:nvCxnSpPr>
      <xdr:spPr>
        <a:xfrm>
          <a:off x="15671800" y="7073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9"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31750</xdr:rowOff>
    </xdr:from>
    <xdr:to>
      <xdr:col>24</xdr:col>
      <xdr:colOff>82550</xdr:colOff>
      <xdr:row>37</xdr:row>
      <xdr:rowOff>133350</xdr:rowOff>
    </xdr:to>
    <xdr:sp macro="" textlink="">
      <xdr:nvSpPr>
        <xdr:cNvPr id="310" name="フローチャート : 判断 309"/>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44450</xdr:rowOff>
    </xdr:from>
    <xdr:to>
      <xdr:col>22</xdr:col>
      <xdr:colOff>565150</xdr:colOff>
      <xdr:row>41</xdr:row>
      <xdr:rowOff>107950</xdr:rowOff>
    </xdr:to>
    <xdr:cxnSp macro="">
      <xdr:nvCxnSpPr>
        <xdr:cNvPr id="311" name="直線コネクタ 310"/>
        <xdr:cNvCxnSpPr/>
      </xdr:nvCxnSpPr>
      <xdr:spPr>
        <a:xfrm flipV="1">
          <a:off x="14782800" y="707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107950</xdr:rowOff>
    </xdr:from>
    <xdr:to>
      <xdr:col>21</xdr:col>
      <xdr:colOff>361950</xdr:colOff>
      <xdr:row>42</xdr:row>
      <xdr:rowOff>63500</xdr:rowOff>
    </xdr:to>
    <xdr:cxnSp macro="">
      <xdr:nvCxnSpPr>
        <xdr:cNvPr id="314" name="直線コネクタ 313"/>
        <xdr:cNvCxnSpPr/>
      </xdr:nvCxnSpPr>
      <xdr:spPr>
        <a:xfrm flipV="1">
          <a:off x="13893800" y="7137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165100</xdr:rowOff>
    </xdr:from>
    <xdr:to>
      <xdr:col>21</xdr:col>
      <xdr:colOff>412750</xdr:colOff>
      <xdr:row>37</xdr:row>
      <xdr:rowOff>95250</xdr:rowOff>
    </xdr:to>
    <xdr:sp macro="" textlink="">
      <xdr:nvSpPr>
        <xdr:cNvPr id="315" name="フローチャート : 判断 314"/>
        <xdr:cNvSpPr/>
      </xdr:nvSpPr>
      <xdr:spPr>
        <a:xfrm>
          <a:off x="14732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105427</xdr:rowOff>
    </xdr:from>
    <xdr:ext cx="762000" cy="259045"/>
    <xdr:sp macro="" textlink="">
      <xdr:nvSpPr>
        <xdr:cNvPr id="316" name="テキスト ボックス 315"/>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95250</xdr:rowOff>
    </xdr:from>
    <xdr:to>
      <xdr:col>20</xdr:col>
      <xdr:colOff>158750</xdr:colOff>
      <xdr:row>42</xdr:row>
      <xdr:rowOff>63500</xdr:rowOff>
    </xdr:to>
    <xdr:cxnSp macro="">
      <xdr:nvCxnSpPr>
        <xdr:cNvPr id="317" name="直線コネクタ 316"/>
        <xdr:cNvCxnSpPr/>
      </xdr:nvCxnSpPr>
      <xdr:spPr>
        <a:xfrm>
          <a:off x="13004800" y="7124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44450</xdr:rowOff>
    </xdr:from>
    <xdr:to>
      <xdr:col>19</xdr:col>
      <xdr:colOff>6350</xdr:colOff>
      <xdr:row>37</xdr:row>
      <xdr:rowOff>146050</xdr:rowOff>
    </xdr:to>
    <xdr:sp macro="" textlink="">
      <xdr:nvSpPr>
        <xdr:cNvPr id="320" name="フローチャート : 判断 319"/>
        <xdr:cNvSpPr/>
      </xdr:nvSpPr>
      <xdr:spPr>
        <a:xfrm>
          <a:off x="12954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156227</xdr:rowOff>
    </xdr:from>
    <xdr:ext cx="762000" cy="259045"/>
    <xdr:sp macro="" textlink="">
      <xdr:nvSpPr>
        <xdr:cNvPr id="321" name="テキスト ボックス 320"/>
        <xdr:cNvSpPr txBox="1"/>
      </xdr:nvSpPr>
      <xdr:spPr>
        <a:xfrm>
          <a:off x="12623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41</xdr:row>
      <xdr:rowOff>44450</xdr:rowOff>
    </xdr:from>
    <xdr:to>
      <xdr:col>24</xdr:col>
      <xdr:colOff>82550</xdr:colOff>
      <xdr:row>41</xdr:row>
      <xdr:rowOff>146050</xdr:rowOff>
    </xdr:to>
    <xdr:sp macro="" textlink="">
      <xdr:nvSpPr>
        <xdr:cNvPr id="327" name="円/楕円 326"/>
        <xdr:cNvSpPr/>
      </xdr:nvSpPr>
      <xdr:spPr>
        <a:xfrm>
          <a:off x="164592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124477</xdr:rowOff>
    </xdr:from>
    <xdr:ext cx="762000" cy="259045"/>
    <xdr:sp macro="" textlink="">
      <xdr:nvSpPr>
        <xdr:cNvPr id="328" name="補助費等該当値テキスト"/>
        <xdr:cNvSpPr txBox="1"/>
      </xdr:nvSpPr>
      <xdr:spPr>
        <a:xfrm>
          <a:off x="165989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165100</xdr:rowOff>
    </xdr:from>
    <xdr:to>
      <xdr:col>22</xdr:col>
      <xdr:colOff>615950</xdr:colOff>
      <xdr:row>41</xdr:row>
      <xdr:rowOff>95250</xdr:rowOff>
    </xdr:to>
    <xdr:sp macro="" textlink="">
      <xdr:nvSpPr>
        <xdr:cNvPr id="329" name="円/楕円 328"/>
        <xdr:cNvSpPr/>
      </xdr:nvSpPr>
      <xdr:spPr>
        <a:xfrm>
          <a:off x="15621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80027</xdr:rowOff>
    </xdr:from>
    <xdr:ext cx="736600" cy="259045"/>
    <xdr:sp macro="" textlink="">
      <xdr:nvSpPr>
        <xdr:cNvPr id="330" name="テキスト ボックス 329"/>
        <xdr:cNvSpPr txBox="1"/>
      </xdr:nvSpPr>
      <xdr:spPr>
        <a:xfrm>
          <a:off x="15290800" y="710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57150</xdr:rowOff>
    </xdr:from>
    <xdr:to>
      <xdr:col>21</xdr:col>
      <xdr:colOff>412750</xdr:colOff>
      <xdr:row>41</xdr:row>
      <xdr:rowOff>158750</xdr:rowOff>
    </xdr:to>
    <xdr:sp macro="" textlink="">
      <xdr:nvSpPr>
        <xdr:cNvPr id="331" name="円/楕円 330"/>
        <xdr:cNvSpPr/>
      </xdr:nvSpPr>
      <xdr:spPr>
        <a:xfrm>
          <a:off x="14732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143527</xdr:rowOff>
    </xdr:from>
    <xdr:ext cx="762000" cy="259045"/>
    <xdr:sp macro="" textlink="">
      <xdr:nvSpPr>
        <xdr:cNvPr id="332" name="テキスト ボックス 331"/>
        <xdr:cNvSpPr txBox="1"/>
      </xdr:nvSpPr>
      <xdr:spPr>
        <a:xfrm>
          <a:off x="14401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42</xdr:row>
      <xdr:rowOff>12700</xdr:rowOff>
    </xdr:from>
    <xdr:to>
      <xdr:col>20</xdr:col>
      <xdr:colOff>209550</xdr:colOff>
      <xdr:row>42</xdr:row>
      <xdr:rowOff>114300</xdr:rowOff>
    </xdr:to>
    <xdr:sp macro="" textlink="">
      <xdr:nvSpPr>
        <xdr:cNvPr id="333" name="円/楕円 332"/>
        <xdr:cNvSpPr/>
      </xdr:nvSpPr>
      <xdr:spPr>
        <a:xfrm>
          <a:off x="13843000" y="72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42</xdr:row>
      <xdr:rowOff>99077</xdr:rowOff>
    </xdr:from>
    <xdr:ext cx="762000" cy="259045"/>
    <xdr:sp macro="" textlink="">
      <xdr:nvSpPr>
        <xdr:cNvPr id="334" name="テキスト ボックス 333"/>
        <xdr:cNvSpPr txBox="1"/>
      </xdr:nvSpPr>
      <xdr:spPr>
        <a:xfrm>
          <a:off x="13512800" y="729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44450</xdr:rowOff>
    </xdr:from>
    <xdr:to>
      <xdr:col>19</xdr:col>
      <xdr:colOff>6350</xdr:colOff>
      <xdr:row>41</xdr:row>
      <xdr:rowOff>146050</xdr:rowOff>
    </xdr:to>
    <xdr:sp macro="" textlink="">
      <xdr:nvSpPr>
        <xdr:cNvPr id="335" name="円/楕円 334"/>
        <xdr:cNvSpPr/>
      </xdr:nvSpPr>
      <xdr:spPr>
        <a:xfrm>
          <a:off x="12954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130827</xdr:rowOff>
    </xdr:from>
    <xdr:ext cx="762000" cy="259045"/>
    <xdr:sp macro="" textlink="">
      <xdr:nvSpPr>
        <xdr:cNvPr id="336" name="テキスト ボックス 335"/>
        <xdr:cNvSpPr txBox="1"/>
      </xdr:nvSpPr>
      <xdr:spPr>
        <a:xfrm>
          <a:off x="12623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公債費に係る経常収支比率については、前年度比で０．４ポイント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全国平均を下回ったものの、県及び</a:t>
          </a:r>
          <a:r>
            <a:rPr kumimoji="1" lang="ja-JP" altLang="ja-JP" sz="1300">
              <a:solidFill>
                <a:schemeClr val="dk1"/>
              </a:solidFill>
              <a:effectLst/>
              <a:latin typeface="+mn-lt"/>
              <a:ea typeface="+mn-ea"/>
              <a:cs typeface="+mn-cs"/>
            </a:rPr>
            <a:t>類似団体の平均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上回っ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今後は、効果的な繰上償還の検討と、新総合計画に基づき新発債の発行の抑制に努める。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120650</xdr:rowOff>
    </xdr:from>
    <xdr:to>
      <xdr:col>7</xdr:col>
      <xdr:colOff>15875</xdr:colOff>
      <xdr:row>81</xdr:row>
      <xdr:rowOff>19050</xdr:rowOff>
    </xdr:to>
    <xdr:cxnSp macro="">
      <xdr:nvCxnSpPr>
        <xdr:cNvPr id="364" name="直線コネクタ 363"/>
        <xdr:cNvCxnSpPr/>
      </xdr:nvCxnSpPr>
      <xdr:spPr>
        <a:xfrm flipV="1">
          <a:off x="4826000" y="12636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162577</xdr:rowOff>
    </xdr:from>
    <xdr:ext cx="762000" cy="259045"/>
    <xdr:sp macro="" textlink="">
      <xdr:nvSpPr>
        <xdr:cNvPr id="365"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81</xdr:row>
      <xdr:rowOff>19050</xdr:rowOff>
    </xdr:from>
    <xdr:to>
      <xdr:col>7</xdr:col>
      <xdr:colOff>104775</xdr:colOff>
      <xdr:row>81</xdr:row>
      <xdr:rowOff>19050</xdr:rowOff>
    </xdr:to>
    <xdr:cxnSp macro="">
      <xdr:nvCxnSpPr>
        <xdr:cNvPr id="366" name="直線コネクタ 365"/>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35577</xdr:rowOff>
    </xdr:from>
    <xdr:ext cx="762000" cy="259045"/>
    <xdr:sp macro="" textlink="">
      <xdr:nvSpPr>
        <xdr:cNvPr id="367"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73</xdr:row>
      <xdr:rowOff>120650</xdr:rowOff>
    </xdr:from>
    <xdr:to>
      <xdr:col>7</xdr:col>
      <xdr:colOff>104775</xdr:colOff>
      <xdr:row>73</xdr:row>
      <xdr:rowOff>120650</xdr:rowOff>
    </xdr:to>
    <xdr:cxnSp macro="">
      <xdr:nvCxnSpPr>
        <xdr:cNvPr id="368" name="直線コネクタ 367"/>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114300</xdr:rowOff>
    </xdr:from>
    <xdr:to>
      <xdr:col>7</xdr:col>
      <xdr:colOff>15875</xdr:colOff>
      <xdr:row>78</xdr:row>
      <xdr:rowOff>165100</xdr:rowOff>
    </xdr:to>
    <xdr:cxnSp macro="">
      <xdr:nvCxnSpPr>
        <xdr:cNvPr id="369" name="直線コネクタ 368"/>
        <xdr:cNvCxnSpPr/>
      </xdr:nvCxnSpPr>
      <xdr:spPr>
        <a:xfrm>
          <a:off x="3987800" y="13487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70"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82550</xdr:rowOff>
    </xdr:from>
    <xdr:to>
      <xdr:col>7</xdr:col>
      <xdr:colOff>66675</xdr:colOff>
      <xdr:row>78</xdr:row>
      <xdr:rowOff>12700</xdr:rowOff>
    </xdr:to>
    <xdr:sp macro="" textlink="">
      <xdr:nvSpPr>
        <xdr:cNvPr id="371" name="フローチャート : 判断 370"/>
        <xdr:cNvSpPr/>
      </xdr:nvSpPr>
      <xdr:spPr>
        <a:xfrm>
          <a:off x="47752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114300</xdr:rowOff>
    </xdr:from>
    <xdr:to>
      <xdr:col>5</xdr:col>
      <xdr:colOff>549275</xdr:colOff>
      <xdr:row>78</xdr:row>
      <xdr:rowOff>165100</xdr:rowOff>
    </xdr:to>
    <xdr:cxnSp macro="">
      <xdr:nvCxnSpPr>
        <xdr:cNvPr id="372" name="直線コネクタ 371"/>
        <xdr:cNvCxnSpPr/>
      </xdr:nvCxnSpPr>
      <xdr:spPr>
        <a:xfrm flipV="1">
          <a:off x="3098800" y="1348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3" name="フローチャート : 判断 372"/>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4" name="テキスト ボックス 373"/>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107950</xdr:rowOff>
    </xdr:from>
    <xdr:to>
      <xdr:col>4</xdr:col>
      <xdr:colOff>346075</xdr:colOff>
      <xdr:row>78</xdr:row>
      <xdr:rowOff>165100</xdr:rowOff>
    </xdr:to>
    <xdr:cxnSp macro="">
      <xdr:nvCxnSpPr>
        <xdr:cNvPr id="375" name="直線コネクタ 374"/>
        <xdr:cNvCxnSpPr/>
      </xdr:nvCxnSpPr>
      <xdr:spPr>
        <a:xfrm>
          <a:off x="2209800" y="1330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25400</xdr:rowOff>
    </xdr:from>
    <xdr:to>
      <xdr:col>4</xdr:col>
      <xdr:colOff>396875</xdr:colOff>
      <xdr:row>78</xdr:row>
      <xdr:rowOff>127000</xdr:rowOff>
    </xdr:to>
    <xdr:sp macro="" textlink="">
      <xdr:nvSpPr>
        <xdr:cNvPr id="376" name="フローチャート : 判断 375"/>
        <xdr:cNvSpPr/>
      </xdr:nvSpPr>
      <xdr:spPr>
        <a:xfrm>
          <a:off x="3048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137177</xdr:rowOff>
    </xdr:from>
    <xdr:ext cx="762000" cy="259045"/>
    <xdr:sp macro="" textlink="">
      <xdr:nvSpPr>
        <xdr:cNvPr id="377" name="テキスト ボックス 376"/>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95250</xdr:rowOff>
    </xdr:from>
    <xdr:to>
      <xdr:col>3</xdr:col>
      <xdr:colOff>142875</xdr:colOff>
      <xdr:row>77</xdr:row>
      <xdr:rowOff>107950</xdr:rowOff>
    </xdr:to>
    <xdr:cxnSp macro="">
      <xdr:nvCxnSpPr>
        <xdr:cNvPr id="378" name="直線コネクタ 377"/>
        <xdr:cNvCxnSpPr/>
      </xdr:nvCxnSpPr>
      <xdr:spPr>
        <a:xfrm>
          <a:off x="1320800" y="1329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76200</xdr:rowOff>
    </xdr:from>
    <xdr:to>
      <xdr:col>3</xdr:col>
      <xdr:colOff>193675</xdr:colOff>
      <xdr:row>79</xdr:row>
      <xdr:rowOff>6350</xdr:rowOff>
    </xdr:to>
    <xdr:sp macro="" textlink="">
      <xdr:nvSpPr>
        <xdr:cNvPr id="379" name="フローチャート : 判断 378"/>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80" name="テキスト ボックス 379"/>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101600</xdr:rowOff>
    </xdr:from>
    <xdr:to>
      <xdr:col>1</xdr:col>
      <xdr:colOff>676275</xdr:colOff>
      <xdr:row>79</xdr:row>
      <xdr:rowOff>31750</xdr:rowOff>
    </xdr:to>
    <xdr:sp macro="" textlink="">
      <xdr:nvSpPr>
        <xdr:cNvPr id="381" name="フローチャート : 判断 380"/>
        <xdr:cNvSpPr/>
      </xdr:nvSpPr>
      <xdr:spPr>
        <a:xfrm>
          <a:off x="1270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16527</xdr:rowOff>
    </xdr:from>
    <xdr:ext cx="762000" cy="259045"/>
    <xdr:sp macro="" textlink="">
      <xdr:nvSpPr>
        <xdr:cNvPr id="382" name="テキスト ボックス 381"/>
        <xdr:cNvSpPr txBox="1"/>
      </xdr:nvSpPr>
      <xdr:spPr>
        <a:xfrm>
          <a:off x="939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88" name="円/楕円 387"/>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86377</xdr:rowOff>
    </xdr:from>
    <xdr:ext cx="762000" cy="259045"/>
    <xdr:sp macro="" textlink="">
      <xdr:nvSpPr>
        <xdr:cNvPr id="389"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63500</xdr:rowOff>
    </xdr:from>
    <xdr:to>
      <xdr:col>5</xdr:col>
      <xdr:colOff>600075</xdr:colOff>
      <xdr:row>78</xdr:row>
      <xdr:rowOff>165100</xdr:rowOff>
    </xdr:to>
    <xdr:sp macro="" textlink="">
      <xdr:nvSpPr>
        <xdr:cNvPr id="390" name="円/楕円 389"/>
        <xdr:cNvSpPr/>
      </xdr:nvSpPr>
      <xdr:spPr>
        <a:xfrm>
          <a:off x="39370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149877</xdr:rowOff>
    </xdr:from>
    <xdr:ext cx="736600" cy="259045"/>
    <xdr:sp macro="" textlink="">
      <xdr:nvSpPr>
        <xdr:cNvPr id="391" name="テキスト ボックス 390"/>
        <xdr:cNvSpPr txBox="1"/>
      </xdr:nvSpPr>
      <xdr:spPr>
        <a:xfrm>
          <a:off x="3606800" y="1352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114300</xdr:rowOff>
    </xdr:from>
    <xdr:to>
      <xdr:col>4</xdr:col>
      <xdr:colOff>396875</xdr:colOff>
      <xdr:row>79</xdr:row>
      <xdr:rowOff>44450</xdr:rowOff>
    </xdr:to>
    <xdr:sp macro="" textlink="">
      <xdr:nvSpPr>
        <xdr:cNvPr id="392" name="円/楕円 391"/>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29227</xdr:rowOff>
    </xdr:from>
    <xdr:ext cx="762000" cy="259045"/>
    <xdr:sp macro="" textlink="">
      <xdr:nvSpPr>
        <xdr:cNvPr id="393" name="テキスト ボックス 392"/>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57150</xdr:rowOff>
    </xdr:from>
    <xdr:to>
      <xdr:col>3</xdr:col>
      <xdr:colOff>193675</xdr:colOff>
      <xdr:row>77</xdr:row>
      <xdr:rowOff>158750</xdr:rowOff>
    </xdr:to>
    <xdr:sp macro="" textlink="">
      <xdr:nvSpPr>
        <xdr:cNvPr id="394" name="円/楕円 393"/>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168927</xdr:rowOff>
    </xdr:from>
    <xdr:ext cx="762000" cy="259045"/>
    <xdr:sp macro="" textlink="">
      <xdr:nvSpPr>
        <xdr:cNvPr id="395" name="テキスト ボックス 394"/>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44450</xdr:rowOff>
    </xdr:from>
    <xdr:to>
      <xdr:col>1</xdr:col>
      <xdr:colOff>676275</xdr:colOff>
      <xdr:row>77</xdr:row>
      <xdr:rowOff>146050</xdr:rowOff>
    </xdr:to>
    <xdr:sp macro="" textlink="">
      <xdr:nvSpPr>
        <xdr:cNvPr id="396" name="円/楕円 395"/>
        <xdr:cNvSpPr/>
      </xdr:nvSpPr>
      <xdr:spPr>
        <a:xfrm>
          <a:off x="1270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156227</xdr:rowOff>
    </xdr:from>
    <xdr:ext cx="762000" cy="259045"/>
    <xdr:sp macro="" textlink="">
      <xdr:nvSpPr>
        <xdr:cNvPr id="397" name="テキスト ボックス 396"/>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公債費以外に係る経常収支比率は、前年度比</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となったが、類似団体平均を上回っている。</a:t>
          </a:r>
          <a:endParaRPr lang="ja-JP" altLang="ja-JP" sz="1300">
            <a:effectLst/>
          </a:endParaRPr>
        </a:p>
        <a:p>
          <a:r>
            <a:rPr kumimoji="1" lang="ja-JP" altLang="ja-JP" sz="1300">
              <a:solidFill>
                <a:schemeClr val="dk1"/>
              </a:solidFill>
              <a:effectLst/>
              <a:latin typeface="+mn-lt"/>
              <a:ea typeface="+mn-ea"/>
              <a:cs typeface="+mn-cs"/>
            </a:rPr>
            <a:t>　物件費、補助費等を中心に経費の節減・合理化を図り、効率的な執行に努める。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88900</xdr:rowOff>
    </xdr:from>
    <xdr:to>
      <xdr:col>24</xdr:col>
      <xdr:colOff>31750</xdr:colOff>
      <xdr:row>81</xdr:row>
      <xdr:rowOff>107950</xdr:rowOff>
    </xdr:to>
    <xdr:cxnSp macro="">
      <xdr:nvCxnSpPr>
        <xdr:cNvPr id="425" name="直線コネクタ 424"/>
        <xdr:cNvCxnSpPr/>
      </xdr:nvCxnSpPr>
      <xdr:spPr>
        <a:xfrm flipV="1">
          <a:off x="16510000" y="12433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6"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7" name="直線コネクタ 426"/>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3827</xdr:rowOff>
    </xdr:from>
    <xdr:ext cx="762000" cy="259045"/>
    <xdr:sp macro="" textlink="">
      <xdr:nvSpPr>
        <xdr:cNvPr id="428" name="公債費以外最大値テキスト"/>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23</xdr:col>
      <xdr:colOff>628650</xdr:colOff>
      <xdr:row>72</xdr:row>
      <xdr:rowOff>88900</xdr:rowOff>
    </xdr:from>
    <xdr:to>
      <xdr:col>24</xdr:col>
      <xdr:colOff>120650</xdr:colOff>
      <xdr:row>72</xdr:row>
      <xdr:rowOff>88900</xdr:rowOff>
    </xdr:to>
    <xdr:cxnSp macro="">
      <xdr:nvCxnSpPr>
        <xdr:cNvPr id="429" name="直線コネクタ 428"/>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146050</xdr:rowOff>
    </xdr:from>
    <xdr:to>
      <xdr:col>24</xdr:col>
      <xdr:colOff>31750</xdr:colOff>
      <xdr:row>77</xdr:row>
      <xdr:rowOff>12700</xdr:rowOff>
    </xdr:to>
    <xdr:cxnSp macro="">
      <xdr:nvCxnSpPr>
        <xdr:cNvPr id="430" name="直線コネクタ 429"/>
        <xdr:cNvCxnSpPr/>
      </xdr:nvCxnSpPr>
      <xdr:spPr>
        <a:xfrm>
          <a:off x="15671800" y="128333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31"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2" name="フローチャート : 判断 431"/>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146050</xdr:rowOff>
    </xdr:from>
    <xdr:to>
      <xdr:col>22</xdr:col>
      <xdr:colOff>565150</xdr:colOff>
      <xdr:row>75</xdr:row>
      <xdr:rowOff>50800</xdr:rowOff>
    </xdr:to>
    <xdr:cxnSp macro="">
      <xdr:nvCxnSpPr>
        <xdr:cNvPr id="433" name="直線コネクタ 432"/>
        <xdr:cNvCxnSpPr/>
      </xdr:nvCxnSpPr>
      <xdr:spPr>
        <a:xfrm flipV="1">
          <a:off x="14782800" y="12833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72</xdr:row>
      <xdr:rowOff>114300</xdr:rowOff>
    </xdr:from>
    <xdr:to>
      <xdr:col>22</xdr:col>
      <xdr:colOff>615950</xdr:colOff>
      <xdr:row>73</xdr:row>
      <xdr:rowOff>44450</xdr:rowOff>
    </xdr:to>
    <xdr:sp macro="" textlink="">
      <xdr:nvSpPr>
        <xdr:cNvPr id="434" name="フローチャート : 判断 433"/>
        <xdr:cNvSpPr/>
      </xdr:nvSpPr>
      <xdr:spPr>
        <a:xfrm>
          <a:off x="15621000" y="1245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54627</xdr:rowOff>
    </xdr:from>
    <xdr:ext cx="736600" cy="259045"/>
    <xdr:sp macro="" textlink="">
      <xdr:nvSpPr>
        <xdr:cNvPr id="435" name="テキスト ボックス 434"/>
        <xdr:cNvSpPr txBox="1"/>
      </xdr:nvSpPr>
      <xdr:spPr>
        <a:xfrm>
          <a:off x="15290800" y="122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50800</xdr:rowOff>
    </xdr:from>
    <xdr:to>
      <xdr:col>21</xdr:col>
      <xdr:colOff>361950</xdr:colOff>
      <xdr:row>76</xdr:row>
      <xdr:rowOff>107950</xdr:rowOff>
    </xdr:to>
    <xdr:cxnSp macro="">
      <xdr:nvCxnSpPr>
        <xdr:cNvPr id="436" name="直線コネクタ 435"/>
        <xdr:cNvCxnSpPr/>
      </xdr:nvCxnSpPr>
      <xdr:spPr>
        <a:xfrm flipV="1">
          <a:off x="13893800" y="12909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73</xdr:row>
      <xdr:rowOff>0</xdr:rowOff>
    </xdr:from>
    <xdr:to>
      <xdr:col>21</xdr:col>
      <xdr:colOff>412750</xdr:colOff>
      <xdr:row>73</xdr:row>
      <xdr:rowOff>101600</xdr:rowOff>
    </xdr:to>
    <xdr:sp macro="" textlink="">
      <xdr:nvSpPr>
        <xdr:cNvPr id="437" name="フローチャート : 判断 436"/>
        <xdr:cNvSpPr/>
      </xdr:nvSpPr>
      <xdr:spPr>
        <a:xfrm>
          <a:off x="14732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111777</xdr:rowOff>
    </xdr:from>
    <xdr:ext cx="762000" cy="259045"/>
    <xdr:sp macro="" textlink="">
      <xdr:nvSpPr>
        <xdr:cNvPr id="438" name="テキスト ボックス 437"/>
        <xdr:cNvSpPr txBox="1"/>
      </xdr:nvSpPr>
      <xdr:spPr>
        <a:xfrm>
          <a:off x="14401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50800</xdr:rowOff>
    </xdr:from>
    <xdr:to>
      <xdr:col>20</xdr:col>
      <xdr:colOff>158750</xdr:colOff>
      <xdr:row>76</xdr:row>
      <xdr:rowOff>107950</xdr:rowOff>
    </xdr:to>
    <xdr:cxnSp macro="">
      <xdr:nvCxnSpPr>
        <xdr:cNvPr id="439" name="直線コネクタ 438"/>
        <xdr:cNvCxnSpPr/>
      </xdr:nvCxnSpPr>
      <xdr:spPr>
        <a:xfrm>
          <a:off x="13004800" y="1256665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72</xdr:row>
      <xdr:rowOff>76200</xdr:rowOff>
    </xdr:from>
    <xdr:to>
      <xdr:col>20</xdr:col>
      <xdr:colOff>209550</xdr:colOff>
      <xdr:row>73</xdr:row>
      <xdr:rowOff>6350</xdr:rowOff>
    </xdr:to>
    <xdr:sp macro="" textlink="">
      <xdr:nvSpPr>
        <xdr:cNvPr id="440" name="フローチャート : 判断 439"/>
        <xdr:cNvSpPr/>
      </xdr:nvSpPr>
      <xdr:spPr>
        <a:xfrm>
          <a:off x="13843000" y="1242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16527</xdr:rowOff>
    </xdr:from>
    <xdr:ext cx="762000" cy="259045"/>
    <xdr:sp macro="" textlink="">
      <xdr:nvSpPr>
        <xdr:cNvPr id="441" name="テキスト ボックス 440"/>
        <xdr:cNvSpPr txBox="1"/>
      </xdr:nvSpPr>
      <xdr:spPr>
        <a:xfrm>
          <a:off x="13512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19050</xdr:rowOff>
    </xdr:from>
    <xdr:to>
      <xdr:col>19</xdr:col>
      <xdr:colOff>6350</xdr:colOff>
      <xdr:row>73</xdr:row>
      <xdr:rowOff>120650</xdr:rowOff>
    </xdr:to>
    <xdr:sp macro="" textlink="">
      <xdr:nvSpPr>
        <xdr:cNvPr id="442" name="フローチャート : 判断 441"/>
        <xdr:cNvSpPr/>
      </xdr:nvSpPr>
      <xdr:spPr>
        <a:xfrm>
          <a:off x="12954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105427</xdr:rowOff>
    </xdr:from>
    <xdr:ext cx="762000" cy="259045"/>
    <xdr:sp macro="" textlink="">
      <xdr:nvSpPr>
        <xdr:cNvPr id="443" name="テキスト ボックス 442"/>
        <xdr:cNvSpPr txBox="1"/>
      </xdr:nvSpPr>
      <xdr:spPr>
        <a:xfrm>
          <a:off x="126238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133350</xdr:rowOff>
    </xdr:from>
    <xdr:to>
      <xdr:col>24</xdr:col>
      <xdr:colOff>82550</xdr:colOff>
      <xdr:row>77</xdr:row>
      <xdr:rowOff>63500</xdr:rowOff>
    </xdr:to>
    <xdr:sp macro="" textlink="">
      <xdr:nvSpPr>
        <xdr:cNvPr id="449" name="円/楕円 448"/>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105427</xdr:rowOff>
    </xdr:from>
    <xdr:ext cx="762000" cy="259045"/>
    <xdr:sp macro="" textlink="">
      <xdr:nvSpPr>
        <xdr:cNvPr id="450" name="公債費以外該当値テキスト"/>
        <xdr:cNvSpPr txBox="1"/>
      </xdr:nvSpPr>
      <xdr:spPr>
        <a:xfrm>
          <a:off x="16598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95250</xdr:rowOff>
    </xdr:from>
    <xdr:to>
      <xdr:col>22</xdr:col>
      <xdr:colOff>615950</xdr:colOff>
      <xdr:row>75</xdr:row>
      <xdr:rowOff>25400</xdr:rowOff>
    </xdr:to>
    <xdr:sp macro="" textlink="">
      <xdr:nvSpPr>
        <xdr:cNvPr id="451" name="円/楕円 450"/>
        <xdr:cNvSpPr/>
      </xdr:nvSpPr>
      <xdr:spPr>
        <a:xfrm>
          <a:off x="15621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10177</xdr:rowOff>
    </xdr:from>
    <xdr:ext cx="736600" cy="259045"/>
    <xdr:sp macro="" textlink="">
      <xdr:nvSpPr>
        <xdr:cNvPr id="452" name="テキスト ボックス 451"/>
        <xdr:cNvSpPr txBox="1"/>
      </xdr:nvSpPr>
      <xdr:spPr>
        <a:xfrm>
          <a:off x="15290800" y="12868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0</xdr:rowOff>
    </xdr:from>
    <xdr:to>
      <xdr:col>21</xdr:col>
      <xdr:colOff>412750</xdr:colOff>
      <xdr:row>75</xdr:row>
      <xdr:rowOff>101600</xdr:rowOff>
    </xdr:to>
    <xdr:sp macro="" textlink="">
      <xdr:nvSpPr>
        <xdr:cNvPr id="453" name="円/楕円 452"/>
        <xdr:cNvSpPr/>
      </xdr:nvSpPr>
      <xdr:spPr>
        <a:xfrm>
          <a:off x="14732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86377</xdr:rowOff>
    </xdr:from>
    <xdr:ext cx="762000" cy="259045"/>
    <xdr:sp macro="" textlink="">
      <xdr:nvSpPr>
        <xdr:cNvPr id="454" name="テキスト ボックス 453"/>
        <xdr:cNvSpPr txBox="1"/>
      </xdr:nvSpPr>
      <xdr:spPr>
        <a:xfrm>
          <a:off x="14401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57150</xdr:rowOff>
    </xdr:from>
    <xdr:to>
      <xdr:col>20</xdr:col>
      <xdr:colOff>209550</xdr:colOff>
      <xdr:row>76</xdr:row>
      <xdr:rowOff>158750</xdr:rowOff>
    </xdr:to>
    <xdr:sp macro="" textlink="">
      <xdr:nvSpPr>
        <xdr:cNvPr id="455" name="円/楕円 454"/>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143527</xdr:rowOff>
    </xdr:from>
    <xdr:ext cx="762000" cy="259045"/>
    <xdr:sp macro="" textlink="">
      <xdr:nvSpPr>
        <xdr:cNvPr id="456" name="テキスト ボックス 455"/>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0</xdr:rowOff>
    </xdr:from>
    <xdr:to>
      <xdr:col>19</xdr:col>
      <xdr:colOff>6350</xdr:colOff>
      <xdr:row>73</xdr:row>
      <xdr:rowOff>101600</xdr:rowOff>
    </xdr:to>
    <xdr:sp macro="" textlink="">
      <xdr:nvSpPr>
        <xdr:cNvPr id="457" name="円/楕円 456"/>
        <xdr:cNvSpPr/>
      </xdr:nvSpPr>
      <xdr:spPr>
        <a:xfrm>
          <a:off x="12954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111777</xdr:rowOff>
    </xdr:from>
    <xdr:ext cx="762000" cy="259045"/>
    <xdr:sp macro="" textlink="">
      <xdr:nvSpPr>
        <xdr:cNvPr id="458" name="テキスト ボックス 457"/>
        <xdr:cNvSpPr txBox="1"/>
      </xdr:nvSpPr>
      <xdr:spPr>
        <a:xfrm>
          <a:off x="12623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福島県二本松市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81509</xdr:rowOff>
    </xdr:from>
    <xdr:to>
      <xdr:col>4</xdr:col>
      <xdr:colOff>1117600</xdr:colOff>
      <xdr:row>20</xdr:row>
      <xdr:rowOff>143802</xdr:rowOff>
    </xdr:to>
    <xdr:cxnSp macro="">
      <xdr:nvCxnSpPr>
        <xdr:cNvPr id="45" name="直線コネクタ 44"/>
        <xdr:cNvCxnSpPr/>
      </xdr:nvCxnSpPr>
      <xdr:spPr bwMode="auto">
        <a:xfrm flipV="1">
          <a:off x="5651500" y="2186534"/>
          <a:ext cx="0" cy="14338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115879</xdr:rowOff>
    </xdr:from>
    <xdr:ext cx="762000" cy="259045"/>
    <xdr:sp macro="" textlink="">
      <xdr:nvSpPr>
        <xdr:cNvPr id="46" name="人口1人当たり決算額の推移最小値テキスト130"/>
        <xdr:cNvSpPr txBox="1"/>
      </xdr:nvSpPr>
      <xdr:spPr>
        <a:xfrm>
          <a:off x="5740400" y="359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58,309</a:t>
          </a:r>
          <a:endParaRPr kumimoji="1" lang="ja-JP" altLang="en-US" sz="1000" b="1">
            <a:latin typeface="ＭＳ Ｐゴシック"/>
          </a:endParaRPr>
        </a:p>
      </xdr:txBody>
    </xdr:sp>
    <xdr:clientData/>
  </xdr:oneCellAnchor>
  <xdr:twoCellAnchor>
    <xdr:from>
      <xdr:col>4</xdr:col>
      <xdr:colOff>1028700</xdr:colOff>
      <xdr:row>20</xdr:row>
      <xdr:rowOff>143802</xdr:rowOff>
    </xdr:from>
    <xdr:to>
      <xdr:col>5</xdr:col>
      <xdr:colOff>73025</xdr:colOff>
      <xdr:row>20</xdr:row>
      <xdr:rowOff>143802</xdr:rowOff>
    </xdr:to>
    <xdr:cxnSp macro="">
      <xdr:nvCxnSpPr>
        <xdr:cNvPr id="47" name="直線コネクタ 46"/>
        <xdr:cNvCxnSpPr/>
      </xdr:nvCxnSpPr>
      <xdr:spPr bwMode="auto">
        <a:xfrm>
          <a:off x="5562600" y="3620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167886</xdr:rowOff>
    </xdr:from>
    <xdr:ext cx="762000" cy="259045"/>
    <xdr:sp macro="" textlink="">
      <xdr:nvSpPr>
        <xdr:cNvPr id="48" name="人口1人当たり決算額の推移最大値テキスト130"/>
        <xdr:cNvSpPr txBox="1"/>
      </xdr:nvSpPr>
      <xdr:spPr>
        <a:xfrm>
          <a:off x="5740400" y="193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95,944</a:t>
          </a:r>
          <a:endParaRPr kumimoji="1" lang="ja-JP" altLang="en-US" sz="1000" b="1">
            <a:latin typeface="ＭＳ Ｐゴシック"/>
          </a:endParaRPr>
        </a:p>
      </xdr:txBody>
    </xdr:sp>
    <xdr:clientData/>
  </xdr:oneCellAnchor>
  <xdr:twoCellAnchor>
    <xdr:from>
      <xdr:col>4</xdr:col>
      <xdr:colOff>1028700</xdr:colOff>
      <xdr:row>12</xdr:row>
      <xdr:rowOff>81509</xdr:rowOff>
    </xdr:from>
    <xdr:to>
      <xdr:col>5</xdr:col>
      <xdr:colOff>73025</xdr:colOff>
      <xdr:row>12</xdr:row>
      <xdr:rowOff>81509</xdr:rowOff>
    </xdr:to>
    <xdr:cxnSp macro="">
      <xdr:nvCxnSpPr>
        <xdr:cNvPr id="49" name="直線コネクタ 48"/>
        <xdr:cNvCxnSpPr/>
      </xdr:nvCxnSpPr>
      <xdr:spPr bwMode="auto">
        <a:xfrm>
          <a:off x="5562600" y="21865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117399</xdr:rowOff>
    </xdr:from>
    <xdr:to>
      <xdr:col>4</xdr:col>
      <xdr:colOff>1117600</xdr:colOff>
      <xdr:row>14</xdr:row>
      <xdr:rowOff>153899</xdr:rowOff>
    </xdr:to>
    <xdr:cxnSp macro="">
      <xdr:nvCxnSpPr>
        <xdr:cNvPr id="50" name="直線コネクタ 49"/>
        <xdr:cNvCxnSpPr/>
      </xdr:nvCxnSpPr>
      <xdr:spPr bwMode="auto">
        <a:xfrm>
          <a:off x="5003800" y="2565324"/>
          <a:ext cx="647700" cy="3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136669</xdr:rowOff>
    </xdr:from>
    <xdr:ext cx="762000" cy="259045"/>
    <xdr:sp macro="" textlink="">
      <xdr:nvSpPr>
        <xdr:cNvPr id="51" name="人口1人当たり決算額の推移平均値テキスト130"/>
        <xdr:cNvSpPr txBox="1"/>
      </xdr:nvSpPr>
      <xdr:spPr>
        <a:xfrm>
          <a:off x="5740400" y="2756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78,930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164592</xdr:rowOff>
    </xdr:from>
    <xdr:to>
      <xdr:col>5</xdr:col>
      <xdr:colOff>34925</xdr:colOff>
      <xdr:row>16</xdr:row>
      <xdr:rowOff>94742</xdr:rowOff>
    </xdr:to>
    <xdr:sp macro="" textlink="">
      <xdr:nvSpPr>
        <xdr:cNvPr id="52" name="フローチャート : 判断 51"/>
        <xdr:cNvSpPr/>
      </xdr:nvSpPr>
      <xdr:spPr bwMode="auto">
        <a:xfrm>
          <a:off x="56007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117399</xdr:rowOff>
    </xdr:from>
    <xdr:to>
      <xdr:col>4</xdr:col>
      <xdr:colOff>469900</xdr:colOff>
      <xdr:row>14</xdr:row>
      <xdr:rowOff>118618</xdr:rowOff>
    </xdr:to>
    <xdr:cxnSp macro="">
      <xdr:nvCxnSpPr>
        <xdr:cNvPr id="53" name="直線コネクタ 52"/>
        <xdr:cNvCxnSpPr/>
      </xdr:nvCxnSpPr>
      <xdr:spPr bwMode="auto">
        <a:xfrm flipV="1">
          <a:off x="4305300" y="2565324"/>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85496</xdr:rowOff>
    </xdr:from>
    <xdr:to>
      <xdr:col>4</xdr:col>
      <xdr:colOff>520700</xdr:colOff>
      <xdr:row>16</xdr:row>
      <xdr:rowOff>15646</xdr:rowOff>
    </xdr:to>
    <xdr:sp macro="" textlink="">
      <xdr:nvSpPr>
        <xdr:cNvPr id="54" name="フローチャート : 判断 53"/>
        <xdr:cNvSpPr/>
      </xdr:nvSpPr>
      <xdr:spPr bwMode="auto">
        <a:xfrm>
          <a:off x="49530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423</xdr:rowOff>
    </xdr:from>
    <xdr:ext cx="736600" cy="259045"/>
    <xdr:sp macro="" textlink="">
      <xdr:nvSpPr>
        <xdr:cNvPr id="55" name="テキスト ボックス 54"/>
        <xdr:cNvSpPr txBox="1"/>
      </xdr:nvSpPr>
      <xdr:spPr>
        <a:xfrm>
          <a:off x="4622800" y="279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118618</xdr:rowOff>
    </xdr:from>
    <xdr:to>
      <xdr:col>3</xdr:col>
      <xdr:colOff>904875</xdr:colOff>
      <xdr:row>14</xdr:row>
      <xdr:rowOff>145707</xdr:rowOff>
    </xdr:to>
    <xdr:cxnSp macro="">
      <xdr:nvCxnSpPr>
        <xdr:cNvPr id="56" name="直線コネクタ 55"/>
        <xdr:cNvCxnSpPr/>
      </xdr:nvCxnSpPr>
      <xdr:spPr bwMode="auto">
        <a:xfrm flipV="1">
          <a:off x="3606800" y="2566543"/>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11963</xdr:rowOff>
    </xdr:from>
    <xdr:to>
      <xdr:col>3</xdr:col>
      <xdr:colOff>955675</xdr:colOff>
      <xdr:row>16</xdr:row>
      <xdr:rowOff>113563</xdr:rowOff>
    </xdr:to>
    <xdr:sp macro="" textlink="">
      <xdr:nvSpPr>
        <xdr:cNvPr id="57" name="フローチャート : 判断 56"/>
        <xdr:cNvSpPr/>
      </xdr:nvSpPr>
      <xdr:spPr bwMode="auto">
        <a:xfrm>
          <a:off x="4254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98340</xdr:rowOff>
    </xdr:from>
    <xdr:ext cx="762000" cy="259045"/>
    <xdr:sp macro="" textlink="">
      <xdr:nvSpPr>
        <xdr:cNvPr id="58" name="テキスト ボックス 57"/>
        <xdr:cNvSpPr txBox="1"/>
      </xdr:nvSpPr>
      <xdr:spPr>
        <a:xfrm>
          <a:off x="39243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145707</xdr:rowOff>
    </xdr:from>
    <xdr:to>
      <xdr:col>3</xdr:col>
      <xdr:colOff>206375</xdr:colOff>
      <xdr:row>14</xdr:row>
      <xdr:rowOff>166472</xdr:rowOff>
    </xdr:to>
    <xdr:cxnSp macro="">
      <xdr:nvCxnSpPr>
        <xdr:cNvPr id="59" name="直線コネクタ 58"/>
        <xdr:cNvCxnSpPr/>
      </xdr:nvCxnSpPr>
      <xdr:spPr bwMode="auto">
        <a:xfrm flipV="1">
          <a:off x="2908300" y="2593632"/>
          <a:ext cx="698500" cy="20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68008</xdr:rowOff>
    </xdr:from>
    <xdr:to>
      <xdr:col>3</xdr:col>
      <xdr:colOff>257175</xdr:colOff>
      <xdr:row>16</xdr:row>
      <xdr:rowOff>169608</xdr:rowOff>
    </xdr:to>
    <xdr:sp macro="" textlink="">
      <xdr:nvSpPr>
        <xdr:cNvPr id="60" name="フローチャート : 判断 59"/>
        <xdr:cNvSpPr/>
      </xdr:nvSpPr>
      <xdr:spPr bwMode="auto">
        <a:xfrm>
          <a:off x="35560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154385</xdr:rowOff>
    </xdr:from>
    <xdr:ext cx="762000" cy="259045"/>
    <xdr:sp macro="" textlink="">
      <xdr:nvSpPr>
        <xdr:cNvPr id="61" name="テキスト ボックス 60"/>
        <xdr:cNvSpPr txBox="1"/>
      </xdr:nvSpPr>
      <xdr:spPr>
        <a:xfrm>
          <a:off x="3225800" y="294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153314</xdr:rowOff>
    </xdr:from>
    <xdr:to>
      <xdr:col>2</xdr:col>
      <xdr:colOff>692150</xdr:colOff>
      <xdr:row>16</xdr:row>
      <xdr:rowOff>83464</xdr:rowOff>
    </xdr:to>
    <xdr:sp macro="" textlink="">
      <xdr:nvSpPr>
        <xdr:cNvPr id="62" name="フローチャート : 判断 61"/>
        <xdr:cNvSpPr/>
      </xdr:nvSpPr>
      <xdr:spPr bwMode="auto">
        <a:xfrm>
          <a:off x="28575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68241</xdr:rowOff>
    </xdr:from>
    <xdr:ext cx="762000" cy="259045"/>
    <xdr:sp macro="" textlink="">
      <xdr:nvSpPr>
        <xdr:cNvPr id="63" name="テキスト ボックス 62"/>
        <xdr:cNvSpPr txBox="1"/>
      </xdr:nvSpPr>
      <xdr:spPr>
        <a:xfrm>
          <a:off x="2527300" y="285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103099</xdr:rowOff>
    </xdr:from>
    <xdr:to>
      <xdr:col>5</xdr:col>
      <xdr:colOff>34925</xdr:colOff>
      <xdr:row>15</xdr:row>
      <xdr:rowOff>33249</xdr:rowOff>
    </xdr:to>
    <xdr:sp macro="" textlink="">
      <xdr:nvSpPr>
        <xdr:cNvPr id="69" name="円/楕円 68"/>
        <xdr:cNvSpPr/>
      </xdr:nvSpPr>
      <xdr:spPr bwMode="auto">
        <a:xfrm>
          <a:off x="5600700" y="2551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119626</xdr:rowOff>
    </xdr:from>
    <xdr:ext cx="762000" cy="259045"/>
    <xdr:sp macro="" textlink="">
      <xdr:nvSpPr>
        <xdr:cNvPr id="70" name="人口1人当たり決算額の推移該当値テキスト130"/>
        <xdr:cNvSpPr txBox="1"/>
      </xdr:nvSpPr>
      <xdr:spPr>
        <a:xfrm>
          <a:off x="5740400" y="239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85,044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66599</xdr:rowOff>
    </xdr:from>
    <xdr:to>
      <xdr:col>4</xdr:col>
      <xdr:colOff>520700</xdr:colOff>
      <xdr:row>14</xdr:row>
      <xdr:rowOff>168199</xdr:rowOff>
    </xdr:to>
    <xdr:sp macro="" textlink="">
      <xdr:nvSpPr>
        <xdr:cNvPr id="71" name="円/楕円 70"/>
        <xdr:cNvSpPr/>
      </xdr:nvSpPr>
      <xdr:spPr bwMode="auto">
        <a:xfrm>
          <a:off x="4953000" y="2514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6926</xdr:rowOff>
    </xdr:from>
    <xdr:ext cx="736600" cy="259045"/>
    <xdr:sp macro="" textlink="">
      <xdr:nvSpPr>
        <xdr:cNvPr id="72" name="テキスト ボックス 71"/>
        <xdr:cNvSpPr txBox="1"/>
      </xdr:nvSpPr>
      <xdr:spPr>
        <a:xfrm>
          <a:off x="4622800" y="228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86,002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67818</xdr:rowOff>
    </xdr:from>
    <xdr:to>
      <xdr:col>3</xdr:col>
      <xdr:colOff>955675</xdr:colOff>
      <xdr:row>14</xdr:row>
      <xdr:rowOff>169418</xdr:rowOff>
    </xdr:to>
    <xdr:sp macro="" textlink="">
      <xdr:nvSpPr>
        <xdr:cNvPr id="73" name="円/楕円 72"/>
        <xdr:cNvSpPr/>
      </xdr:nvSpPr>
      <xdr:spPr bwMode="auto">
        <a:xfrm>
          <a:off x="4254500" y="2515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8145</xdr:rowOff>
    </xdr:from>
    <xdr:ext cx="762000" cy="259045"/>
    <xdr:sp macro="" textlink="">
      <xdr:nvSpPr>
        <xdr:cNvPr id="74" name="テキスト ボックス 73"/>
        <xdr:cNvSpPr txBox="1"/>
      </xdr:nvSpPr>
      <xdr:spPr>
        <a:xfrm>
          <a:off x="3924300" y="22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85,970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94907</xdr:rowOff>
    </xdr:from>
    <xdr:to>
      <xdr:col>3</xdr:col>
      <xdr:colOff>257175</xdr:colOff>
      <xdr:row>15</xdr:row>
      <xdr:rowOff>25057</xdr:rowOff>
    </xdr:to>
    <xdr:sp macro="" textlink="">
      <xdr:nvSpPr>
        <xdr:cNvPr id="75" name="円/楕円 74"/>
        <xdr:cNvSpPr/>
      </xdr:nvSpPr>
      <xdr:spPr bwMode="auto">
        <a:xfrm>
          <a:off x="3556000" y="2542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35234</xdr:rowOff>
    </xdr:from>
    <xdr:ext cx="762000" cy="259045"/>
    <xdr:sp macro="" textlink="">
      <xdr:nvSpPr>
        <xdr:cNvPr id="76" name="テキスト ボックス 75"/>
        <xdr:cNvSpPr txBox="1"/>
      </xdr:nvSpPr>
      <xdr:spPr>
        <a:xfrm>
          <a:off x="3225800" y="231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85,259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115672</xdr:rowOff>
    </xdr:from>
    <xdr:to>
      <xdr:col>2</xdr:col>
      <xdr:colOff>692150</xdr:colOff>
      <xdr:row>15</xdr:row>
      <xdr:rowOff>45822</xdr:rowOff>
    </xdr:to>
    <xdr:sp macro="" textlink="">
      <xdr:nvSpPr>
        <xdr:cNvPr id="77" name="円/楕円 76"/>
        <xdr:cNvSpPr/>
      </xdr:nvSpPr>
      <xdr:spPr bwMode="auto">
        <a:xfrm>
          <a:off x="2857500" y="256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55999</xdr:rowOff>
    </xdr:from>
    <xdr:ext cx="762000" cy="259045"/>
    <xdr:sp macro="" textlink="">
      <xdr:nvSpPr>
        <xdr:cNvPr id="78" name="テキスト ボックス 77"/>
        <xdr:cNvSpPr txBox="1"/>
      </xdr:nvSpPr>
      <xdr:spPr>
        <a:xfrm>
          <a:off x="2527300" y="233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35</xdr:row>
      <xdr:rowOff>74788</xdr:rowOff>
    </xdr:from>
    <xdr:to>
      <xdr:col>4</xdr:col>
      <xdr:colOff>1117600</xdr:colOff>
      <xdr:row>38</xdr:row>
      <xdr:rowOff>20061</xdr:rowOff>
    </xdr:to>
    <xdr:cxnSp macro="">
      <xdr:nvCxnSpPr>
        <xdr:cNvPr id="106" name="直線コネクタ 105"/>
        <xdr:cNvCxnSpPr/>
      </xdr:nvCxnSpPr>
      <xdr:spPr bwMode="auto">
        <a:xfrm flipV="1">
          <a:off x="5651500" y="6685138"/>
          <a:ext cx="0" cy="8025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335038</xdr:rowOff>
    </xdr:from>
    <xdr:ext cx="762000" cy="259045"/>
    <xdr:sp macro="" textlink="">
      <xdr:nvSpPr>
        <xdr:cNvPr id="107" name="人口1人当たり決算額の推移最小値テキスト445"/>
        <xdr:cNvSpPr txBox="1"/>
      </xdr:nvSpPr>
      <xdr:spPr>
        <a:xfrm>
          <a:off x="5740400" y="745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9,839</a:t>
          </a:r>
          <a:endParaRPr kumimoji="1" lang="ja-JP" altLang="en-US" sz="1000" b="1">
            <a:latin typeface="ＭＳ Ｐゴシック"/>
          </a:endParaRPr>
        </a:p>
      </xdr:txBody>
    </xdr:sp>
    <xdr:clientData/>
  </xdr:oneCellAnchor>
  <xdr:twoCellAnchor>
    <xdr:from>
      <xdr:col>4</xdr:col>
      <xdr:colOff>1028700</xdr:colOff>
      <xdr:row>38</xdr:row>
      <xdr:rowOff>20061</xdr:rowOff>
    </xdr:from>
    <xdr:to>
      <xdr:col>5</xdr:col>
      <xdr:colOff>73025</xdr:colOff>
      <xdr:row>38</xdr:row>
      <xdr:rowOff>20061</xdr:rowOff>
    </xdr:to>
    <xdr:cxnSp macro="">
      <xdr:nvCxnSpPr>
        <xdr:cNvPr id="108" name="直線コネクタ 107"/>
        <xdr:cNvCxnSpPr/>
      </xdr:nvCxnSpPr>
      <xdr:spPr bwMode="auto">
        <a:xfrm>
          <a:off x="5562600" y="74876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161165</xdr:rowOff>
    </xdr:from>
    <xdr:ext cx="762000" cy="259045"/>
    <xdr:sp macro="" textlink="">
      <xdr:nvSpPr>
        <xdr:cNvPr id="109" name="人口1人当たり決算額の推移最大値テキスト445"/>
        <xdr:cNvSpPr txBox="1"/>
      </xdr:nvSpPr>
      <xdr:spPr>
        <a:xfrm>
          <a:off x="5740400" y="642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27,392</a:t>
          </a:r>
          <a:endParaRPr kumimoji="1" lang="ja-JP" altLang="en-US" sz="1000" b="1">
            <a:latin typeface="ＭＳ Ｐゴシック"/>
          </a:endParaRPr>
        </a:p>
      </xdr:txBody>
    </xdr:sp>
    <xdr:clientData/>
  </xdr:oneCellAnchor>
  <xdr:twoCellAnchor>
    <xdr:from>
      <xdr:col>4</xdr:col>
      <xdr:colOff>1028700</xdr:colOff>
      <xdr:row>35</xdr:row>
      <xdr:rowOff>74788</xdr:rowOff>
    </xdr:from>
    <xdr:to>
      <xdr:col>5</xdr:col>
      <xdr:colOff>73025</xdr:colOff>
      <xdr:row>35</xdr:row>
      <xdr:rowOff>74788</xdr:rowOff>
    </xdr:to>
    <xdr:cxnSp macro="">
      <xdr:nvCxnSpPr>
        <xdr:cNvPr id="110" name="直線コネクタ 109"/>
        <xdr:cNvCxnSpPr/>
      </xdr:nvCxnSpPr>
      <xdr:spPr bwMode="auto">
        <a:xfrm>
          <a:off x="5562600" y="6685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307731</xdr:rowOff>
    </xdr:from>
    <xdr:to>
      <xdr:col>4</xdr:col>
      <xdr:colOff>1117600</xdr:colOff>
      <xdr:row>35</xdr:row>
      <xdr:rowOff>74788</xdr:rowOff>
    </xdr:to>
    <xdr:cxnSp macro="">
      <xdr:nvCxnSpPr>
        <xdr:cNvPr id="111" name="直線コネクタ 110"/>
        <xdr:cNvCxnSpPr/>
      </xdr:nvCxnSpPr>
      <xdr:spPr bwMode="auto">
        <a:xfrm>
          <a:off x="5003800" y="6575181"/>
          <a:ext cx="647700" cy="109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139900</xdr:rowOff>
    </xdr:from>
    <xdr:ext cx="762000" cy="259045"/>
    <xdr:sp macro="" textlink="">
      <xdr:nvSpPr>
        <xdr:cNvPr id="112" name="人口1人当たり決算額の推移平均値テキスト445"/>
        <xdr:cNvSpPr txBox="1"/>
      </xdr:nvSpPr>
      <xdr:spPr>
        <a:xfrm>
          <a:off x="5740400" y="70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167823</xdr:rowOff>
    </xdr:from>
    <xdr:to>
      <xdr:col>5</xdr:col>
      <xdr:colOff>34925</xdr:colOff>
      <xdr:row>37</xdr:row>
      <xdr:rowOff>97973</xdr:rowOff>
    </xdr:to>
    <xdr:sp macro="" textlink="">
      <xdr:nvSpPr>
        <xdr:cNvPr id="113" name="フローチャート : 判断 112"/>
        <xdr:cNvSpPr/>
      </xdr:nvSpPr>
      <xdr:spPr bwMode="auto">
        <a:xfrm>
          <a:off x="5600700" y="712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262377</xdr:rowOff>
    </xdr:from>
    <xdr:to>
      <xdr:col>4</xdr:col>
      <xdr:colOff>469900</xdr:colOff>
      <xdr:row>34</xdr:row>
      <xdr:rowOff>307731</xdr:rowOff>
    </xdr:to>
    <xdr:cxnSp macro="">
      <xdr:nvCxnSpPr>
        <xdr:cNvPr id="114" name="直線コネクタ 113"/>
        <xdr:cNvCxnSpPr/>
      </xdr:nvCxnSpPr>
      <xdr:spPr bwMode="auto">
        <a:xfrm>
          <a:off x="4305300" y="6529827"/>
          <a:ext cx="698500" cy="45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106238</xdr:rowOff>
    </xdr:from>
    <xdr:to>
      <xdr:col>4</xdr:col>
      <xdr:colOff>520700</xdr:colOff>
      <xdr:row>37</xdr:row>
      <xdr:rowOff>36388</xdr:rowOff>
    </xdr:to>
    <xdr:sp macro="" textlink="">
      <xdr:nvSpPr>
        <xdr:cNvPr id="115" name="フローチャート : 判断 114"/>
        <xdr:cNvSpPr/>
      </xdr:nvSpPr>
      <xdr:spPr bwMode="auto">
        <a:xfrm>
          <a:off x="4953000" y="7059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21165</xdr:rowOff>
    </xdr:from>
    <xdr:ext cx="736600" cy="259045"/>
    <xdr:sp macro="" textlink="">
      <xdr:nvSpPr>
        <xdr:cNvPr id="116" name="テキスト ボックス 115"/>
        <xdr:cNvSpPr txBox="1"/>
      </xdr:nvSpPr>
      <xdr:spPr>
        <a:xfrm>
          <a:off x="4622800" y="714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238511</xdr:rowOff>
    </xdr:from>
    <xdr:to>
      <xdr:col>3</xdr:col>
      <xdr:colOff>904875</xdr:colOff>
      <xdr:row>34</xdr:row>
      <xdr:rowOff>262377</xdr:rowOff>
    </xdr:to>
    <xdr:cxnSp macro="">
      <xdr:nvCxnSpPr>
        <xdr:cNvPr id="117" name="直線コネクタ 116"/>
        <xdr:cNvCxnSpPr/>
      </xdr:nvCxnSpPr>
      <xdr:spPr bwMode="auto">
        <a:xfrm>
          <a:off x="3606800" y="6505961"/>
          <a:ext cx="698500" cy="2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167823</xdr:rowOff>
    </xdr:from>
    <xdr:to>
      <xdr:col>3</xdr:col>
      <xdr:colOff>955675</xdr:colOff>
      <xdr:row>37</xdr:row>
      <xdr:rowOff>97973</xdr:rowOff>
    </xdr:to>
    <xdr:sp macro="" textlink="">
      <xdr:nvSpPr>
        <xdr:cNvPr id="118" name="フローチャート : 判断 117"/>
        <xdr:cNvSpPr/>
      </xdr:nvSpPr>
      <xdr:spPr bwMode="auto">
        <a:xfrm>
          <a:off x="4254500" y="712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82750</xdr:rowOff>
    </xdr:from>
    <xdr:ext cx="762000" cy="259045"/>
    <xdr:sp macro="" textlink="">
      <xdr:nvSpPr>
        <xdr:cNvPr id="119" name="テキスト ボックス 118"/>
        <xdr:cNvSpPr txBox="1"/>
      </xdr:nvSpPr>
      <xdr:spPr>
        <a:xfrm>
          <a:off x="3924300" y="720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145654</xdr:rowOff>
    </xdr:from>
    <xdr:to>
      <xdr:col>3</xdr:col>
      <xdr:colOff>206375</xdr:colOff>
      <xdr:row>34</xdr:row>
      <xdr:rowOff>238511</xdr:rowOff>
    </xdr:to>
    <xdr:cxnSp macro="">
      <xdr:nvCxnSpPr>
        <xdr:cNvPr id="120" name="直線コネクタ 119"/>
        <xdr:cNvCxnSpPr/>
      </xdr:nvCxnSpPr>
      <xdr:spPr bwMode="auto">
        <a:xfrm>
          <a:off x="2908300" y="6413104"/>
          <a:ext cx="698500" cy="92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43053</xdr:rowOff>
    </xdr:from>
    <xdr:to>
      <xdr:col>3</xdr:col>
      <xdr:colOff>257175</xdr:colOff>
      <xdr:row>36</xdr:row>
      <xdr:rowOff>144653</xdr:rowOff>
    </xdr:to>
    <xdr:sp macro="" textlink="">
      <xdr:nvSpPr>
        <xdr:cNvPr id="121" name="フローチャート : 判断 120"/>
        <xdr:cNvSpPr/>
      </xdr:nvSpPr>
      <xdr:spPr bwMode="auto">
        <a:xfrm>
          <a:off x="3556000" y="699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129430</xdr:rowOff>
    </xdr:from>
    <xdr:ext cx="762000" cy="259045"/>
    <xdr:sp macro="" textlink="">
      <xdr:nvSpPr>
        <xdr:cNvPr id="122" name="テキスト ボックス 121"/>
        <xdr:cNvSpPr txBox="1"/>
      </xdr:nvSpPr>
      <xdr:spPr>
        <a:xfrm>
          <a:off x="3225800" y="708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320528</xdr:rowOff>
    </xdr:from>
    <xdr:to>
      <xdr:col>2</xdr:col>
      <xdr:colOff>692150</xdr:colOff>
      <xdr:row>36</xdr:row>
      <xdr:rowOff>79228</xdr:rowOff>
    </xdr:to>
    <xdr:sp macro="" textlink="">
      <xdr:nvSpPr>
        <xdr:cNvPr id="123" name="フローチャート : 判断 122"/>
        <xdr:cNvSpPr/>
      </xdr:nvSpPr>
      <xdr:spPr bwMode="auto">
        <a:xfrm>
          <a:off x="2857500" y="69308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64005</xdr:rowOff>
    </xdr:from>
    <xdr:ext cx="762000" cy="259045"/>
    <xdr:sp macro="" textlink="">
      <xdr:nvSpPr>
        <xdr:cNvPr id="124" name="テキスト ボックス 123"/>
        <xdr:cNvSpPr txBox="1"/>
      </xdr:nvSpPr>
      <xdr:spPr>
        <a:xfrm>
          <a:off x="2527300" y="701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23988</xdr:rowOff>
    </xdr:from>
    <xdr:to>
      <xdr:col>5</xdr:col>
      <xdr:colOff>34925</xdr:colOff>
      <xdr:row>35</xdr:row>
      <xdr:rowOff>125588</xdr:rowOff>
    </xdr:to>
    <xdr:sp macro="" textlink="">
      <xdr:nvSpPr>
        <xdr:cNvPr id="130" name="円/楕円 129"/>
        <xdr:cNvSpPr/>
      </xdr:nvSpPr>
      <xdr:spPr bwMode="auto">
        <a:xfrm>
          <a:off x="5600700" y="6634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313565</xdr:rowOff>
    </xdr:from>
    <xdr:ext cx="762000" cy="259045"/>
    <xdr:sp macro="" textlink="">
      <xdr:nvSpPr>
        <xdr:cNvPr id="131" name="人口1人当たり決算額の推移該当値テキスト445"/>
        <xdr:cNvSpPr txBox="1"/>
      </xdr:nvSpPr>
      <xdr:spPr>
        <a:xfrm>
          <a:off x="5740400" y="658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27,392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256931</xdr:rowOff>
    </xdr:from>
    <xdr:to>
      <xdr:col>4</xdr:col>
      <xdr:colOff>520700</xdr:colOff>
      <xdr:row>35</xdr:row>
      <xdr:rowOff>15631</xdr:rowOff>
    </xdr:to>
    <xdr:sp macro="" textlink="">
      <xdr:nvSpPr>
        <xdr:cNvPr id="132" name="円/楕円 131"/>
        <xdr:cNvSpPr/>
      </xdr:nvSpPr>
      <xdr:spPr bwMode="auto">
        <a:xfrm>
          <a:off x="4953000" y="6524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25808</xdr:rowOff>
    </xdr:from>
    <xdr:ext cx="736600" cy="259045"/>
    <xdr:sp macro="" textlink="">
      <xdr:nvSpPr>
        <xdr:cNvPr id="133" name="テキスト ボックス 132"/>
        <xdr:cNvSpPr txBox="1"/>
      </xdr:nvSpPr>
      <xdr:spPr>
        <a:xfrm>
          <a:off x="4622800" y="6293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29,797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211577</xdr:rowOff>
    </xdr:from>
    <xdr:to>
      <xdr:col>3</xdr:col>
      <xdr:colOff>955675</xdr:colOff>
      <xdr:row>34</xdr:row>
      <xdr:rowOff>313177</xdr:rowOff>
    </xdr:to>
    <xdr:sp macro="" textlink="">
      <xdr:nvSpPr>
        <xdr:cNvPr id="134" name="円/楕円 133"/>
        <xdr:cNvSpPr/>
      </xdr:nvSpPr>
      <xdr:spPr bwMode="auto">
        <a:xfrm>
          <a:off x="4254500" y="647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323354</xdr:rowOff>
    </xdr:from>
    <xdr:ext cx="762000" cy="259045"/>
    <xdr:sp macro="" textlink="">
      <xdr:nvSpPr>
        <xdr:cNvPr id="135" name="テキスト ボックス 134"/>
        <xdr:cNvSpPr txBox="1"/>
      </xdr:nvSpPr>
      <xdr:spPr>
        <a:xfrm>
          <a:off x="3924300" y="624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30,789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187711</xdr:rowOff>
    </xdr:from>
    <xdr:to>
      <xdr:col>3</xdr:col>
      <xdr:colOff>257175</xdr:colOff>
      <xdr:row>34</xdr:row>
      <xdr:rowOff>289311</xdr:rowOff>
    </xdr:to>
    <xdr:sp macro="" textlink="">
      <xdr:nvSpPr>
        <xdr:cNvPr id="136" name="円/楕円 135"/>
        <xdr:cNvSpPr/>
      </xdr:nvSpPr>
      <xdr:spPr bwMode="auto">
        <a:xfrm>
          <a:off x="3556000" y="6455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299488</xdr:rowOff>
    </xdr:from>
    <xdr:ext cx="762000" cy="259045"/>
    <xdr:sp macro="" textlink="">
      <xdr:nvSpPr>
        <xdr:cNvPr id="137" name="テキスト ボックス 136"/>
        <xdr:cNvSpPr txBox="1"/>
      </xdr:nvSpPr>
      <xdr:spPr>
        <a:xfrm>
          <a:off x="3225800" y="622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94854</xdr:rowOff>
    </xdr:from>
    <xdr:to>
      <xdr:col>2</xdr:col>
      <xdr:colOff>692150</xdr:colOff>
      <xdr:row>34</xdr:row>
      <xdr:rowOff>196454</xdr:rowOff>
    </xdr:to>
    <xdr:sp macro="" textlink="">
      <xdr:nvSpPr>
        <xdr:cNvPr id="138" name="円/楕円 137"/>
        <xdr:cNvSpPr/>
      </xdr:nvSpPr>
      <xdr:spPr bwMode="auto">
        <a:xfrm>
          <a:off x="2857500" y="6362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206631</xdr:rowOff>
    </xdr:from>
    <xdr:ext cx="762000" cy="259045"/>
    <xdr:sp macro="" textlink="">
      <xdr:nvSpPr>
        <xdr:cNvPr id="139" name="テキスト ボックス 138"/>
        <xdr:cNvSpPr txBox="1"/>
      </xdr:nvSpPr>
      <xdr:spPr>
        <a:xfrm>
          <a:off x="2527300" y="613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56,273
55,965
344.42
46,941,874
44,799,562
1,557,985
17,232,911
32,618,848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27163</xdr:rowOff>
    </xdr:from>
    <xdr:to>
      <xdr:col>6</xdr:col>
      <xdr:colOff>510540</xdr:colOff>
      <xdr:row>39</xdr:row>
      <xdr:rowOff>171377</xdr:rowOff>
    </xdr:to>
    <xdr:cxnSp macro="">
      <xdr:nvCxnSpPr>
        <xdr:cNvPr id="58" name="直線コネクタ 57"/>
        <xdr:cNvCxnSpPr/>
      </xdr:nvCxnSpPr>
      <xdr:spPr>
        <a:xfrm flipV="1">
          <a:off x="4633595" y="5342113"/>
          <a:ext cx="1270" cy="151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3754</xdr:rowOff>
    </xdr:from>
    <xdr:ext cx="534377" cy="259045"/>
    <xdr:sp macro="" textlink="">
      <xdr:nvSpPr>
        <xdr:cNvPr id="59" name="人件費最小値テキスト"/>
        <xdr:cNvSpPr txBox="1"/>
      </xdr:nvSpPr>
      <xdr:spPr>
        <a:xfrm>
          <a:off x="4686300" y="68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39</xdr:row>
      <xdr:rowOff>171377</xdr:rowOff>
    </xdr:from>
    <xdr:to>
      <xdr:col>6</xdr:col>
      <xdr:colOff>600075</xdr:colOff>
      <xdr:row>39</xdr:row>
      <xdr:rowOff>171377</xdr:rowOff>
    </xdr:to>
    <xdr:cxnSp macro="">
      <xdr:nvCxnSpPr>
        <xdr:cNvPr id="60" name="直線コネクタ 59"/>
        <xdr:cNvCxnSpPr/>
      </xdr:nvCxnSpPr>
      <xdr:spPr>
        <a:xfrm>
          <a:off x="4546600" y="68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145290</xdr:rowOff>
    </xdr:from>
    <xdr:ext cx="534377" cy="259045"/>
    <xdr:sp macro="" textlink="">
      <xdr:nvSpPr>
        <xdr:cNvPr id="61" name="人件費最大値テキスト"/>
        <xdr:cNvSpPr txBox="1"/>
      </xdr:nvSpPr>
      <xdr:spPr>
        <a:xfrm>
          <a:off x="4686300" y="511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94,196</a:t>
          </a:r>
          <a:endParaRPr kumimoji="1" lang="ja-JP" altLang="en-US" sz="1000" b="1">
            <a:latin typeface="ＭＳ Ｐゴシック"/>
          </a:endParaRPr>
        </a:p>
      </xdr:txBody>
    </xdr:sp>
    <xdr:clientData/>
  </xdr:oneCellAnchor>
  <xdr:twoCellAnchor>
    <xdr:from>
      <xdr:col>6</xdr:col>
      <xdr:colOff>422275</xdr:colOff>
      <xdr:row>31</xdr:row>
      <xdr:rowOff>27163</xdr:rowOff>
    </xdr:from>
    <xdr:to>
      <xdr:col>6</xdr:col>
      <xdr:colOff>600075</xdr:colOff>
      <xdr:row>31</xdr:row>
      <xdr:rowOff>27163</xdr:rowOff>
    </xdr:to>
    <xdr:cxnSp macro="">
      <xdr:nvCxnSpPr>
        <xdr:cNvPr id="62" name="直線コネクタ 61"/>
        <xdr:cNvCxnSpPr/>
      </xdr:nvCxnSpPr>
      <xdr:spPr>
        <a:xfrm>
          <a:off x="4546600" y="534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101491</xdr:rowOff>
    </xdr:from>
    <xdr:to>
      <xdr:col>6</xdr:col>
      <xdr:colOff>511175</xdr:colOff>
      <xdr:row>35</xdr:row>
      <xdr:rowOff>157988</xdr:rowOff>
    </xdr:to>
    <xdr:cxnSp macro="">
      <xdr:nvCxnSpPr>
        <xdr:cNvPr id="63" name="直線コネクタ 62"/>
        <xdr:cNvCxnSpPr/>
      </xdr:nvCxnSpPr>
      <xdr:spPr>
        <a:xfrm flipV="1">
          <a:off x="3797300" y="6102241"/>
          <a:ext cx="8382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55538</xdr:rowOff>
    </xdr:from>
    <xdr:ext cx="534377" cy="259045"/>
    <xdr:sp macro="" textlink="">
      <xdr:nvSpPr>
        <xdr:cNvPr id="64" name="人件費平均値テキスト"/>
        <xdr:cNvSpPr txBox="1"/>
      </xdr:nvSpPr>
      <xdr:spPr>
        <a:xfrm>
          <a:off x="4686300" y="6227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64,861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77111</xdr:rowOff>
    </xdr:from>
    <xdr:to>
      <xdr:col>6</xdr:col>
      <xdr:colOff>561975</xdr:colOff>
      <xdr:row>37</xdr:row>
      <xdr:rowOff>7261</xdr:rowOff>
    </xdr:to>
    <xdr:sp macro="" textlink="">
      <xdr:nvSpPr>
        <xdr:cNvPr id="65" name="フローチャート : 判断 64"/>
        <xdr:cNvSpPr/>
      </xdr:nvSpPr>
      <xdr:spPr>
        <a:xfrm>
          <a:off x="45847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112235</xdr:rowOff>
    </xdr:from>
    <xdr:to>
      <xdr:col>5</xdr:col>
      <xdr:colOff>358775</xdr:colOff>
      <xdr:row>35</xdr:row>
      <xdr:rowOff>157988</xdr:rowOff>
    </xdr:to>
    <xdr:cxnSp macro="">
      <xdr:nvCxnSpPr>
        <xdr:cNvPr id="66" name="直線コネクタ 65"/>
        <xdr:cNvCxnSpPr/>
      </xdr:nvCxnSpPr>
      <xdr:spPr>
        <a:xfrm>
          <a:off x="2908300" y="6112985"/>
          <a:ext cx="8890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116528</xdr:rowOff>
    </xdr:from>
    <xdr:to>
      <xdr:col>5</xdr:col>
      <xdr:colOff>409575</xdr:colOff>
      <xdr:row>36</xdr:row>
      <xdr:rowOff>46678</xdr:rowOff>
    </xdr:to>
    <xdr:sp macro="" textlink="">
      <xdr:nvSpPr>
        <xdr:cNvPr id="67" name="フローチャート : 判断 66"/>
        <xdr:cNvSpPr/>
      </xdr:nvSpPr>
      <xdr:spPr>
        <a:xfrm>
          <a:off x="3746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37805</xdr:rowOff>
    </xdr:from>
    <xdr:ext cx="534377" cy="259045"/>
    <xdr:sp macro="" textlink="">
      <xdr:nvSpPr>
        <xdr:cNvPr id="68" name="テキスト ボックス 67"/>
        <xdr:cNvSpPr txBox="1"/>
      </xdr:nvSpPr>
      <xdr:spPr>
        <a:xfrm>
          <a:off x="3530111" y="62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112235</xdr:rowOff>
    </xdr:from>
    <xdr:to>
      <xdr:col>4</xdr:col>
      <xdr:colOff>155575</xdr:colOff>
      <xdr:row>35</xdr:row>
      <xdr:rowOff>153188</xdr:rowOff>
    </xdr:to>
    <xdr:cxnSp macro="">
      <xdr:nvCxnSpPr>
        <xdr:cNvPr id="69" name="直線コネクタ 68"/>
        <xdr:cNvCxnSpPr/>
      </xdr:nvCxnSpPr>
      <xdr:spPr>
        <a:xfrm flipV="1">
          <a:off x="2019300" y="6112985"/>
          <a:ext cx="889000" cy="4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34428</xdr:rowOff>
    </xdr:from>
    <xdr:to>
      <xdr:col>4</xdr:col>
      <xdr:colOff>206375</xdr:colOff>
      <xdr:row>36</xdr:row>
      <xdr:rowOff>136028</xdr:rowOff>
    </xdr:to>
    <xdr:sp macro="" textlink="">
      <xdr:nvSpPr>
        <xdr:cNvPr id="70" name="フローチャート : 判断 69"/>
        <xdr:cNvSpPr/>
      </xdr:nvSpPr>
      <xdr:spPr>
        <a:xfrm>
          <a:off x="2857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127155</xdr:rowOff>
    </xdr:from>
    <xdr:ext cx="534377" cy="259045"/>
    <xdr:sp macro="" textlink="">
      <xdr:nvSpPr>
        <xdr:cNvPr id="71" name="テキスト ボックス 70"/>
        <xdr:cNvSpPr txBox="1"/>
      </xdr:nvSpPr>
      <xdr:spPr>
        <a:xfrm>
          <a:off x="2641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126670</xdr:rowOff>
    </xdr:from>
    <xdr:to>
      <xdr:col>2</xdr:col>
      <xdr:colOff>638175</xdr:colOff>
      <xdr:row>35</xdr:row>
      <xdr:rowOff>153188</xdr:rowOff>
    </xdr:to>
    <xdr:cxnSp macro="">
      <xdr:nvCxnSpPr>
        <xdr:cNvPr id="72" name="直線コネクタ 71"/>
        <xdr:cNvCxnSpPr/>
      </xdr:nvCxnSpPr>
      <xdr:spPr>
        <a:xfrm>
          <a:off x="1130300" y="6127420"/>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56961</xdr:rowOff>
    </xdr:from>
    <xdr:to>
      <xdr:col>3</xdr:col>
      <xdr:colOff>3175</xdr:colOff>
      <xdr:row>36</xdr:row>
      <xdr:rowOff>158561</xdr:rowOff>
    </xdr:to>
    <xdr:sp macro="" textlink="">
      <xdr:nvSpPr>
        <xdr:cNvPr id="73" name="フローチャート : 判断 72"/>
        <xdr:cNvSpPr/>
      </xdr:nvSpPr>
      <xdr:spPr>
        <a:xfrm>
          <a:off x="1968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149688</xdr:rowOff>
    </xdr:from>
    <xdr:ext cx="534377" cy="259045"/>
    <xdr:sp macro="" textlink="">
      <xdr:nvSpPr>
        <xdr:cNvPr id="74" name="テキスト ボックス 73"/>
        <xdr:cNvSpPr txBox="1"/>
      </xdr:nvSpPr>
      <xdr:spPr>
        <a:xfrm>
          <a:off x="1752111" y="63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153822</xdr:rowOff>
    </xdr:from>
    <xdr:to>
      <xdr:col>1</xdr:col>
      <xdr:colOff>485775</xdr:colOff>
      <xdr:row>36</xdr:row>
      <xdr:rowOff>83972</xdr:rowOff>
    </xdr:to>
    <xdr:sp macro="" textlink="">
      <xdr:nvSpPr>
        <xdr:cNvPr id="75" name="フローチャート : 判断 74"/>
        <xdr:cNvSpPr/>
      </xdr:nvSpPr>
      <xdr:spPr>
        <a:xfrm>
          <a:off x="1079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75099</xdr:rowOff>
    </xdr:from>
    <xdr:ext cx="534377" cy="259045"/>
    <xdr:sp macro="" textlink="">
      <xdr:nvSpPr>
        <xdr:cNvPr id="76" name="テキスト ボックス 75"/>
        <xdr:cNvSpPr txBox="1"/>
      </xdr:nvSpPr>
      <xdr:spPr>
        <a:xfrm>
          <a:off x="863111" y="62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50691</xdr:rowOff>
    </xdr:from>
    <xdr:to>
      <xdr:col>6</xdr:col>
      <xdr:colOff>561975</xdr:colOff>
      <xdr:row>35</xdr:row>
      <xdr:rowOff>152291</xdr:rowOff>
    </xdr:to>
    <xdr:sp macro="" textlink="">
      <xdr:nvSpPr>
        <xdr:cNvPr id="82" name="円/楕円 81"/>
        <xdr:cNvSpPr/>
      </xdr:nvSpPr>
      <xdr:spPr>
        <a:xfrm>
          <a:off x="4584700" y="6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73568</xdr:rowOff>
    </xdr:from>
    <xdr:ext cx="534377" cy="259045"/>
    <xdr:sp macro="" textlink="">
      <xdr:nvSpPr>
        <xdr:cNvPr id="83" name="人件費該当値テキスト"/>
        <xdr:cNvSpPr txBox="1"/>
      </xdr:nvSpPr>
      <xdr:spPr>
        <a:xfrm>
          <a:off x="4686300" y="590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70,920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107188</xdr:rowOff>
    </xdr:from>
    <xdr:to>
      <xdr:col>5</xdr:col>
      <xdr:colOff>409575</xdr:colOff>
      <xdr:row>36</xdr:row>
      <xdr:rowOff>37338</xdr:rowOff>
    </xdr:to>
    <xdr:sp macro="" textlink="">
      <xdr:nvSpPr>
        <xdr:cNvPr id="84" name="円/楕円 83"/>
        <xdr:cNvSpPr/>
      </xdr:nvSpPr>
      <xdr:spPr>
        <a:xfrm>
          <a:off x="3746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53865</xdr:rowOff>
    </xdr:from>
    <xdr:ext cx="534377" cy="259045"/>
    <xdr:sp macro="" textlink="">
      <xdr:nvSpPr>
        <xdr:cNvPr id="85" name="テキスト ボックス 84"/>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61435</xdr:rowOff>
    </xdr:from>
    <xdr:to>
      <xdr:col>4</xdr:col>
      <xdr:colOff>206375</xdr:colOff>
      <xdr:row>35</xdr:row>
      <xdr:rowOff>163035</xdr:rowOff>
    </xdr:to>
    <xdr:sp macro="" textlink="">
      <xdr:nvSpPr>
        <xdr:cNvPr id="86" name="円/楕円 85"/>
        <xdr:cNvSpPr/>
      </xdr:nvSpPr>
      <xdr:spPr>
        <a:xfrm>
          <a:off x="2857500" y="60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8112</xdr:rowOff>
    </xdr:from>
    <xdr:ext cx="534377" cy="259045"/>
    <xdr:sp macro="" textlink="">
      <xdr:nvSpPr>
        <xdr:cNvPr id="87" name="テキスト ボックス 86"/>
        <xdr:cNvSpPr txBox="1"/>
      </xdr:nvSpPr>
      <xdr:spPr>
        <a:xfrm>
          <a:off x="2641111" y="58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102388</xdr:rowOff>
    </xdr:from>
    <xdr:to>
      <xdr:col>3</xdr:col>
      <xdr:colOff>3175</xdr:colOff>
      <xdr:row>36</xdr:row>
      <xdr:rowOff>32538</xdr:rowOff>
    </xdr:to>
    <xdr:sp macro="" textlink="">
      <xdr:nvSpPr>
        <xdr:cNvPr id="88" name="円/楕円 87"/>
        <xdr:cNvSpPr/>
      </xdr:nvSpPr>
      <xdr:spPr>
        <a:xfrm>
          <a:off x="1968500" y="61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49065</xdr:rowOff>
    </xdr:from>
    <xdr:ext cx="534377" cy="259045"/>
    <xdr:sp macro="" textlink="">
      <xdr:nvSpPr>
        <xdr:cNvPr id="89" name="テキスト ボックス 88"/>
        <xdr:cNvSpPr txBox="1"/>
      </xdr:nvSpPr>
      <xdr:spPr>
        <a:xfrm>
          <a:off x="1752111" y="58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75870</xdr:rowOff>
    </xdr:from>
    <xdr:to>
      <xdr:col>1</xdr:col>
      <xdr:colOff>485775</xdr:colOff>
      <xdr:row>36</xdr:row>
      <xdr:rowOff>6020</xdr:rowOff>
    </xdr:to>
    <xdr:sp macro="" textlink="">
      <xdr:nvSpPr>
        <xdr:cNvPr id="90" name="円/楕円 89"/>
        <xdr:cNvSpPr/>
      </xdr:nvSpPr>
      <xdr:spPr>
        <a:xfrm>
          <a:off x="1079500" y="60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22547</xdr:rowOff>
    </xdr:from>
    <xdr:ext cx="534377" cy="259045"/>
    <xdr:sp macro="" textlink="">
      <xdr:nvSpPr>
        <xdr:cNvPr id="91" name="テキスト ボックス 90"/>
        <xdr:cNvSpPr txBox="1"/>
      </xdr:nvSpPr>
      <xdr:spPr>
        <a:xfrm>
          <a:off x="863111" y="58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156630</xdr:rowOff>
    </xdr:from>
    <xdr:to>
      <xdr:col>6</xdr:col>
      <xdr:colOff>510540</xdr:colOff>
      <xdr:row>57</xdr:row>
      <xdr:rowOff>107989</xdr:rowOff>
    </xdr:to>
    <xdr:cxnSp macro="">
      <xdr:nvCxnSpPr>
        <xdr:cNvPr id="113" name="直線コネクタ 112"/>
        <xdr:cNvCxnSpPr/>
      </xdr:nvCxnSpPr>
      <xdr:spPr>
        <a:xfrm flipV="1">
          <a:off x="4633595" y="9072030"/>
          <a:ext cx="1270" cy="808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111816</xdr:rowOff>
    </xdr:from>
    <xdr:ext cx="534377" cy="259045"/>
    <xdr:sp macro="" textlink="">
      <xdr:nvSpPr>
        <xdr:cNvPr id="114" name="物件費最小値テキスト"/>
        <xdr:cNvSpPr txBox="1"/>
      </xdr:nvSpPr>
      <xdr:spPr>
        <a:xfrm>
          <a:off x="4686300" y="98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44,436</a:t>
          </a:r>
          <a:endParaRPr kumimoji="1" lang="ja-JP" altLang="en-US" sz="1000" b="1">
            <a:latin typeface="ＭＳ Ｐゴシック"/>
          </a:endParaRPr>
        </a:p>
      </xdr:txBody>
    </xdr:sp>
    <xdr:clientData/>
  </xdr:oneCellAnchor>
  <xdr:twoCellAnchor>
    <xdr:from>
      <xdr:col>6</xdr:col>
      <xdr:colOff>422275</xdr:colOff>
      <xdr:row>57</xdr:row>
      <xdr:rowOff>107989</xdr:rowOff>
    </xdr:from>
    <xdr:to>
      <xdr:col>6</xdr:col>
      <xdr:colOff>600075</xdr:colOff>
      <xdr:row>57</xdr:row>
      <xdr:rowOff>107989</xdr:rowOff>
    </xdr:to>
    <xdr:cxnSp macro="">
      <xdr:nvCxnSpPr>
        <xdr:cNvPr id="115" name="直線コネクタ 114"/>
        <xdr:cNvCxnSpPr/>
      </xdr:nvCxnSpPr>
      <xdr:spPr>
        <a:xfrm>
          <a:off x="4546600" y="98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103307</xdr:rowOff>
    </xdr:from>
    <xdr:ext cx="599010" cy="259045"/>
    <xdr:sp macro="" textlink="">
      <xdr:nvSpPr>
        <xdr:cNvPr id="116" name="物件費最大値テキスト"/>
        <xdr:cNvSpPr txBox="1"/>
      </xdr:nvSpPr>
      <xdr:spPr>
        <a:xfrm>
          <a:off x="4686300" y="884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221,297</a:t>
          </a:r>
          <a:endParaRPr kumimoji="1" lang="ja-JP" altLang="en-US" sz="1000" b="1">
            <a:latin typeface="ＭＳ Ｐゴシック"/>
          </a:endParaRPr>
        </a:p>
      </xdr:txBody>
    </xdr:sp>
    <xdr:clientData/>
  </xdr:oneCellAnchor>
  <xdr:twoCellAnchor>
    <xdr:from>
      <xdr:col>6</xdr:col>
      <xdr:colOff>422275</xdr:colOff>
      <xdr:row>52</xdr:row>
      <xdr:rowOff>156630</xdr:rowOff>
    </xdr:from>
    <xdr:to>
      <xdr:col>6</xdr:col>
      <xdr:colOff>600075</xdr:colOff>
      <xdr:row>52</xdr:row>
      <xdr:rowOff>156630</xdr:rowOff>
    </xdr:to>
    <xdr:cxnSp macro="">
      <xdr:nvCxnSpPr>
        <xdr:cNvPr id="117" name="直線コネクタ 116"/>
        <xdr:cNvCxnSpPr/>
      </xdr:nvCxnSpPr>
      <xdr:spPr>
        <a:xfrm>
          <a:off x="4546600" y="907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87918</xdr:rowOff>
    </xdr:from>
    <xdr:to>
      <xdr:col>6</xdr:col>
      <xdr:colOff>511175</xdr:colOff>
      <xdr:row>52</xdr:row>
      <xdr:rowOff>156630</xdr:rowOff>
    </xdr:to>
    <xdr:cxnSp macro="">
      <xdr:nvCxnSpPr>
        <xdr:cNvPr id="118" name="直線コネクタ 117"/>
        <xdr:cNvCxnSpPr/>
      </xdr:nvCxnSpPr>
      <xdr:spPr>
        <a:xfrm>
          <a:off x="3797300" y="8660418"/>
          <a:ext cx="838200" cy="4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49368</xdr:rowOff>
    </xdr:from>
    <xdr:ext cx="534377" cy="259045"/>
    <xdr:sp macro="" textlink="">
      <xdr:nvSpPr>
        <xdr:cNvPr id="119" name="物件費平均値テキスト"/>
        <xdr:cNvSpPr txBox="1"/>
      </xdr:nvSpPr>
      <xdr:spPr>
        <a:xfrm>
          <a:off x="4686300" y="965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70941</xdr:rowOff>
    </xdr:from>
    <xdr:to>
      <xdr:col>6</xdr:col>
      <xdr:colOff>561975</xdr:colOff>
      <xdr:row>57</xdr:row>
      <xdr:rowOff>1091</xdr:rowOff>
    </xdr:to>
    <xdr:sp macro="" textlink="">
      <xdr:nvSpPr>
        <xdr:cNvPr id="120" name="フローチャート : 判断 119"/>
        <xdr:cNvSpPr/>
      </xdr:nvSpPr>
      <xdr:spPr>
        <a:xfrm>
          <a:off x="4584700" y="9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87918</xdr:rowOff>
    </xdr:from>
    <xdr:to>
      <xdr:col>5</xdr:col>
      <xdr:colOff>358775</xdr:colOff>
      <xdr:row>51</xdr:row>
      <xdr:rowOff>3916</xdr:rowOff>
    </xdr:to>
    <xdr:cxnSp macro="">
      <xdr:nvCxnSpPr>
        <xdr:cNvPr id="121" name="直線コネクタ 120"/>
        <xdr:cNvCxnSpPr/>
      </xdr:nvCxnSpPr>
      <xdr:spPr>
        <a:xfrm flipV="1">
          <a:off x="2908300" y="8660418"/>
          <a:ext cx="889000" cy="8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56741</xdr:rowOff>
    </xdr:from>
    <xdr:to>
      <xdr:col>5</xdr:col>
      <xdr:colOff>409575</xdr:colOff>
      <xdr:row>56</xdr:row>
      <xdr:rowOff>158341</xdr:rowOff>
    </xdr:to>
    <xdr:sp macro="" textlink="">
      <xdr:nvSpPr>
        <xdr:cNvPr id="122" name="フローチャート : 判断 121"/>
        <xdr:cNvSpPr/>
      </xdr:nvSpPr>
      <xdr:spPr>
        <a:xfrm>
          <a:off x="37465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149468</xdr:rowOff>
    </xdr:from>
    <xdr:ext cx="534377" cy="259045"/>
    <xdr:sp macro="" textlink="">
      <xdr:nvSpPr>
        <xdr:cNvPr id="123" name="テキスト ボックス 122"/>
        <xdr:cNvSpPr txBox="1"/>
      </xdr:nvSpPr>
      <xdr:spPr>
        <a:xfrm>
          <a:off x="3530111" y="975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3916</xdr:rowOff>
    </xdr:from>
    <xdr:to>
      <xdr:col>4</xdr:col>
      <xdr:colOff>155575</xdr:colOff>
      <xdr:row>52</xdr:row>
      <xdr:rowOff>109506</xdr:rowOff>
    </xdr:to>
    <xdr:cxnSp macro="">
      <xdr:nvCxnSpPr>
        <xdr:cNvPr id="124" name="直線コネクタ 123"/>
        <xdr:cNvCxnSpPr/>
      </xdr:nvCxnSpPr>
      <xdr:spPr>
        <a:xfrm flipV="1">
          <a:off x="2019300" y="8747866"/>
          <a:ext cx="889000" cy="27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117201</xdr:rowOff>
    </xdr:from>
    <xdr:to>
      <xdr:col>4</xdr:col>
      <xdr:colOff>206375</xdr:colOff>
      <xdr:row>57</xdr:row>
      <xdr:rowOff>47351</xdr:rowOff>
    </xdr:to>
    <xdr:sp macro="" textlink="">
      <xdr:nvSpPr>
        <xdr:cNvPr id="125" name="フローチャート : 判断 124"/>
        <xdr:cNvSpPr/>
      </xdr:nvSpPr>
      <xdr:spPr>
        <a:xfrm>
          <a:off x="2857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38478</xdr:rowOff>
    </xdr:from>
    <xdr:ext cx="534377" cy="259045"/>
    <xdr:sp macro="" textlink="">
      <xdr:nvSpPr>
        <xdr:cNvPr id="126" name="テキスト ボックス 125"/>
        <xdr:cNvSpPr txBox="1"/>
      </xdr:nvSpPr>
      <xdr:spPr>
        <a:xfrm>
          <a:off x="2641111" y="98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109506</xdr:rowOff>
    </xdr:from>
    <xdr:to>
      <xdr:col>2</xdr:col>
      <xdr:colOff>638175</xdr:colOff>
      <xdr:row>53</xdr:row>
      <xdr:rowOff>126564</xdr:rowOff>
    </xdr:to>
    <xdr:cxnSp macro="">
      <xdr:nvCxnSpPr>
        <xdr:cNvPr id="127" name="直線コネクタ 126"/>
        <xdr:cNvCxnSpPr/>
      </xdr:nvCxnSpPr>
      <xdr:spPr>
        <a:xfrm flipV="1">
          <a:off x="1130300" y="9024906"/>
          <a:ext cx="889000" cy="18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116025</xdr:rowOff>
    </xdr:from>
    <xdr:to>
      <xdr:col>3</xdr:col>
      <xdr:colOff>3175</xdr:colOff>
      <xdr:row>57</xdr:row>
      <xdr:rowOff>46175</xdr:rowOff>
    </xdr:to>
    <xdr:sp macro="" textlink="">
      <xdr:nvSpPr>
        <xdr:cNvPr id="128" name="フローチャート : 判断 127"/>
        <xdr:cNvSpPr/>
      </xdr:nvSpPr>
      <xdr:spPr>
        <a:xfrm>
          <a:off x="1968500" y="97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37302</xdr:rowOff>
    </xdr:from>
    <xdr:ext cx="534377" cy="259045"/>
    <xdr:sp macro="" textlink="">
      <xdr:nvSpPr>
        <xdr:cNvPr id="129" name="テキスト ボックス 128"/>
        <xdr:cNvSpPr txBox="1"/>
      </xdr:nvSpPr>
      <xdr:spPr>
        <a:xfrm>
          <a:off x="1752111" y="980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142822</xdr:rowOff>
    </xdr:from>
    <xdr:to>
      <xdr:col>1</xdr:col>
      <xdr:colOff>485775</xdr:colOff>
      <xdr:row>57</xdr:row>
      <xdr:rowOff>72972</xdr:rowOff>
    </xdr:to>
    <xdr:sp macro="" textlink="">
      <xdr:nvSpPr>
        <xdr:cNvPr id="130" name="フローチャート : 判断 129"/>
        <xdr:cNvSpPr/>
      </xdr:nvSpPr>
      <xdr:spPr>
        <a:xfrm>
          <a:off x="1079500" y="974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64099</xdr:rowOff>
    </xdr:from>
    <xdr:ext cx="534377" cy="259045"/>
    <xdr:sp macro="" textlink="">
      <xdr:nvSpPr>
        <xdr:cNvPr id="131" name="テキスト ボックス 130"/>
        <xdr:cNvSpPr txBox="1"/>
      </xdr:nvSpPr>
      <xdr:spPr>
        <a:xfrm>
          <a:off x="863111" y="983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105830</xdr:rowOff>
    </xdr:from>
    <xdr:to>
      <xdr:col>6</xdr:col>
      <xdr:colOff>561975</xdr:colOff>
      <xdr:row>53</xdr:row>
      <xdr:rowOff>35980</xdr:rowOff>
    </xdr:to>
    <xdr:sp macro="" textlink="">
      <xdr:nvSpPr>
        <xdr:cNvPr id="137" name="円/楕円 136"/>
        <xdr:cNvSpPr/>
      </xdr:nvSpPr>
      <xdr:spPr>
        <a:xfrm>
          <a:off x="4584700" y="902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58857</xdr:rowOff>
    </xdr:from>
    <xdr:ext cx="599010" cy="259045"/>
    <xdr:sp macro="" textlink="">
      <xdr:nvSpPr>
        <xdr:cNvPr id="138" name="物件費該当値テキスト"/>
        <xdr:cNvSpPr txBox="1"/>
      </xdr:nvSpPr>
      <xdr:spPr>
        <a:xfrm>
          <a:off x="4686300" y="897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221,297</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37118</xdr:rowOff>
    </xdr:from>
    <xdr:to>
      <xdr:col>5</xdr:col>
      <xdr:colOff>409575</xdr:colOff>
      <xdr:row>50</xdr:row>
      <xdr:rowOff>138718</xdr:rowOff>
    </xdr:to>
    <xdr:sp macro="" textlink="">
      <xdr:nvSpPr>
        <xdr:cNvPr id="139" name="円/楕円 138"/>
        <xdr:cNvSpPr/>
      </xdr:nvSpPr>
      <xdr:spPr>
        <a:xfrm>
          <a:off x="3746500" y="86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48</xdr:row>
      <xdr:rowOff>155245</xdr:rowOff>
    </xdr:from>
    <xdr:ext cx="599010" cy="259045"/>
    <xdr:sp macro="" textlink="">
      <xdr:nvSpPr>
        <xdr:cNvPr id="140" name="テキスト ボックス 139"/>
        <xdr:cNvSpPr txBox="1"/>
      </xdr:nvSpPr>
      <xdr:spPr>
        <a:xfrm>
          <a:off x="3497794" y="838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311,326</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124566</xdr:rowOff>
    </xdr:from>
    <xdr:to>
      <xdr:col>4</xdr:col>
      <xdr:colOff>206375</xdr:colOff>
      <xdr:row>51</xdr:row>
      <xdr:rowOff>54716</xdr:rowOff>
    </xdr:to>
    <xdr:sp macro="" textlink="">
      <xdr:nvSpPr>
        <xdr:cNvPr id="141" name="円/楕円 140"/>
        <xdr:cNvSpPr/>
      </xdr:nvSpPr>
      <xdr:spPr>
        <a:xfrm>
          <a:off x="2857500" y="86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71243</xdr:rowOff>
    </xdr:from>
    <xdr:ext cx="599010" cy="259045"/>
    <xdr:sp macro="" textlink="">
      <xdr:nvSpPr>
        <xdr:cNvPr id="142" name="テキスト ボックス 141"/>
        <xdr:cNvSpPr txBox="1"/>
      </xdr:nvSpPr>
      <xdr:spPr>
        <a:xfrm>
          <a:off x="2608794" y="847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292,199</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58706</xdr:rowOff>
    </xdr:from>
    <xdr:to>
      <xdr:col>3</xdr:col>
      <xdr:colOff>3175</xdr:colOff>
      <xdr:row>52</xdr:row>
      <xdr:rowOff>160306</xdr:rowOff>
    </xdr:to>
    <xdr:sp macro="" textlink="">
      <xdr:nvSpPr>
        <xdr:cNvPr id="143" name="円/楕円 142"/>
        <xdr:cNvSpPr/>
      </xdr:nvSpPr>
      <xdr:spPr>
        <a:xfrm>
          <a:off x="1968500" y="89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5383</xdr:rowOff>
    </xdr:from>
    <xdr:ext cx="599010" cy="259045"/>
    <xdr:sp macro="" textlink="">
      <xdr:nvSpPr>
        <xdr:cNvPr id="144" name="テキスト ボックス 143"/>
        <xdr:cNvSpPr txBox="1"/>
      </xdr:nvSpPr>
      <xdr:spPr>
        <a:xfrm>
          <a:off x="1719794" y="874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231,604</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75764</xdr:rowOff>
    </xdr:from>
    <xdr:to>
      <xdr:col>1</xdr:col>
      <xdr:colOff>485775</xdr:colOff>
      <xdr:row>54</xdr:row>
      <xdr:rowOff>5914</xdr:rowOff>
    </xdr:to>
    <xdr:sp macro="" textlink="">
      <xdr:nvSpPr>
        <xdr:cNvPr id="145" name="円/楕円 144"/>
        <xdr:cNvSpPr/>
      </xdr:nvSpPr>
      <xdr:spPr>
        <a:xfrm>
          <a:off x="1079500" y="91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22441</xdr:rowOff>
    </xdr:from>
    <xdr:ext cx="599010" cy="259045"/>
    <xdr:sp macro="" textlink="">
      <xdr:nvSpPr>
        <xdr:cNvPr id="146" name="テキスト ボックス 145"/>
        <xdr:cNvSpPr txBox="1"/>
      </xdr:nvSpPr>
      <xdr:spPr>
        <a:xfrm>
          <a:off x="830794" y="89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9" name="テキスト ボックス 158"/>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34871</xdr:rowOff>
    </xdr:from>
    <xdr:to>
      <xdr:col>6</xdr:col>
      <xdr:colOff>510540</xdr:colOff>
      <xdr:row>79</xdr:row>
      <xdr:rowOff>137578</xdr:rowOff>
    </xdr:to>
    <xdr:cxnSp macro="">
      <xdr:nvCxnSpPr>
        <xdr:cNvPr id="173" name="直線コネクタ 172"/>
        <xdr:cNvCxnSpPr/>
      </xdr:nvCxnSpPr>
      <xdr:spPr>
        <a:xfrm flipV="1">
          <a:off x="4633595" y="12379271"/>
          <a:ext cx="1270" cy="130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141405</xdr:rowOff>
    </xdr:from>
    <xdr:ext cx="469744" cy="259045"/>
    <xdr:sp macro="" textlink="">
      <xdr:nvSpPr>
        <xdr:cNvPr id="174" name="維持補修費最小値テキスト"/>
        <xdr:cNvSpPr txBox="1"/>
      </xdr:nvSpPr>
      <xdr:spPr>
        <a:xfrm>
          <a:off x="4686300" y="1368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1,763</a:t>
          </a:r>
          <a:endParaRPr kumimoji="1" lang="ja-JP" altLang="en-US" sz="1000" b="1">
            <a:latin typeface="ＭＳ Ｐゴシック"/>
          </a:endParaRPr>
        </a:p>
      </xdr:txBody>
    </xdr:sp>
    <xdr:clientData/>
  </xdr:oneCellAnchor>
  <xdr:twoCellAnchor>
    <xdr:from>
      <xdr:col>6</xdr:col>
      <xdr:colOff>422275</xdr:colOff>
      <xdr:row>79</xdr:row>
      <xdr:rowOff>137578</xdr:rowOff>
    </xdr:from>
    <xdr:to>
      <xdr:col>6</xdr:col>
      <xdr:colOff>600075</xdr:colOff>
      <xdr:row>79</xdr:row>
      <xdr:rowOff>137578</xdr:rowOff>
    </xdr:to>
    <xdr:cxnSp macro="">
      <xdr:nvCxnSpPr>
        <xdr:cNvPr id="175" name="直線コネクタ 174"/>
        <xdr:cNvCxnSpPr/>
      </xdr:nvCxnSpPr>
      <xdr:spPr>
        <a:xfrm>
          <a:off x="4546600" y="136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152998</xdr:rowOff>
    </xdr:from>
    <xdr:ext cx="469744" cy="259045"/>
    <xdr:sp macro="" textlink="">
      <xdr:nvSpPr>
        <xdr:cNvPr id="176" name="維持補修費最大値テキスト"/>
        <xdr:cNvSpPr txBox="1"/>
      </xdr:nvSpPr>
      <xdr:spPr>
        <a:xfrm>
          <a:off x="4686300" y="1215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9,742</a:t>
          </a:r>
          <a:endParaRPr kumimoji="1" lang="ja-JP" altLang="en-US" sz="1000" b="1">
            <a:latin typeface="ＭＳ Ｐゴシック"/>
          </a:endParaRPr>
        </a:p>
      </xdr:txBody>
    </xdr:sp>
    <xdr:clientData/>
  </xdr:oneCellAnchor>
  <xdr:twoCellAnchor>
    <xdr:from>
      <xdr:col>6</xdr:col>
      <xdr:colOff>422275</xdr:colOff>
      <xdr:row>72</xdr:row>
      <xdr:rowOff>34871</xdr:rowOff>
    </xdr:from>
    <xdr:to>
      <xdr:col>6</xdr:col>
      <xdr:colOff>600075</xdr:colOff>
      <xdr:row>72</xdr:row>
      <xdr:rowOff>34871</xdr:rowOff>
    </xdr:to>
    <xdr:cxnSp macro="">
      <xdr:nvCxnSpPr>
        <xdr:cNvPr id="177" name="直線コネクタ 176"/>
        <xdr:cNvCxnSpPr/>
      </xdr:nvCxnSpPr>
      <xdr:spPr>
        <a:xfrm>
          <a:off x="4546600" y="1237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40096</xdr:rowOff>
    </xdr:from>
    <xdr:to>
      <xdr:col>6</xdr:col>
      <xdr:colOff>511175</xdr:colOff>
      <xdr:row>72</xdr:row>
      <xdr:rowOff>73406</xdr:rowOff>
    </xdr:to>
    <xdr:cxnSp macro="">
      <xdr:nvCxnSpPr>
        <xdr:cNvPr id="178" name="直線コネクタ 177"/>
        <xdr:cNvCxnSpPr/>
      </xdr:nvCxnSpPr>
      <xdr:spPr>
        <a:xfrm>
          <a:off x="3797300" y="12213046"/>
          <a:ext cx="838200" cy="20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5605</xdr:rowOff>
    </xdr:from>
    <xdr:ext cx="469744" cy="259045"/>
    <xdr:sp macro="" textlink="">
      <xdr:nvSpPr>
        <xdr:cNvPr id="179" name="維持補修費平均値テキスト"/>
        <xdr:cNvSpPr txBox="1"/>
      </xdr:nvSpPr>
      <xdr:spPr>
        <a:xfrm>
          <a:off x="4686300" y="1303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27178</xdr:rowOff>
    </xdr:from>
    <xdr:to>
      <xdr:col>6</xdr:col>
      <xdr:colOff>561975</xdr:colOff>
      <xdr:row>76</xdr:row>
      <xdr:rowOff>128778</xdr:rowOff>
    </xdr:to>
    <xdr:sp macro="" textlink="">
      <xdr:nvSpPr>
        <xdr:cNvPr id="180" name="フローチャート : 判断 179"/>
        <xdr:cNvSpPr/>
      </xdr:nvSpPr>
      <xdr:spPr>
        <a:xfrm>
          <a:off x="45847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40096</xdr:rowOff>
    </xdr:from>
    <xdr:to>
      <xdr:col>5</xdr:col>
      <xdr:colOff>358775</xdr:colOff>
      <xdr:row>72</xdr:row>
      <xdr:rowOff>129739</xdr:rowOff>
    </xdr:to>
    <xdr:cxnSp macro="">
      <xdr:nvCxnSpPr>
        <xdr:cNvPr id="181" name="直線コネクタ 180"/>
        <xdr:cNvCxnSpPr/>
      </xdr:nvCxnSpPr>
      <xdr:spPr>
        <a:xfrm flipV="1">
          <a:off x="2908300" y="12213046"/>
          <a:ext cx="889000" cy="26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151274</xdr:rowOff>
    </xdr:from>
    <xdr:to>
      <xdr:col>5</xdr:col>
      <xdr:colOff>409575</xdr:colOff>
      <xdr:row>76</xdr:row>
      <xdr:rowOff>81424</xdr:rowOff>
    </xdr:to>
    <xdr:sp macro="" textlink="">
      <xdr:nvSpPr>
        <xdr:cNvPr id="182" name="フローチャート : 判断 181"/>
        <xdr:cNvSpPr/>
      </xdr:nvSpPr>
      <xdr:spPr>
        <a:xfrm>
          <a:off x="3746500" y="1301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72551</xdr:rowOff>
    </xdr:from>
    <xdr:ext cx="469744" cy="259045"/>
    <xdr:sp macro="" textlink="">
      <xdr:nvSpPr>
        <xdr:cNvPr id="183" name="テキスト ボックス 182"/>
        <xdr:cNvSpPr txBox="1"/>
      </xdr:nvSpPr>
      <xdr:spPr>
        <a:xfrm>
          <a:off x="3562427" y="1310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144925</xdr:rowOff>
    </xdr:from>
    <xdr:to>
      <xdr:col>4</xdr:col>
      <xdr:colOff>155575</xdr:colOff>
      <xdr:row>72</xdr:row>
      <xdr:rowOff>129739</xdr:rowOff>
    </xdr:to>
    <xdr:cxnSp macro="">
      <xdr:nvCxnSpPr>
        <xdr:cNvPr id="184" name="直線コネクタ 183"/>
        <xdr:cNvCxnSpPr/>
      </xdr:nvCxnSpPr>
      <xdr:spPr>
        <a:xfrm>
          <a:off x="2019300" y="12146425"/>
          <a:ext cx="889000" cy="32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31913</xdr:rowOff>
    </xdr:from>
    <xdr:to>
      <xdr:col>4</xdr:col>
      <xdr:colOff>206375</xdr:colOff>
      <xdr:row>76</xdr:row>
      <xdr:rowOff>133513</xdr:rowOff>
    </xdr:to>
    <xdr:sp macro="" textlink="">
      <xdr:nvSpPr>
        <xdr:cNvPr id="185" name="フローチャート : 判断 184"/>
        <xdr:cNvSpPr/>
      </xdr:nvSpPr>
      <xdr:spPr>
        <a:xfrm>
          <a:off x="2857500" y="1306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124640</xdr:rowOff>
    </xdr:from>
    <xdr:ext cx="469744" cy="259045"/>
    <xdr:sp macro="" textlink="">
      <xdr:nvSpPr>
        <xdr:cNvPr id="186" name="テキスト ボックス 185"/>
        <xdr:cNvSpPr txBox="1"/>
      </xdr:nvSpPr>
      <xdr:spPr>
        <a:xfrm>
          <a:off x="2673427" y="1315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144925</xdr:rowOff>
    </xdr:from>
    <xdr:to>
      <xdr:col>2</xdr:col>
      <xdr:colOff>638175</xdr:colOff>
      <xdr:row>76</xdr:row>
      <xdr:rowOff>42872</xdr:rowOff>
    </xdr:to>
    <xdr:cxnSp macro="">
      <xdr:nvCxnSpPr>
        <xdr:cNvPr id="187" name="直線コネクタ 186"/>
        <xdr:cNvCxnSpPr/>
      </xdr:nvCxnSpPr>
      <xdr:spPr>
        <a:xfrm flipV="1">
          <a:off x="1130300" y="12146425"/>
          <a:ext cx="889000" cy="92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119107</xdr:rowOff>
    </xdr:from>
    <xdr:to>
      <xdr:col>3</xdr:col>
      <xdr:colOff>3175</xdr:colOff>
      <xdr:row>77</xdr:row>
      <xdr:rowOff>49257</xdr:rowOff>
    </xdr:to>
    <xdr:sp macro="" textlink="">
      <xdr:nvSpPr>
        <xdr:cNvPr id="188" name="フローチャート : 判断 187"/>
        <xdr:cNvSpPr/>
      </xdr:nvSpPr>
      <xdr:spPr>
        <a:xfrm>
          <a:off x="1968500" y="131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40384</xdr:rowOff>
    </xdr:from>
    <xdr:ext cx="469744" cy="259045"/>
    <xdr:sp macro="" textlink="">
      <xdr:nvSpPr>
        <xdr:cNvPr id="189" name="テキスト ボックス 188"/>
        <xdr:cNvSpPr txBox="1"/>
      </xdr:nvSpPr>
      <xdr:spPr>
        <a:xfrm>
          <a:off x="1784427" y="1324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156826</xdr:rowOff>
    </xdr:from>
    <xdr:to>
      <xdr:col>1</xdr:col>
      <xdr:colOff>485775</xdr:colOff>
      <xdr:row>77</xdr:row>
      <xdr:rowOff>86976</xdr:rowOff>
    </xdr:to>
    <xdr:sp macro="" textlink="">
      <xdr:nvSpPr>
        <xdr:cNvPr id="190" name="フローチャート : 判断 189"/>
        <xdr:cNvSpPr/>
      </xdr:nvSpPr>
      <xdr:spPr>
        <a:xfrm>
          <a:off x="1079500" y="13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78103</xdr:rowOff>
    </xdr:from>
    <xdr:ext cx="469744" cy="259045"/>
    <xdr:sp macro="" textlink="">
      <xdr:nvSpPr>
        <xdr:cNvPr id="191" name="テキスト ボックス 190"/>
        <xdr:cNvSpPr txBox="1"/>
      </xdr:nvSpPr>
      <xdr:spPr>
        <a:xfrm>
          <a:off x="895427" y="132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22606</xdr:rowOff>
    </xdr:from>
    <xdr:to>
      <xdr:col>6</xdr:col>
      <xdr:colOff>561975</xdr:colOff>
      <xdr:row>72</xdr:row>
      <xdr:rowOff>124206</xdr:rowOff>
    </xdr:to>
    <xdr:sp macro="" textlink="">
      <xdr:nvSpPr>
        <xdr:cNvPr id="197" name="円/楕円 196"/>
        <xdr:cNvSpPr/>
      </xdr:nvSpPr>
      <xdr:spPr>
        <a:xfrm>
          <a:off x="4584700" y="1236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108983</xdr:rowOff>
    </xdr:from>
    <xdr:ext cx="469744" cy="259045"/>
    <xdr:sp macro="" textlink="">
      <xdr:nvSpPr>
        <xdr:cNvPr id="198" name="維持補修費該当値テキスト"/>
        <xdr:cNvSpPr txBox="1"/>
      </xdr:nvSpPr>
      <xdr:spPr>
        <a:xfrm>
          <a:off x="4686300" y="1228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9,506</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160746</xdr:rowOff>
    </xdr:from>
    <xdr:to>
      <xdr:col>5</xdr:col>
      <xdr:colOff>409575</xdr:colOff>
      <xdr:row>71</xdr:row>
      <xdr:rowOff>90896</xdr:rowOff>
    </xdr:to>
    <xdr:sp macro="" textlink="">
      <xdr:nvSpPr>
        <xdr:cNvPr id="199" name="円/楕円 198"/>
        <xdr:cNvSpPr/>
      </xdr:nvSpPr>
      <xdr:spPr>
        <a:xfrm>
          <a:off x="3746500" y="1216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107423</xdr:rowOff>
    </xdr:from>
    <xdr:ext cx="534377" cy="259045"/>
    <xdr:sp macro="" textlink="">
      <xdr:nvSpPr>
        <xdr:cNvPr id="200" name="テキスト ボックス 199"/>
        <xdr:cNvSpPr txBox="1"/>
      </xdr:nvSpPr>
      <xdr:spPr>
        <a:xfrm>
          <a:off x="3530111" y="1193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10,760</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78939</xdr:rowOff>
    </xdr:from>
    <xdr:to>
      <xdr:col>4</xdr:col>
      <xdr:colOff>206375</xdr:colOff>
      <xdr:row>73</xdr:row>
      <xdr:rowOff>9089</xdr:rowOff>
    </xdr:to>
    <xdr:sp macro="" textlink="">
      <xdr:nvSpPr>
        <xdr:cNvPr id="201" name="円/楕円 200"/>
        <xdr:cNvSpPr/>
      </xdr:nvSpPr>
      <xdr:spPr>
        <a:xfrm>
          <a:off x="2857500" y="124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25616</xdr:rowOff>
    </xdr:from>
    <xdr:ext cx="469744" cy="259045"/>
    <xdr:sp macro="" textlink="">
      <xdr:nvSpPr>
        <xdr:cNvPr id="202" name="テキスト ボックス 201"/>
        <xdr:cNvSpPr txBox="1"/>
      </xdr:nvSpPr>
      <xdr:spPr>
        <a:xfrm>
          <a:off x="2673427" y="121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9,161</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94125</xdr:rowOff>
    </xdr:from>
    <xdr:to>
      <xdr:col>3</xdr:col>
      <xdr:colOff>3175</xdr:colOff>
      <xdr:row>71</xdr:row>
      <xdr:rowOff>24275</xdr:rowOff>
    </xdr:to>
    <xdr:sp macro="" textlink="">
      <xdr:nvSpPr>
        <xdr:cNvPr id="203" name="円/楕円 202"/>
        <xdr:cNvSpPr/>
      </xdr:nvSpPr>
      <xdr:spPr>
        <a:xfrm>
          <a:off x="1968500" y="1209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69</xdr:row>
      <xdr:rowOff>40802</xdr:rowOff>
    </xdr:from>
    <xdr:ext cx="534377" cy="259045"/>
    <xdr:sp macro="" textlink="">
      <xdr:nvSpPr>
        <xdr:cNvPr id="204" name="テキスト ボックス 203"/>
        <xdr:cNvSpPr txBox="1"/>
      </xdr:nvSpPr>
      <xdr:spPr>
        <a:xfrm>
          <a:off x="1752111" y="1187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163522</xdr:rowOff>
    </xdr:from>
    <xdr:to>
      <xdr:col>1</xdr:col>
      <xdr:colOff>485775</xdr:colOff>
      <xdr:row>76</xdr:row>
      <xdr:rowOff>93672</xdr:rowOff>
    </xdr:to>
    <xdr:sp macro="" textlink="">
      <xdr:nvSpPr>
        <xdr:cNvPr id="205" name="円/楕円 204"/>
        <xdr:cNvSpPr/>
      </xdr:nvSpPr>
      <xdr:spPr>
        <a:xfrm>
          <a:off x="1079500" y="130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110199</xdr:rowOff>
    </xdr:from>
    <xdr:ext cx="469744" cy="259045"/>
    <xdr:sp macro="" textlink="">
      <xdr:nvSpPr>
        <xdr:cNvPr id="206" name="テキスト ボックス 205"/>
        <xdr:cNvSpPr txBox="1"/>
      </xdr:nvSpPr>
      <xdr:spPr>
        <a:xfrm>
          <a:off x="895427" y="127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107925</xdr:rowOff>
    </xdr:from>
    <xdr:to>
      <xdr:col>6</xdr:col>
      <xdr:colOff>510540</xdr:colOff>
      <xdr:row>96</xdr:row>
      <xdr:rowOff>77781</xdr:rowOff>
    </xdr:to>
    <xdr:cxnSp macro="">
      <xdr:nvCxnSpPr>
        <xdr:cNvPr id="233" name="直線コネクタ 232"/>
        <xdr:cNvCxnSpPr/>
      </xdr:nvCxnSpPr>
      <xdr:spPr>
        <a:xfrm flipV="1">
          <a:off x="4633595" y="15366975"/>
          <a:ext cx="1270" cy="117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81608</xdr:rowOff>
    </xdr:from>
    <xdr:ext cx="534377" cy="259045"/>
    <xdr:sp macro="" textlink="">
      <xdr:nvSpPr>
        <xdr:cNvPr id="234" name="扶助費最小値テキスト"/>
        <xdr:cNvSpPr txBox="1"/>
      </xdr:nvSpPr>
      <xdr:spPr>
        <a:xfrm>
          <a:off x="4686300" y="165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56,396</a:t>
          </a:r>
          <a:endParaRPr kumimoji="1" lang="ja-JP" altLang="en-US" sz="1000" b="1">
            <a:latin typeface="ＭＳ Ｐゴシック"/>
          </a:endParaRPr>
        </a:p>
      </xdr:txBody>
    </xdr:sp>
    <xdr:clientData/>
  </xdr:oneCellAnchor>
  <xdr:twoCellAnchor>
    <xdr:from>
      <xdr:col>6</xdr:col>
      <xdr:colOff>422275</xdr:colOff>
      <xdr:row>96</xdr:row>
      <xdr:rowOff>77781</xdr:rowOff>
    </xdr:from>
    <xdr:to>
      <xdr:col>6</xdr:col>
      <xdr:colOff>600075</xdr:colOff>
      <xdr:row>96</xdr:row>
      <xdr:rowOff>77781</xdr:rowOff>
    </xdr:to>
    <xdr:cxnSp macro="">
      <xdr:nvCxnSpPr>
        <xdr:cNvPr id="235" name="直線コネクタ 234"/>
        <xdr:cNvCxnSpPr/>
      </xdr:nvCxnSpPr>
      <xdr:spPr>
        <a:xfrm>
          <a:off x="4546600" y="1653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54602</xdr:rowOff>
    </xdr:from>
    <xdr:ext cx="534377" cy="259045"/>
    <xdr:sp macro="" textlink="">
      <xdr:nvSpPr>
        <xdr:cNvPr id="236" name="扶助費最大値テキスト"/>
        <xdr:cNvSpPr txBox="1"/>
      </xdr:nvSpPr>
      <xdr:spPr>
        <a:xfrm>
          <a:off x="4686300" y="151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92,223</a:t>
          </a:r>
          <a:endParaRPr kumimoji="1" lang="ja-JP" altLang="en-US" sz="1000" b="1">
            <a:latin typeface="ＭＳ Ｐゴシック"/>
          </a:endParaRPr>
        </a:p>
      </xdr:txBody>
    </xdr:sp>
    <xdr:clientData/>
  </xdr:oneCellAnchor>
  <xdr:twoCellAnchor>
    <xdr:from>
      <xdr:col>6</xdr:col>
      <xdr:colOff>422275</xdr:colOff>
      <xdr:row>89</xdr:row>
      <xdr:rowOff>107925</xdr:rowOff>
    </xdr:from>
    <xdr:to>
      <xdr:col>6</xdr:col>
      <xdr:colOff>600075</xdr:colOff>
      <xdr:row>89</xdr:row>
      <xdr:rowOff>107925</xdr:rowOff>
    </xdr:to>
    <xdr:cxnSp macro="">
      <xdr:nvCxnSpPr>
        <xdr:cNvPr id="237" name="直線コネクタ 236"/>
        <xdr:cNvCxnSpPr/>
      </xdr:nvCxnSpPr>
      <xdr:spPr>
        <a:xfrm>
          <a:off x="4546600" y="1536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77781</xdr:rowOff>
    </xdr:from>
    <xdr:to>
      <xdr:col>6</xdr:col>
      <xdr:colOff>511175</xdr:colOff>
      <xdr:row>97</xdr:row>
      <xdr:rowOff>34119</xdr:rowOff>
    </xdr:to>
    <xdr:cxnSp macro="">
      <xdr:nvCxnSpPr>
        <xdr:cNvPr id="238" name="直線コネクタ 237"/>
        <xdr:cNvCxnSpPr/>
      </xdr:nvCxnSpPr>
      <xdr:spPr>
        <a:xfrm flipV="1">
          <a:off x="3797300" y="16536981"/>
          <a:ext cx="838200" cy="1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77978</xdr:rowOff>
    </xdr:from>
    <xdr:ext cx="534377" cy="259045"/>
    <xdr:sp macro="" textlink="">
      <xdr:nvSpPr>
        <xdr:cNvPr id="239" name="扶助費平均値テキスト"/>
        <xdr:cNvSpPr txBox="1"/>
      </xdr:nvSpPr>
      <xdr:spPr>
        <a:xfrm>
          <a:off x="4686300" y="15679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76,535</a:t>
          </a:r>
          <a:endParaRPr kumimoji="1" lang="ja-JP" altLang="en-US" sz="1000" b="1">
            <a:solidFill>
              <a:srgbClr val="000080"/>
            </a:solidFill>
            <a:latin typeface="ＭＳ Ｐゴシック"/>
          </a:endParaRPr>
        </a:p>
      </xdr:txBody>
    </xdr:sp>
    <xdr:clientData/>
  </xdr:oneCellAnchor>
  <xdr:twoCellAnchor>
    <xdr:from>
      <xdr:col>6</xdr:col>
      <xdr:colOff>460375</xdr:colOff>
      <xdr:row>92</xdr:row>
      <xdr:rowOff>55101</xdr:rowOff>
    </xdr:from>
    <xdr:to>
      <xdr:col>6</xdr:col>
      <xdr:colOff>561975</xdr:colOff>
      <xdr:row>92</xdr:row>
      <xdr:rowOff>156701</xdr:rowOff>
    </xdr:to>
    <xdr:sp macro="" textlink="">
      <xdr:nvSpPr>
        <xdr:cNvPr id="240" name="フローチャート : 判断 239"/>
        <xdr:cNvSpPr/>
      </xdr:nvSpPr>
      <xdr:spPr>
        <a:xfrm>
          <a:off x="4584700" y="1582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34119</xdr:rowOff>
    </xdr:from>
    <xdr:to>
      <xdr:col>5</xdr:col>
      <xdr:colOff>358775</xdr:colOff>
      <xdr:row>97</xdr:row>
      <xdr:rowOff>160404</xdr:rowOff>
    </xdr:to>
    <xdr:cxnSp macro="">
      <xdr:nvCxnSpPr>
        <xdr:cNvPr id="241" name="直線コネクタ 240"/>
        <xdr:cNvCxnSpPr/>
      </xdr:nvCxnSpPr>
      <xdr:spPr>
        <a:xfrm flipV="1">
          <a:off x="2908300" y="16664769"/>
          <a:ext cx="889000" cy="12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38216</xdr:rowOff>
    </xdr:from>
    <xdr:to>
      <xdr:col>5</xdr:col>
      <xdr:colOff>409575</xdr:colOff>
      <xdr:row>93</xdr:row>
      <xdr:rowOff>139816</xdr:rowOff>
    </xdr:to>
    <xdr:sp macro="" textlink="">
      <xdr:nvSpPr>
        <xdr:cNvPr id="242" name="フローチャート : 判断 241"/>
        <xdr:cNvSpPr/>
      </xdr:nvSpPr>
      <xdr:spPr>
        <a:xfrm>
          <a:off x="3746500" y="15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156343</xdr:rowOff>
    </xdr:from>
    <xdr:ext cx="534377" cy="259045"/>
    <xdr:sp macro="" textlink="">
      <xdr:nvSpPr>
        <xdr:cNvPr id="243" name="テキスト ボックス 242"/>
        <xdr:cNvSpPr txBox="1"/>
      </xdr:nvSpPr>
      <xdr:spPr>
        <a:xfrm>
          <a:off x="3530111" y="157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160404</xdr:rowOff>
    </xdr:from>
    <xdr:to>
      <xdr:col>4</xdr:col>
      <xdr:colOff>155575</xdr:colOff>
      <xdr:row>98</xdr:row>
      <xdr:rowOff>141790</xdr:rowOff>
    </xdr:to>
    <xdr:cxnSp macro="">
      <xdr:nvCxnSpPr>
        <xdr:cNvPr id="244" name="直線コネクタ 243"/>
        <xdr:cNvCxnSpPr/>
      </xdr:nvCxnSpPr>
      <xdr:spPr>
        <a:xfrm flipV="1">
          <a:off x="2019300" y="16791054"/>
          <a:ext cx="889000" cy="15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129231</xdr:rowOff>
    </xdr:from>
    <xdr:to>
      <xdr:col>4</xdr:col>
      <xdr:colOff>206375</xdr:colOff>
      <xdr:row>94</xdr:row>
      <xdr:rowOff>59381</xdr:rowOff>
    </xdr:to>
    <xdr:sp macro="" textlink="">
      <xdr:nvSpPr>
        <xdr:cNvPr id="245" name="フローチャート : 判断 244"/>
        <xdr:cNvSpPr/>
      </xdr:nvSpPr>
      <xdr:spPr>
        <a:xfrm>
          <a:off x="2857500" y="1607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75908</xdr:rowOff>
    </xdr:from>
    <xdr:ext cx="534377" cy="259045"/>
    <xdr:sp macro="" textlink="">
      <xdr:nvSpPr>
        <xdr:cNvPr id="246" name="テキスト ボックス 245"/>
        <xdr:cNvSpPr txBox="1"/>
      </xdr:nvSpPr>
      <xdr:spPr>
        <a:xfrm>
          <a:off x="2641111" y="1584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139472</xdr:rowOff>
    </xdr:from>
    <xdr:to>
      <xdr:col>2</xdr:col>
      <xdr:colOff>638175</xdr:colOff>
      <xdr:row>98</xdr:row>
      <xdr:rowOff>141790</xdr:rowOff>
    </xdr:to>
    <xdr:cxnSp macro="">
      <xdr:nvCxnSpPr>
        <xdr:cNvPr id="247" name="直線コネクタ 246"/>
        <xdr:cNvCxnSpPr/>
      </xdr:nvCxnSpPr>
      <xdr:spPr>
        <a:xfrm>
          <a:off x="1130300" y="16941572"/>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102975</xdr:rowOff>
    </xdr:from>
    <xdr:to>
      <xdr:col>3</xdr:col>
      <xdr:colOff>3175</xdr:colOff>
      <xdr:row>95</xdr:row>
      <xdr:rowOff>33125</xdr:rowOff>
    </xdr:to>
    <xdr:sp macro="" textlink="">
      <xdr:nvSpPr>
        <xdr:cNvPr id="248" name="フローチャート : 判断 247"/>
        <xdr:cNvSpPr/>
      </xdr:nvSpPr>
      <xdr:spPr>
        <a:xfrm>
          <a:off x="1968500" y="162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49652</xdr:rowOff>
    </xdr:from>
    <xdr:ext cx="534377" cy="259045"/>
    <xdr:sp macro="" textlink="">
      <xdr:nvSpPr>
        <xdr:cNvPr id="249" name="テキスト ボックス 248"/>
        <xdr:cNvSpPr txBox="1"/>
      </xdr:nvSpPr>
      <xdr:spPr>
        <a:xfrm>
          <a:off x="1752111" y="159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46413</xdr:rowOff>
    </xdr:from>
    <xdr:to>
      <xdr:col>1</xdr:col>
      <xdr:colOff>485775</xdr:colOff>
      <xdr:row>94</xdr:row>
      <xdr:rowOff>148013</xdr:rowOff>
    </xdr:to>
    <xdr:sp macro="" textlink="">
      <xdr:nvSpPr>
        <xdr:cNvPr id="250" name="フローチャート : 判断 249"/>
        <xdr:cNvSpPr/>
      </xdr:nvSpPr>
      <xdr:spPr>
        <a:xfrm>
          <a:off x="1079500" y="1616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164540</xdr:rowOff>
    </xdr:from>
    <xdr:ext cx="534377" cy="259045"/>
    <xdr:sp macro="" textlink="">
      <xdr:nvSpPr>
        <xdr:cNvPr id="251" name="テキスト ボックス 250"/>
        <xdr:cNvSpPr txBox="1"/>
      </xdr:nvSpPr>
      <xdr:spPr>
        <a:xfrm>
          <a:off x="863111" y="1593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26981</xdr:rowOff>
    </xdr:from>
    <xdr:to>
      <xdr:col>6</xdr:col>
      <xdr:colOff>561975</xdr:colOff>
      <xdr:row>96</xdr:row>
      <xdr:rowOff>128581</xdr:rowOff>
    </xdr:to>
    <xdr:sp macro="" textlink="">
      <xdr:nvSpPr>
        <xdr:cNvPr id="257" name="円/楕円 256"/>
        <xdr:cNvSpPr/>
      </xdr:nvSpPr>
      <xdr:spPr>
        <a:xfrm>
          <a:off x="4584700" y="164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113358</xdr:rowOff>
    </xdr:from>
    <xdr:ext cx="534377" cy="259045"/>
    <xdr:sp macro="" textlink="">
      <xdr:nvSpPr>
        <xdr:cNvPr id="258" name="扶助費該当値テキスト"/>
        <xdr:cNvSpPr txBox="1"/>
      </xdr:nvSpPr>
      <xdr:spPr>
        <a:xfrm>
          <a:off x="4686300" y="164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56,396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154769</xdr:rowOff>
    </xdr:from>
    <xdr:to>
      <xdr:col>5</xdr:col>
      <xdr:colOff>409575</xdr:colOff>
      <xdr:row>97</xdr:row>
      <xdr:rowOff>84919</xdr:rowOff>
    </xdr:to>
    <xdr:sp macro="" textlink="">
      <xdr:nvSpPr>
        <xdr:cNvPr id="259" name="円/楕円 258"/>
        <xdr:cNvSpPr/>
      </xdr:nvSpPr>
      <xdr:spPr>
        <a:xfrm>
          <a:off x="3746500" y="166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76046</xdr:rowOff>
    </xdr:from>
    <xdr:ext cx="534377" cy="259045"/>
    <xdr:sp macro="" textlink="">
      <xdr:nvSpPr>
        <xdr:cNvPr id="260" name="テキスト ボックス 259"/>
        <xdr:cNvSpPr txBox="1"/>
      </xdr:nvSpPr>
      <xdr:spPr>
        <a:xfrm>
          <a:off x="3530111" y="1670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109604</xdr:rowOff>
    </xdr:from>
    <xdr:to>
      <xdr:col>4</xdr:col>
      <xdr:colOff>206375</xdr:colOff>
      <xdr:row>98</xdr:row>
      <xdr:rowOff>39754</xdr:rowOff>
    </xdr:to>
    <xdr:sp macro="" textlink="">
      <xdr:nvSpPr>
        <xdr:cNvPr id="261" name="円/楕円 260"/>
        <xdr:cNvSpPr/>
      </xdr:nvSpPr>
      <xdr:spPr>
        <a:xfrm>
          <a:off x="2857500" y="167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30881</xdr:rowOff>
    </xdr:from>
    <xdr:ext cx="534377" cy="259045"/>
    <xdr:sp macro="" textlink="">
      <xdr:nvSpPr>
        <xdr:cNvPr id="262" name="テキスト ボックス 261"/>
        <xdr:cNvSpPr txBox="1"/>
      </xdr:nvSpPr>
      <xdr:spPr>
        <a:xfrm>
          <a:off x="2641111" y="168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90990</xdr:rowOff>
    </xdr:from>
    <xdr:to>
      <xdr:col>3</xdr:col>
      <xdr:colOff>3175</xdr:colOff>
      <xdr:row>99</xdr:row>
      <xdr:rowOff>21140</xdr:rowOff>
    </xdr:to>
    <xdr:sp macro="" textlink="">
      <xdr:nvSpPr>
        <xdr:cNvPr id="263" name="円/楕円 262"/>
        <xdr:cNvSpPr/>
      </xdr:nvSpPr>
      <xdr:spPr>
        <a:xfrm>
          <a:off x="1968500" y="168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12267</xdr:rowOff>
    </xdr:from>
    <xdr:ext cx="534377" cy="259045"/>
    <xdr:sp macro="" textlink="">
      <xdr:nvSpPr>
        <xdr:cNvPr id="264" name="テキスト ボックス 263"/>
        <xdr:cNvSpPr txBox="1"/>
      </xdr:nvSpPr>
      <xdr:spPr>
        <a:xfrm>
          <a:off x="1752111" y="1698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88672</xdr:rowOff>
    </xdr:from>
    <xdr:to>
      <xdr:col>1</xdr:col>
      <xdr:colOff>485775</xdr:colOff>
      <xdr:row>99</xdr:row>
      <xdr:rowOff>18822</xdr:rowOff>
    </xdr:to>
    <xdr:sp macro="" textlink="">
      <xdr:nvSpPr>
        <xdr:cNvPr id="265" name="円/楕円 264"/>
        <xdr:cNvSpPr/>
      </xdr:nvSpPr>
      <xdr:spPr>
        <a:xfrm>
          <a:off x="1079500" y="168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9949</xdr:rowOff>
    </xdr:from>
    <xdr:ext cx="534377" cy="259045"/>
    <xdr:sp macro="" textlink="">
      <xdr:nvSpPr>
        <xdr:cNvPr id="266" name="テキスト ボックス 265"/>
        <xdr:cNvSpPr txBox="1"/>
      </xdr:nvSpPr>
      <xdr:spPr>
        <a:xfrm>
          <a:off x="863111" y="169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9" name="テキスト ボックス 27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162491</xdr:rowOff>
    </xdr:from>
    <xdr:to>
      <xdr:col>15</xdr:col>
      <xdr:colOff>180340</xdr:colOff>
      <xdr:row>39</xdr:row>
      <xdr:rowOff>66114</xdr:rowOff>
    </xdr:to>
    <xdr:cxnSp macro="">
      <xdr:nvCxnSpPr>
        <xdr:cNvPr id="289" name="直線コネクタ 288"/>
        <xdr:cNvCxnSpPr/>
      </xdr:nvCxnSpPr>
      <xdr:spPr>
        <a:xfrm flipV="1">
          <a:off x="10475595" y="5648891"/>
          <a:ext cx="1270" cy="1103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69941</xdr:rowOff>
    </xdr:from>
    <xdr:ext cx="534377" cy="259045"/>
    <xdr:sp macro="" textlink="">
      <xdr:nvSpPr>
        <xdr:cNvPr id="290" name="補助費等最小値テキスト"/>
        <xdr:cNvSpPr txBox="1"/>
      </xdr:nvSpPr>
      <xdr:spPr>
        <a:xfrm>
          <a:off x="10528300" y="67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35,719</a:t>
          </a:r>
          <a:endParaRPr kumimoji="1" lang="ja-JP" altLang="en-US" sz="1000" b="1">
            <a:latin typeface="ＭＳ Ｐゴシック"/>
          </a:endParaRPr>
        </a:p>
      </xdr:txBody>
    </xdr:sp>
    <xdr:clientData/>
  </xdr:oneCellAnchor>
  <xdr:twoCellAnchor>
    <xdr:from>
      <xdr:col>15</xdr:col>
      <xdr:colOff>92075</xdr:colOff>
      <xdr:row>39</xdr:row>
      <xdr:rowOff>66114</xdr:rowOff>
    </xdr:from>
    <xdr:to>
      <xdr:col>15</xdr:col>
      <xdr:colOff>269875</xdr:colOff>
      <xdr:row>39</xdr:row>
      <xdr:rowOff>66114</xdr:rowOff>
    </xdr:to>
    <xdr:cxnSp macro="">
      <xdr:nvCxnSpPr>
        <xdr:cNvPr id="291" name="直線コネクタ 290"/>
        <xdr:cNvCxnSpPr/>
      </xdr:nvCxnSpPr>
      <xdr:spPr>
        <a:xfrm>
          <a:off x="10388600" y="675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109168</xdr:rowOff>
    </xdr:from>
    <xdr:ext cx="534377" cy="259045"/>
    <xdr:sp macro="" textlink="">
      <xdr:nvSpPr>
        <xdr:cNvPr id="292" name="補助費等最大値テキスト"/>
        <xdr:cNvSpPr txBox="1"/>
      </xdr:nvSpPr>
      <xdr:spPr>
        <a:xfrm>
          <a:off x="10528300" y="542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84,003</a:t>
          </a:r>
          <a:endParaRPr kumimoji="1" lang="ja-JP" altLang="en-US" sz="1000" b="1">
            <a:latin typeface="ＭＳ Ｐゴシック"/>
          </a:endParaRPr>
        </a:p>
      </xdr:txBody>
    </xdr:sp>
    <xdr:clientData/>
  </xdr:oneCellAnchor>
  <xdr:twoCellAnchor>
    <xdr:from>
      <xdr:col>15</xdr:col>
      <xdr:colOff>92075</xdr:colOff>
      <xdr:row>32</xdr:row>
      <xdr:rowOff>162491</xdr:rowOff>
    </xdr:from>
    <xdr:to>
      <xdr:col>15</xdr:col>
      <xdr:colOff>269875</xdr:colOff>
      <xdr:row>32</xdr:row>
      <xdr:rowOff>162491</xdr:rowOff>
    </xdr:to>
    <xdr:cxnSp macro="">
      <xdr:nvCxnSpPr>
        <xdr:cNvPr id="293" name="直線コネクタ 292"/>
        <xdr:cNvCxnSpPr/>
      </xdr:nvCxnSpPr>
      <xdr:spPr>
        <a:xfrm>
          <a:off x="10388600" y="5648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152593</xdr:rowOff>
    </xdr:from>
    <xdr:to>
      <xdr:col>15</xdr:col>
      <xdr:colOff>180975</xdr:colOff>
      <xdr:row>32</xdr:row>
      <xdr:rowOff>162491</xdr:rowOff>
    </xdr:to>
    <xdr:cxnSp macro="">
      <xdr:nvCxnSpPr>
        <xdr:cNvPr id="294" name="直線コネクタ 293"/>
        <xdr:cNvCxnSpPr/>
      </xdr:nvCxnSpPr>
      <xdr:spPr>
        <a:xfrm>
          <a:off x="9639300" y="5638993"/>
          <a:ext cx="8382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115722</xdr:rowOff>
    </xdr:from>
    <xdr:ext cx="534377" cy="259045"/>
    <xdr:sp macro="" textlink="">
      <xdr:nvSpPr>
        <xdr:cNvPr id="295" name="補助費等平均値テキスト"/>
        <xdr:cNvSpPr txBox="1"/>
      </xdr:nvSpPr>
      <xdr:spPr>
        <a:xfrm>
          <a:off x="10528300" y="6287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137295</xdr:rowOff>
    </xdr:from>
    <xdr:to>
      <xdr:col>15</xdr:col>
      <xdr:colOff>231775</xdr:colOff>
      <xdr:row>37</xdr:row>
      <xdr:rowOff>67445</xdr:rowOff>
    </xdr:to>
    <xdr:sp macro="" textlink="">
      <xdr:nvSpPr>
        <xdr:cNvPr id="296" name="フローチャート : 判断 295"/>
        <xdr:cNvSpPr/>
      </xdr:nvSpPr>
      <xdr:spPr>
        <a:xfrm>
          <a:off x="10426700" y="630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56284</xdr:rowOff>
    </xdr:from>
    <xdr:to>
      <xdr:col>14</xdr:col>
      <xdr:colOff>28575</xdr:colOff>
      <xdr:row>32</xdr:row>
      <xdr:rowOff>152593</xdr:rowOff>
    </xdr:to>
    <xdr:cxnSp macro="">
      <xdr:nvCxnSpPr>
        <xdr:cNvPr id="297" name="直線コネクタ 296"/>
        <xdr:cNvCxnSpPr/>
      </xdr:nvCxnSpPr>
      <xdr:spPr>
        <a:xfrm>
          <a:off x="8750300" y="5542684"/>
          <a:ext cx="889000" cy="9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55182</xdr:rowOff>
    </xdr:from>
    <xdr:to>
      <xdr:col>14</xdr:col>
      <xdr:colOff>79375</xdr:colOff>
      <xdr:row>36</xdr:row>
      <xdr:rowOff>156782</xdr:rowOff>
    </xdr:to>
    <xdr:sp macro="" textlink="">
      <xdr:nvSpPr>
        <xdr:cNvPr id="298" name="フローチャート : 判断 297"/>
        <xdr:cNvSpPr/>
      </xdr:nvSpPr>
      <xdr:spPr>
        <a:xfrm>
          <a:off x="9588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147909</xdr:rowOff>
    </xdr:from>
    <xdr:ext cx="534377" cy="259045"/>
    <xdr:sp macro="" textlink="">
      <xdr:nvSpPr>
        <xdr:cNvPr id="299" name="テキスト ボックス 298"/>
        <xdr:cNvSpPr txBox="1"/>
      </xdr:nvSpPr>
      <xdr:spPr>
        <a:xfrm>
          <a:off x="9372111" y="6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56284</xdr:rowOff>
    </xdr:from>
    <xdr:to>
      <xdr:col>12</xdr:col>
      <xdr:colOff>511175</xdr:colOff>
      <xdr:row>33</xdr:row>
      <xdr:rowOff>171201</xdr:rowOff>
    </xdr:to>
    <xdr:cxnSp macro="">
      <xdr:nvCxnSpPr>
        <xdr:cNvPr id="300" name="直線コネクタ 299"/>
        <xdr:cNvCxnSpPr/>
      </xdr:nvCxnSpPr>
      <xdr:spPr>
        <a:xfrm flipV="1">
          <a:off x="7861300" y="5542684"/>
          <a:ext cx="889000" cy="28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51889</xdr:rowOff>
    </xdr:from>
    <xdr:to>
      <xdr:col>12</xdr:col>
      <xdr:colOff>561975</xdr:colOff>
      <xdr:row>37</xdr:row>
      <xdr:rowOff>153489</xdr:rowOff>
    </xdr:to>
    <xdr:sp macro="" textlink="">
      <xdr:nvSpPr>
        <xdr:cNvPr id="301" name="フローチャート : 判断 300"/>
        <xdr:cNvSpPr/>
      </xdr:nvSpPr>
      <xdr:spPr>
        <a:xfrm>
          <a:off x="8699500" y="639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144617</xdr:rowOff>
    </xdr:from>
    <xdr:ext cx="534377" cy="259045"/>
    <xdr:sp macro="" textlink="">
      <xdr:nvSpPr>
        <xdr:cNvPr id="302" name="テキスト ボックス 301"/>
        <xdr:cNvSpPr txBox="1"/>
      </xdr:nvSpPr>
      <xdr:spPr>
        <a:xfrm>
          <a:off x="8483111" y="648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164983</xdr:rowOff>
    </xdr:from>
    <xdr:to>
      <xdr:col>11</xdr:col>
      <xdr:colOff>307975</xdr:colOff>
      <xdr:row>33</xdr:row>
      <xdr:rowOff>171201</xdr:rowOff>
    </xdr:to>
    <xdr:cxnSp macro="">
      <xdr:nvCxnSpPr>
        <xdr:cNvPr id="303" name="直線コネクタ 302"/>
        <xdr:cNvCxnSpPr/>
      </xdr:nvCxnSpPr>
      <xdr:spPr>
        <a:xfrm>
          <a:off x="6972300" y="5822833"/>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52118</xdr:rowOff>
    </xdr:from>
    <xdr:to>
      <xdr:col>11</xdr:col>
      <xdr:colOff>358775</xdr:colOff>
      <xdr:row>37</xdr:row>
      <xdr:rowOff>153718</xdr:rowOff>
    </xdr:to>
    <xdr:sp macro="" textlink="">
      <xdr:nvSpPr>
        <xdr:cNvPr id="304" name="フローチャート : 判断 303"/>
        <xdr:cNvSpPr/>
      </xdr:nvSpPr>
      <xdr:spPr>
        <a:xfrm>
          <a:off x="7810500" y="639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144846</xdr:rowOff>
    </xdr:from>
    <xdr:ext cx="534377" cy="259045"/>
    <xdr:sp macro="" textlink="">
      <xdr:nvSpPr>
        <xdr:cNvPr id="305" name="テキスト ボックス 304"/>
        <xdr:cNvSpPr txBox="1"/>
      </xdr:nvSpPr>
      <xdr:spPr>
        <a:xfrm>
          <a:off x="7594111" y="648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116835</xdr:rowOff>
    </xdr:from>
    <xdr:to>
      <xdr:col>10</xdr:col>
      <xdr:colOff>155575</xdr:colOff>
      <xdr:row>38</xdr:row>
      <xdr:rowOff>46985</xdr:rowOff>
    </xdr:to>
    <xdr:sp macro="" textlink="">
      <xdr:nvSpPr>
        <xdr:cNvPr id="306" name="フローチャート : 判断 305"/>
        <xdr:cNvSpPr/>
      </xdr:nvSpPr>
      <xdr:spPr>
        <a:xfrm>
          <a:off x="6921500" y="646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38112</xdr:rowOff>
    </xdr:from>
    <xdr:ext cx="534377" cy="259045"/>
    <xdr:sp macro="" textlink="">
      <xdr:nvSpPr>
        <xdr:cNvPr id="307" name="テキスト ボックス 306"/>
        <xdr:cNvSpPr txBox="1"/>
      </xdr:nvSpPr>
      <xdr:spPr>
        <a:xfrm>
          <a:off x="6705111" y="655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111691</xdr:rowOff>
    </xdr:from>
    <xdr:to>
      <xdr:col>15</xdr:col>
      <xdr:colOff>231775</xdr:colOff>
      <xdr:row>33</xdr:row>
      <xdr:rowOff>41841</xdr:rowOff>
    </xdr:to>
    <xdr:sp macro="" textlink="">
      <xdr:nvSpPr>
        <xdr:cNvPr id="313" name="円/楕円 312"/>
        <xdr:cNvSpPr/>
      </xdr:nvSpPr>
      <xdr:spPr>
        <a:xfrm>
          <a:off x="10426700" y="55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64718</xdr:rowOff>
    </xdr:from>
    <xdr:ext cx="534377" cy="259045"/>
    <xdr:sp macro="" textlink="">
      <xdr:nvSpPr>
        <xdr:cNvPr id="314" name="補助費等該当値テキスト"/>
        <xdr:cNvSpPr txBox="1"/>
      </xdr:nvSpPr>
      <xdr:spPr>
        <a:xfrm>
          <a:off x="10528300" y="55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84,003</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101793</xdr:rowOff>
    </xdr:from>
    <xdr:to>
      <xdr:col>14</xdr:col>
      <xdr:colOff>79375</xdr:colOff>
      <xdr:row>33</xdr:row>
      <xdr:rowOff>31943</xdr:rowOff>
    </xdr:to>
    <xdr:sp macro="" textlink="">
      <xdr:nvSpPr>
        <xdr:cNvPr id="315" name="円/楕円 314"/>
        <xdr:cNvSpPr/>
      </xdr:nvSpPr>
      <xdr:spPr>
        <a:xfrm>
          <a:off x="9588500" y="55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48470</xdr:rowOff>
    </xdr:from>
    <xdr:ext cx="534377" cy="259045"/>
    <xdr:sp macro="" textlink="">
      <xdr:nvSpPr>
        <xdr:cNvPr id="316" name="テキスト ボックス 315"/>
        <xdr:cNvSpPr txBox="1"/>
      </xdr:nvSpPr>
      <xdr:spPr>
        <a:xfrm>
          <a:off x="9372111" y="536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84,436</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5484</xdr:rowOff>
    </xdr:from>
    <xdr:to>
      <xdr:col>12</xdr:col>
      <xdr:colOff>561975</xdr:colOff>
      <xdr:row>32</xdr:row>
      <xdr:rowOff>107084</xdr:rowOff>
    </xdr:to>
    <xdr:sp macro="" textlink="">
      <xdr:nvSpPr>
        <xdr:cNvPr id="317" name="円/楕円 316"/>
        <xdr:cNvSpPr/>
      </xdr:nvSpPr>
      <xdr:spPr>
        <a:xfrm>
          <a:off x="8699500" y="54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123611</xdr:rowOff>
    </xdr:from>
    <xdr:ext cx="534377" cy="259045"/>
    <xdr:sp macro="" textlink="">
      <xdr:nvSpPr>
        <xdr:cNvPr id="318" name="テキスト ボックス 317"/>
        <xdr:cNvSpPr txBox="1"/>
      </xdr:nvSpPr>
      <xdr:spPr>
        <a:xfrm>
          <a:off x="8483111" y="526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88,649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120401</xdr:rowOff>
    </xdr:from>
    <xdr:to>
      <xdr:col>11</xdr:col>
      <xdr:colOff>358775</xdr:colOff>
      <xdr:row>34</xdr:row>
      <xdr:rowOff>50551</xdr:rowOff>
    </xdr:to>
    <xdr:sp macro="" textlink="">
      <xdr:nvSpPr>
        <xdr:cNvPr id="319" name="円/楕円 318"/>
        <xdr:cNvSpPr/>
      </xdr:nvSpPr>
      <xdr:spPr>
        <a:xfrm>
          <a:off x="7810500" y="57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67078</xdr:rowOff>
    </xdr:from>
    <xdr:ext cx="534377" cy="259045"/>
    <xdr:sp macro="" textlink="">
      <xdr:nvSpPr>
        <xdr:cNvPr id="320" name="テキスト ボックス 319"/>
        <xdr:cNvSpPr txBox="1"/>
      </xdr:nvSpPr>
      <xdr:spPr>
        <a:xfrm>
          <a:off x="7594111" y="555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76,122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114183</xdr:rowOff>
    </xdr:from>
    <xdr:to>
      <xdr:col>10</xdr:col>
      <xdr:colOff>155575</xdr:colOff>
      <xdr:row>34</xdr:row>
      <xdr:rowOff>44333</xdr:rowOff>
    </xdr:to>
    <xdr:sp macro="" textlink="">
      <xdr:nvSpPr>
        <xdr:cNvPr id="321" name="円/楕円 320"/>
        <xdr:cNvSpPr/>
      </xdr:nvSpPr>
      <xdr:spPr>
        <a:xfrm>
          <a:off x="6921500" y="57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60860</xdr:rowOff>
    </xdr:from>
    <xdr:ext cx="534377" cy="259045"/>
    <xdr:sp macro="" textlink="">
      <xdr:nvSpPr>
        <xdr:cNvPr id="322" name="テキスト ボックス 321"/>
        <xdr:cNvSpPr txBox="1"/>
      </xdr:nvSpPr>
      <xdr:spPr>
        <a:xfrm>
          <a:off x="6705111" y="55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150147</xdr:rowOff>
    </xdr:from>
    <xdr:to>
      <xdr:col>15</xdr:col>
      <xdr:colOff>180340</xdr:colOff>
      <xdr:row>57</xdr:row>
      <xdr:rowOff>143845</xdr:rowOff>
    </xdr:to>
    <xdr:cxnSp macro="">
      <xdr:nvCxnSpPr>
        <xdr:cNvPr id="346" name="直線コネクタ 345"/>
        <xdr:cNvCxnSpPr/>
      </xdr:nvCxnSpPr>
      <xdr:spPr>
        <a:xfrm flipV="1">
          <a:off x="10475595" y="8722647"/>
          <a:ext cx="1270" cy="119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147672</xdr:rowOff>
    </xdr:from>
    <xdr:ext cx="534377" cy="259045"/>
    <xdr:sp macro="" textlink="">
      <xdr:nvSpPr>
        <xdr:cNvPr id="347" name="普通建設事業費最小値テキスト"/>
        <xdr:cNvSpPr txBox="1"/>
      </xdr:nvSpPr>
      <xdr:spPr>
        <a:xfrm>
          <a:off x="10528300" y="99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31,956</a:t>
          </a:r>
          <a:endParaRPr kumimoji="1" lang="ja-JP" altLang="en-US" sz="1000" b="1">
            <a:latin typeface="ＭＳ Ｐゴシック"/>
          </a:endParaRPr>
        </a:p>
      </xdr:txBody>
    </xdr:sp>
    <xdr:clientData/>
  </xdr:oneCellAnchor>
  <xdr:twoCellAnchor>
    <xdr:from>
      <xdr:col>15</xdr:col>
      <xdr:colOff>92075</xdr:colOff>
      <xdr:row>57</xdr:row>
      <xdr:rowOff>143845</xdr:rowOff>
    </xdr:from>
    <xdr:to>
      <xdr:col>15</xdr:col>
      <xdr:colOff>269875</xdr:colOff>
      <xdr:row>57</xdr:row>
      <xdr:rowOff>143845</xdr:rowOff>
    </xdr:to>
    <xdr:cxnSp macro="">
      <xdr:nvCxnSpPr>
        <xdr:cNvPr id="348" name="直線コネクタ 347"/>
        <xdr:cNvCxnSpPr/>
      </xdr:nvCxnSpPr>
      <xdr:spPr>
        <a:xfrm>
          <a:off x="10388600" y="9916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96824</xdr:rowOff>
    </xdr:from>
    <xdr:ext cx="599010" cy="259045"/>
    <xdr:sp macro="" textlink="">
      <xdr:nvSpPr>
        <xdr:cNvPr id="349" name="普通建設事業費最大値テキスト"/>
        <xdr:cNvSpPr txBox="1"/>
      </xdr:nvSpPr>
      <xdr:spPr>
        <a:xfrm>
          <a:off x="10528300" y="849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188,629</a:t>
          </a:r>
          <a:endParaRPr kumimoji="1" lang="ja-JP" altLang="en-US" sz="1000" b="1">
            <a:latin typeface="ＭＳ Ｐゴシック"/>
          </a:endParaRPr>
        </a:p>
      </xdr:txBody>
    </xdr:sp>
    <xdr:clientData/>
  </xdr:oneCellAnchor>
  <xdr:twoCellAnchor>
    <xdr:from>
      <xdr:col>15</xdr:col>
      <xdr:colOff>92075</xdr:colOff>
      <xdr:row>50</xdr:row>
      <xdr:rowOff>150147</xdr:rowOff>
    </xdr:from>
    <xdr:to>
      <xdr:col>15</xdr:col>
      <xdr:colOff>269875</xdr:colOff>
      <xdr:row>50</xdr:row>
      <xdr:rowOff>150147</xdr:rowOff>
    </xdr:to>
    <xdr:cxnSp macro="">
      <xdr:nvCxnSpPr>
        <xdr:cNvPr id="350" name="直線コネクタ 349"/>
        <xdr:cNvCxnSpPr/>
      </xdr:nvCxnSpPr>
      <xdr:spPr>
        <a:xfrm>
          <a:off x="10388600" y="872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150147</xdr:rowOff>
    </xdr:from>
    <xdr:to>
      <xdr:col>15</xdr:col>
      <xdr:colOff>180975</xdr:colOff>
      <xdr:row>52</xdr:row>
      <xdr:rowOff>64391</xdr:rowOff>
    </xdr:to>
    <xdr:cxnSp macro="">
      <xdr:nvCxnSpPr>
        <xdr:cNvPr id="351" name="直線コネクタ 350"/>
        <xdr:cNvCxnSpPr/>
      </xdr:nvCxnSpPr>
      <xdr:spPr>
        <a:xfrm flipV="1">
          <a:off x="9639300" y="8722647"/>
          <a:ext cx="838200" cy="25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169709</xdr:rowOff>
    </xdr:from>
    <xdr:ext cx="534377" cy="259045"/>
    <xdr:sp macro="" textlink="">
      <xdr:nvSpPr>
        <xdr:cNvPr id="352" name="普通建設事業費平均値テキスト"/>
        <xdr:cNvSpPr txBox="1"/>
      </xdr:nvSpPr>
      <xdr:spPr>
        <a:xfrm>
          <a:off x="10528300" y="9428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86,564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19832</xdr:rowOff>
    </xdr:from>
    <xdr:to>
      <xdr:col>15</xdr:col>
      <xdr:colOff>231775</xdr:colOff>
      <xdr:row>55</xdr:row>
      <xdr:rowOff>121432</xdr:rowOff>
    </xdr:to>
    <xdr:sp macro="" textlink="">
      <xdr:nvSpPr>
        <xdr:cNvPr id="353" name="フローチャート : 判断 352"/>
        <xdr:cNvSpPr/>
      </xdr:nvSpPr>
      <xdr:spPr>
        <a:xfrm>
          <a:off x="10426700" y="94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64391</xdr:rowOff>
    </xdr:from>
    <xdr:to>
      <xdr:col>14</xdr:col>
      <xdr:colOff>28575</xdr:colOff>
      <xdr:row>54</xdr:row>
      <xdr:rowOff>165814</xdr:rowOff>
    </xdr:to>
    <xdr:cxnSp macro="">
      <xdr:nvCxnSpPr>
        <xdr:cNvPr id="354" name="直線コネクタ 353"/>
        <xdr:cNvCxnSpPr/>
      </xdr:nvCxnSpPr>
      <xdr:spPr>
        <a:xfrm flipV="1">
          <a:off x="8750300" y="8979791"/>
          <a:ext cx="889000" cy="4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88847</xdr:rowOff>
    </xdr:from>
    <xdr:to>
      <xdr:col>14</xdr:col>
      <xdr:colOff>79375</xdr:colOff>
      <xdr:row>56</xdr:row>
      <xdr:rowOff>18997</xdr:rowOff>
    </xdr:to>
    <xdr:sp macro="" textlink="">
      <xdr:nvSpPr>
        <xdr:cNvPr id="355" name="フローチャート : 判断 354"/>
        <xdr:cNvSpPr/>
      </xdr:nvSpPr>
      <xdr:spPr>
        <a:xfrm>
          <a:off x="95885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10124</xdr:rowOff>
    </xdr:from>
    <xdr:ext cx="534377" cy="259045"/>
    <xdr:sp macro="" textlink="">
      <xdr:nvSpPr>
        <xdr:cNvPr id="356" name="テキスト ボックス 355"/>
        <xdr:cNvSpPr txBox="1"/>
      </xdr:nvSpPr>
      <xdr:spPr>
        <a:xfrm>
          <a:off x="9372111" y="961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163261</xdr:rowOff>
    </xdr:from>
    <xdr:to>
      <xdr:col>12</xdr:col>
      <xdr:colOff>511175</xdr:colOff>
      <xdr:row>54</xdr:row>
      <xdr:rowOff>165814</xdr:rowOff>
    </xdr:to>
    <xdr:cxnSp macro="">
      <xdr:nvCxnSpPr>
        <xdr:cNvPr id="357" name="直線コネクタ 356"/>
        <xdr:cNvCxnSpPr/>
      </xdr:nvCxnSpPr>
      <xdr:spPr>
        <a:xfrm>
          <a:off x="7861300" y="9421561"/>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5172</xdr:rowOff>
    </xdr:from>
    <xdr:to>
      <xdr:col>12</xdr:col>
      <xdr:colOff>561975</xdr:colOff>
      <xdr:row>56</xdr:row>
      <xdr:rowOff>106772</xdr:rowOff>
    </xdr:to>
    <xdr:sp macro="" textlink="">
      <xdr:nvSpPr>
        <xdr:cNvPr id="358" name="フローチャート : 判断 357"/>
        <xdr:cNvSpPr/>
      </xdr:nvSpPr>
      <xdr:spPr>
        <a:xfrm>
          <a:off x="8699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97899</xdr:rowOff>
    </xdr:from>
    <xdr:ext cx="534377" cy="259045"/>
    <xdr:sp macro="" textlink="">
      <xdr:nvSpPr>
        <xdr:cNvPr id="359" name="テキスト ボックス 358"/>
        <xdr:cNvSpPr txBox="1"/>
      </xdr:nvSpPr>
      <xdr:spPr>
        <a:xfrm>
          <a:off x="8483111" y="96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163261</xdr:rowOff>
    </xdr:from>
    <xdr:to>
      <xdr:col>11</xdr:col>
      <xdr:colOff>307975</xdr:colOff>
      <xdr:row>56</xdr:row>
      <xdr:rowOff>543</xdr:rowOff>
    </xdr:to>
    <xdr:cxnSp macro="">
      <xdr:nvCxnSpPr>
        <xdr:cNvPr id="360" name="直線コネクタ 359"/>
        <xdr:cNvCxnSpPr/>
      </xdr:nvCxnSpPr>
      <xdr:spPr>
        <a:xfrm flipV="1">
          <a:off x="6972300" y="9421561"/>
          <a:ext cx="889000" cy="18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149403</xdr:rowOff>
    </xdr:from>
    <xdr:to>
      <xdr:col>11</xdr:col>
      <xdr:colOff>358775</xdr:colOff>
      <xdr:row>56</xdr:row>
      <xdr:rowOff>79553</xdr:rowOff>
    </xdr:to>
    <xdr:sp macro="" textlink="">
      <xdr:nvSpPr>
        <xdr:cNvPr id="361" name="フローチャート : 判断 360"/>
        <xdr:cNvSpPr/>
      </xdr:nvSpPr>
      <xdr:spPr>
        <a:xfrm>
          <a:off x="7810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70680</xdr:rowOff>
    </xdr:from>
    <xdr:ext cx="534377" cy="259045"/>
    <xdr:sp macro="" textlink="">
      <xdr:nvSpPr>
        <xdr:cNvPr id="362" name="テキスト ボックス 361"/>
        <xdr:cNvSpPr txBox="1"/>
      </xdr:nvSpPr>
      <xdr:spPr>
        <a:xfrm>
          <a:off x="7594111" y="967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106593</xdr:rowOff>
    </xdr:from>
    <xdr:to>
      <xdr:col>10</xdr:col>
      <xdr:colOff>155575</xdr:colOff>
      <xdr:row>57</xdr:row>
      <xdr:rowOff>36743</xdr:rowOff>
    </xdr:to>
    <xdr:sp macro="" textlink="">
      <xdr:nvSpPr>
        <xdr:cNvPr id="363" name="フローチャート : 判断 362"/>
        <xdr:cNvSpPr/>
      </xdr:nvSpPr>
      <xdr:spPr>
        <a:xfrm>
          <a:off x="6921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27870</xdr:rowOff>
    </xdr:from>
    <xdr:ext cx="534377" cy="259045"/>
    <xdr:sp macro="" textlink="">
      <xdr:nvSpPr>
        <xdr:cNvPr id="364" name="テキスト ボックス 363"/>
        <xdr:cNvSpPr txBox="1"/>
      </xdr:nvSpPr>
      <xdr:spPr>
        <a:xfrm>
          <a:off x="6705111" y="980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99347</xdr:rowOff>
    </xdr:from>
    <xdr:to>
      <xdr:col>15</xdr:col>
      <xdr:colOff>231775</xdr:colOff>
      <xdr:row>51</xdr:row>
      <xdr:rowOff>29497</xdr:rowOff>
    </xdr:to>
    <xdr:sp macro="" textlink="">
      <xdr:nvSpPr>
        <xdr:cNvPr id="370" name="円/楕円 369"/>
        <xdr:cNvSpPr/>
      </xdr:nvSpPr>
      <xdr:spPr>
        <a:xfrm>
          <a:off x="10426700" y="867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52374</xdr:rowOff>
    </xdr:from>
    <xdr:ext cx="599010" cy="259045"/>
    <xdr:sp macro="" textlink="">
      <xdr:nvSpPr>
        <xdr:cNvPr id="371" name="普通建設事業費該当値テキスト"/>
        <xdr:cNvSpPr txBox="1"/>
      </xdr:nvSpPr>
      <xdr:spPr>
        <a:xfrm>
          <a:off x="10528300" y="862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188,629</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13591</xdr:rowOff>
    </xdr:from>
    <xdr:to>
      <xdr:col>14</xdr:col>
      <xdr:colOff>79375</xdr:colOff>
      <xdr:row>52</xdr:row>
      <xdr:rowOff>115191</xdr:rowOff>
    </xdr:to>
    <xdr:sp macro="" textlink="">
      <xdr:nvSpPr>
        <xdr:cNvPr id="372" name="円/楕円 371"/>
        <xdr:cNvSpPr/>
      </xdr:nvSpPr>
      <xdr:spPr>
        <a:xfrm>
          <a:off x="9588500" y="89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131718</xdr:rowOff>
    </xdr:from>
    <xdr:ext cx="599010" cy="259045"/>
    <xdr:sp macro="" textlink="">
      <xdr:nvSpPr>
        <xdr:cNvPr id="373" name="テキスト ボックス 372"/>
        <xdr:cNvSpPr txBox="1"/>
      </xdr:nvSpPr>
      <xdr:spPr>
        <a:xfrm>
          <a:off x="9339794" y="870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154,883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115014</xdr:rowOff>
    </xdr:from>
    <xdr:to>
      <xdr:col>12</xdr:col>
      <xdr:colOff>561975</xdr:colOff>
      <xdr:row>55</xdr:row>
      <xdr:rowOff>45164</xdr:rowOff>
    </xdr:to>
    <xdr:sp macro="" textlink="">
      <xdr:nvSpPr>
        <xdr:cNvPr id="374" name="円/楕円 373"/>
        <xdr:cNvSpPr/>
      </xdr:nvSpPr>
      <xdr:spPr>
        <a:xfrm>
          <a:off x="8699500" y="937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61691</xdr:rowOff>
    </xdr:from>
    <xdr:ext cx="534377" cy="259045"/>
    <xdr:sp macro="" textlink="">
      <xdr:nvSpPr>
        <xdr:cNvPr id="375" name="テキスト ボックス 374"/>
        <xdr:cNvSpPr txBox="1"/>
      </xdr:nvSpPr>
      <xdr:spPr>
        <a:xfrm>
          <a:off x="8483111" y="914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112461</xdr:rowOff>
    </xdr:from>
    <xdr:to>
      <xdr:col>11</xdr:col>
      <xdr:colOff>358775</xdr:colOff>
      <xdr:row>55</xdr:row>
      <xdr:rowOff>42611</xdr:rowOff>
    </xdr:to>
    <xdr:sp macro="" textlink="">
      <xdr:nvSpPr>
        <xdr:cNvPr id="376" name="円/楕円 375"/>
        <xdr:cNvSpPr/>
      </xdr:nvSpPr>
      <xdr:spPr>
        <a:xfrm>
          <a:off x="7810500" y="937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59138</xdr:rowOff>
    </xdr:from>
    <xdr:ext cx="534377" cy="259045"/>
    <xdr:sp macro="" textlink="">
      <xdr:nvSpPr>
        <xdr:cNvPr id="377" name="テキスト ボックス 376"/>
        <xdr:cNvSpPr txBox="1"/>
      </xdr:nvSpPr>
      <xdr:spPr>
        <a:xfrm>
          <a:off x="7594111" y="91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96,908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121193</xdr:rowOff>
    </xdr:from>
    <xdr:to>
      <xdr:col>10</xdr:col>
      <xdr:colOff>155575</xdr:colOff>
      <xdr:row>56</xdr:row>
      <xdr:rowOff>51343</xdr:rowOff>
    </xdr:to>
    <xdr:sp macro="" textlink="">
      <xdr:nvSpPr>
        <xdr:cNvPr id="378" name="円/楕円 377"/>
        <xdr:cNvSpPr/>
      </xdr:nvSpPr>
      <xdr:spPr>
        <a:xfrm>
          <a:off x="6921500" y="955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67870</xdr:rowOff>
    </xdr:from>
    <xdr:ext cx="534377" cy="259045"/>
    <xdr:sp macro="" textlink="">
      <xdr:nvSpPr>
        <xdr:cNvPr id="379" name="テキスト ボックス 378"/>
        <xdr:cNvSpPr txBox="1"/>
      </xdr:nvSpPr>
      <xdr:spPr>
        <a:xfrm>
          <a:off x="6705111" y="932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9" name="テキスト ボックス 39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159980</xdr:rowOff>
    </xdr:from>
    <xdr:to>
      <xdr:col>15</xdr:col>
      <xdr:colOff>180340</xdr:colOff>
      <xdr:row>79</xdr:row>
      <xdr:rowOff>40455</xdr:rowOff>
    </xdr:to>
    <xdr:cxnSp macro="">
      <xdr:nvCxnSpPr>
        <xdr:cNvPr id="405" name="直線コネクタ 404"/>
        <xdr:cNvCxnSpPr/>
      </xdr:nvCxnSpPr>
      <xdr:spPr>
        <a:xfrm flipV="1">
          <a:off x="10475595" y="11990030"/>
          <a:ext cx="1270" cy="1594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44282</xdr:rowOff>
    </xdr:from>
    <xdr:ext cx="469744" cy="259045"/>
    <xdr:sp macro="" textlink="">
      <xdr:nvSpPr>
        <xdr:cNvPr id="406" name="普通建設事業費 （ うち新規整備　）最小値テキスト"/>
        <xdr:cNvSpPr txBox="1"/>
      </xdr:nvSpPr>
      <xdr:spPr>
        <a:xfrm>
          <a:off x="10528300" y="1358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5,367</a:t>
          </a:r>
          <a:endParaRPr kumimoji="1" lang="ja-JP" altLang="en-US" sz="1000" b="1">
            <a:latin typeface="ＭＳ Ｐゴシック"/>
          </a:endParaRPr>
        </a:p>
      </xdr:txBody>
    </xdr:sp>
    <xdr:clientData/>
  </xdr:oneCellAnchor>
  <xdr:twoCellAnchor>
    <xdr:from>
      <xdr:col>15</xdr:col>
      <xdr:colOff>92075</xdr:colOff>
      <xdr:row>79</xdr:row>
      <xdr:rowOff>40455</xdr:rowOff>
    </xdr:from>
    <xdr:to>
      <xdr:col>15</xdr:col>
      <xdr:colOff>269875</xdr:colOff>
      <xdr:row>79</xdr:row>
      <xdr:rowOff>40455</xdr:rowOff>
    </xdr:to>
    <xdr:cxnSp macro="">
      <xdr:nvCxnSpPr>
        <xdr:cNvPr id="407" name="直線コネクタ 406"/>
        <xdr:cNvCxnSpPr/>
      </xdr:nvCxnSpPr>
      <xdr:spPr>
        <a:xfrm>
          <a:off x="10388600" y="1358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106657</xdr:rowOff>
    </xdr:from>
    <xdr:ext cx="599010" cy="259045"/>
    <xdr:sp macro="" textlink="">
      <xdr:nvSpPr>
        <xdr:cNvPr id="408" name="普通建設事業費 （ うち新規整備　）最大値テキスト"/>
        <xdr:cNvSpPr txBox="1"/>
      </xdr:nvSpPr>
      <xdr:spPr>
        <a:xfrm>
          <a:off x="10528300" y="117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151,887</a:t>
          </a:r>
          <a:endParaRPr kumimoji="1" lang="ja-JP" altLang="en-US" sz="1000" b="1">
            <a:latin typeface="ＭＳ Ｐゴシック"/>
          </a:endParaRPr>
        </a:p>
      </xdr:txBody>
    </xdr:sp>
    <xdr:clientData/>
  </xdr:oneCellAnchor>
  <xdr:twoCellAnchor>
    <xdr:from>
      <xdr:col>15</xdr:col>
      <xdr:colOff>92075</xdr:colOff>
      <xdr:row>69</xdr:row>
      <xdr:rowOff>159980</xdr:rowOff>
    </xdr:from>
    <xdr:to>
      <xdr:col>15</xdr:col>
      <xdr:colOff>269875</xdr:colOff>
      <xdr:row>69</xdr:row>
      <xdr:rowOff>159980</xdr:rowOff>
    </xdr:to>
    <xdr:cxnSp macro="">
      <xdr:nvCxnSpPr>
        <xdr:cNvPr id="409" name="直線コネクタ 408"/>
        <xdr:cNvCxnSpPr/>
      </xdr:nvCxnSpPr>
      <xdr:spPr>
        <a:xfrm>
          <a:off x="10388600" y="119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69</xdr:row>
      <xdr:rowOff>159980</xdr:rowOff>
    </xdr:from>
    <xdr:to>
      <xdr:col>15</xdr:col>
      <xdr:colOff>180975</xdr:colOff>
      <xdr:row>71</xdr:row>
      <xdr:rowOff>110744</xdr:rowOff>
    </xdr:to>
    <xdr:cxnSp macro="">
      <xdr:nvCxnSpPr>
        <xdr:cNvPr id="410" name="直線コネクタ 409"/>
        <xdr:cNvCxnSpPr/>
      </xdr:nvCxnSpPr>
      <xdr:spPr>
        <a:xfrm flipV="1">
          <a:off x="9639300" y="11990030"/>
          <a:ext cx="838200" cy="29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40059</xdr:rowOff>
    </xdr:from>
    <xdr:ext cx="534377" cy="259045"/>
    <xdr:sp macro="" textlink="">
      <xdr:nvSpPr>
        <xdr:cNvPr id="411" name="普通建設事業費 （ うち新規整備　）平均値テキスト"/>
        <xdr:cNvSpPr txBox="1"/>
      </xdr:nvSpPr>
      <xdr:spPr>
        <a:xfrm>
          <a:off x="10528300" y="1307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61632</xdr:rowOff>
    </xdr:from>
    <xdr:to>
      <xdr:col>15</xdr:col>
      <xdr:colOff>231775</xdr:colOff>
      <xdr:row>76</xdr:row>
      <xdr:rowOff>163232</xdr:rowOff>
    </xdr:to>
    <xdr:sp macro="" textlink="">
      <xdr:nvSpPr>
        <xdr:cNvPr id="412" name="フローチャート : 判断 411"/>
        <xdr:cNvSpPr/>
      </xdr:nvSpPr>
      <xdr:spPr>
        <a:xfrm>
          <a:off x="10426700" y="130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110744</xdr:rowOff>
    </xdr:from>
    <xdr:to>
      <xdr:col>14</xdr:col>
      <xdr:colOff>28575</xdr:colOff>
      <xdr:row>75</xdr:row>
      <xdr:rowOff>19522</xdr:rowOff>
    </xdr:to>
    <xdr:cxnSp macro="">
      <xdr:nvCxnSpPr>
        <xdr:cNvPr id="413" name="直線コネクタ 412"/>
        <xdr:cNvCxnSpPr/>
      </xdr:nvCxnSpPr>
      <xdr:spPr>
        <a:xfrm flipV="1">
          <a:off x="8750300" y="12283694"/>
          <a:ext cx="889000" cy="59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167909</xdr:rowOff>
    </xdr:from>
    <xdr:to>
      <xdr:col>14</xdr:col>
      <xdr:colOff>79375</xdr:colOff>
      <xdr:row>77</xdr:row>
      <xdr:rowOff>98059</xdr:rowOff>
    </xdr:to>
    <xdr:sp macro="" textlink="">
      <xdr:nvSpPr>
        <xdr:cNvPr id="414" name="フローチャート : 判断 413"/>
        <xdr:cNvSpPr/>
      </xdr:nvSpPr>
      <xdr:spPr>
        <a:xfrm>
          <a:off x="9588500" y="1319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89186</xdr:rowOff>
    </xdr:from>
    <xdr:ext cx="534377" cy="259045"/>
    <xdr:sp macro="" textlink="">
      <xdr:nvSpPr>
        <xdr:cNvPr id="415" name="テキスト ボックス 414"/>
        <xdr:cNvSpPr txBox="1"/>
      </xdr:nvSpPr>
      <xdr:spPr>
        <a:xfrm>
          <a:off x="9372111" y="132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95399</xdr:rowOff>
    </xdr:from>
    <xdr:to>
      <xdr:col>12</xdr:col>
      <xdr:colOff>561975</xdr:colOff>
      <xdr:row>78</xdr:row>
      <xdr:rowOff>25549</xdr:rowOff>
    </xdr:to>
    <xdr:sp macro="" textlink="">
      <xdr:nvSpPr>
        <xdr:cNvPr id="416" name="フローチャート : 判断 415"/>
        <xdr:cNvSpPr/>
      </xdr:nvSpPr>
      <xdr:spPr>
        <a:xfrm>
          <a:off x="8699500" y="132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16676</xdr:rowOff>
    </xdr:from>
    <xdr:ext cx="534377" cy="259045"/>
    <xdr:sp macro="" textlink="">
      <xdr:nvSpPr>
        <xdr:cNvPr id="417" name="テキスト ボックス 416"/>
        <xdr:cNvSpPr txBox="1"/>
      </xdr:nvSpPr>
      <xdr:spPr>
        <a:xfrm>
          <a:off x="8483111" y="133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69</xdr:row>
      <xdr:rowOff>109180</xdr:rowOff>
    </xdr:from>
    <xdr:to>
      <xdr:col>15</xdr:col>
      <xdr:colOff>231775</xdr:colOff>
      <xdr:row>70</xdr:row>
      <xdr:rowOff>39330</xdr:rowOff>
    </xdr:to>
    <xdr:sp macro="" textlink="">
      <xdr:nvSpPr>
        <xdr:cNvPr id="423" name="円/楕円 422"/>
        <xdr:cNvSpPr/>
      </xdr:nvSpPr>
      <xdr:spPr>
        <a:xfrm>
          <a:off x="10426700" y="119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62207</xdr:rowOff>
    </xdr:from>
    <xdr:ext cx="599010" cy="259045"/>
    <xdr:sp macro="" textlink="">
      <xdr:nvSpPr>
        <xdr:cNvPr id="424" name="普通建設事業費 （ うち新規整備　）該当値テキスト"/>
        <xdr:cNvSpPr txBox="1"/>
      </xdr:nvSpPr>
      <xdr:spPr>
        <a:xfrm>
          <a:off x="10528300" y="1189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151,887</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59944</xdr:rowOff>
    </xdr:from>
    <xdr:to>
      <xdr:col>14</xdr:col>
      <xdr:colOff>79375</xdr:colOff>
      <xdr:row>71</xdr:row>
      <xdr:rowOff>161544</xdr:rowOff>
    </xdr:to>
    <xdr:sp macro="" textlink="">
      <xdr:nvSpPr>
        <xdr:cNvPr id="425" name="円/楕円 424"/>
        <xdr:cNvSpPr/>
      </xdr:nvSpPr>
      <xdr:spPr>
        <a:xfrm>
          <a:off x="9588500" y="122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70</xdr:row>
      <xdr:rowOff>6621</xdr:rowOff>
    </xdr:from>
    <xdr:ext cx="599010" cy="259045"/>
    <xdr:sp macro="" textlink="">
      <xdr:nvSpPr>
        <xdr:cNvPr id="426" name="テキスト ボックス 425"/>
        <xdr:cNvSpPr txBox="1"/>
      </xdr:nvSpPr>
      <xdr:spPr>
        <a:xfrm>
          <a:off x="9339794" y="1200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124,910</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140172</xdr:rowOff>
    </xdr:from>
    <xdr:to>
      <xdr:col>12</xdr:col>
      <xdr:colOff>561975</xdr:colOff>
      <xdr:row>75</xdr:row>
      <xdr:rowOff>70322</xdr:rowOff>
    </xdr:to>
    <xdr:sp macro="" textlink="">
      <xdr:nvSpPr>
        <xdr:cNvPr id="427" name="円/楕円 426"/>
        <xdr:cNvSpPr/>
      </xdr:nvSpPr>
      <xdr:spPr>
        <a:xfrm>
          <a:off x="8699500" y="1282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86849</xdr:rowOff>
    </xdr:from>
    <xdr:ext cx="534377" cy="259045"/>
    <xdr:sp macro="" textlink="">
      <xdr:nvSpPr>
        <xdr:cNvPr id="428" name="テキスト ボックス 427"/>
        <xdr:cNvSpPr txBox="1"/>
      </xdr:nvSpPr>
      <xdr:spPr>
        <a:xfrm>
          <a:off x="8483111" y="1260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22493</xdr:rowOff>
    </xdr:from>
    <xdr:to>
      <xdr:col>15</xdr:col>
      <xdr:colOff>180340</xdr:colOff>
      <xdr:row>98</xdr:row>
      <xdr:rowOff>134998</xdr:rowOff>
    </xdr:to>
    <xdr:cxnSp macro="">
      <xdr:nvCxnSpPr>
        <xdr:cNvPr id="454" name="直線コネクタ 453"/>
        <xdr:cNvCxnSpPr/>
      </xdr:nvCxnSpPr>
      <xdr:spPr>
        <a:xfrm flipV="1">
          <a:off x="10475595" y="15452993"/>
          <a:ext cx="1270" cy="148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138825</xdr:rowOff>
    </xdr:from>
    <xdr:ext cx="469744" cy="259045"/>
    <xdr:sp macro="" textlink="">
      <xdr:nvSpPr>
        <xdr:cNvPr id="455" name="普通建設事業費 （ うち更新整備　）最小値テキスト"/>
        <xdr:cNvSpPr txBox="1"/>
      </xdr:nvSpPr>
      <xdr:spPr>
        <a:xfrm>
          <a:off x="10528300" y="1694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8,288</a:t>
          </a:r>
          <a:endParaRPr kumimoji="1" lang="ja-JP" altLang="en-US" sz="1000" b="1">
            <a:latin typeface="ＭＳ Ｐゴシック"/>
          </a:endParaRPr>
        </a:p>
      </xdr:txBody>
    </xdr:sp>
    <xdr:clientData/>
  </xdr:oneCellAnchor>
  <xdr:twoCellAnchor>
    <xdr:from>
      <xdr:col>15</xdr:col>
      <xdr:colOff>92075</xdr:colOff>
      <xdr:row>98</xdr:row>
      <xdr:rowOff>134998</xdr:rowOff>
    </xdr:from>
    <xdr:to>
      <xdr:col>15</xdr:col>
      <xdr:colOff>269875</xdr:colOff>
      <xdr:row>98</xdr:row>
      <xdr:rowOff>134998</xdr:rowOff>
    </xdr:to>
    <xdr:cxnSp macro="">
      <xdr:nvCxnSpPr>
        <xdr:cNvPr id="456" name="直線コネクタ 455"/>
        <xdr:cNvCxnSpPr/>
      </xdr:nvCxnSpPr>
      <xdr:spPr>
        <a:xfrm>
          <a:off x="10388600" y="1693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140620</xdr:rowOff>
    </xdr:from>
    <xdr:ext cx="534377" cy="259045"/>
    <xdr:sp macro="" textlink="">
      <xdr:nvSpPr>
        <xdr:cNvPr id="457"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99,178</a:t>
          </a:r>
          <a:endParaRPr kumimoji="1" lang="ja-JP" altLang="en-US" sz="1000" b="1">
            <a:latin typeface="ＭＳ Ｐゴシック"/>
          </a:endParaRPr>
        </a:p>
      </xdr:txBody>
    </xdr:sp>
    <xdr:clientData/>
  </xdr:oneCellAnchor>
  <xdr:twoCellAnchor>
    <xdr:from>
      <xdr:col>15</xdr:col>
      <xdr:colOff>92075</xdr:colOff>
      <xdr:row>90</xdr:row>
      <xdr:rowOff>22493</xdr:rowOff>
    </xdr:from>
    <xdr:to>
      <xdr:col>15</xdr:col>
      <xdr:colOff>269875</xdr:colOff>
      <xdr:row>90</xdr:row>
      <xdr:rowOff>22493</xdr:rowOff>
    </xdr:to>
    <xdr:cxnSp macro="">
      <xdr:nvCxnSpPr>
        <xdr:cNvPr id="458" name="直線コネクタ 457"/>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123583</xdr:rowOff>
    </xdr:from>
    <xdr:to>
      <xdr:col>15</xdr:col>
      <xdr:colOff>180975</xdr:colOff>
      <xdr:row>97</xdr:row>
      <xdr:rowOff>168520</xdr:rowOff>
    </xdr:to>
    <xdr:cxnSp macro="">
      <xdr:nvCxnSpPr>
        <xdr:cNvPr id="459" name="直線コネクタ 458"/>
        <xdr:cNvCxnSpPr/>
      </xdr:nvCxnSpPr>
      <xdr:spPr>
        <a:xfrm flipV="1">
          <a:off x="9639300" y="16754233"/>
          <a:ext cx="8382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145691</xdr:rowOff>
    </xdr:from>
    <xdr:ext cx="534377" cy="259045"/>
    <xdr:sp macro="" textlink="">
      <xdr:nvSpPr>
        <xdr:cNvPr id="460" name="普通建設事業費 （ うち更新整備　）平均値テキスト"/>
        <xdr:cNvSpPr txBox="1"/>
      </xdr:nvSpPr>
      <xdr:spPr>
        <a:xfrm>
          <a:off x="10528300" y="1643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122814</xdr:rowOff>
    </xdr:from>
    <xdr:to>
      <xdr:col>15</xdr:col>
      <xdr:colOff>231775</xdr:colOff>
      <xdr:row>97</xdr:row>
      <xdr:rowOff>52964</xdr:rowOff>
    </xdr:to>
    <xdr:sp macro="" textlink="">
      <xdr:nvSpPr>
        <xdr:cNvPr id="461" name="フローチャート : 判断 460"/>
        <xdr:cNvSpPr/>
      </xdr:nvSpPr>
      <xdr:spPr>
        <a:xfrm>
          <a:off x="104267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168520</xdr:rowOff>
    </xdr:from>
    <xdr:to>
      <xdr:col>14</xdr:col>
      <xdr:colOff>28575</xdr:colOff>
      <xdr:row>98</xdr:row>
      <xdr:rowOff>47558</xdr:rowOff>
    </xdr:to>
    <xdr:cxnSp macro="">
      <xdr:nvCxnSpPr>
        <xdr:cNvPr id="462" name="直線コネクタ 461"/>
        <xdr:cNvCxnSpPr/>
      </xdr:nvCxnSpPr>
      <xdr:spPr>
        <a:xfrm flipV="1">
          <a:off x="8750300" y="16799170"/>
          <a:ext cx="889000" cy="5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74613</xdr:rowOff>
    </xdr:from>
    <xdr:to>
      <xdr:col>14</xdr:col>
      <xdr:colOff>79375</xdr:colOff>
      <xdr:row>97</xdr:row>
      <xdr:rowOff>4763</xdr:rowOff>
    </xdr:to>
    <xdr:sp macro="" textlink="">
      <xdr:nvSpPr>
        <xdr:cNvPr id="463" name="フローチャート : 判断 462"/>
        <xdr:cNvSpPr/>
      </xdr:nvSpPr>
      <xdr:spPr>
        <a:xfrm>
          <a:off x="9588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21290</xdr:rowOff>
    </xdr:from>
    <xdr:ext cx="534377" cy="259045"/>
    <xdr:sp macro="" textlink="">
      <xdr:nvSpPr>
        <xdr:cNvPr id="464" name="テキスト ボックス 463"/>
        <xdr:cNvSpPr txBox="1"/>
      </xdr:nvSpPr>
      <xdr:spPr>
        <a:xfrm>
          <a:off x="9372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101913</xdr:rowOff>
    </xdr:from>
    <xdr:to>
      <xdr:col>12</xdr:col>
      <xdr:colOff>561975</xdr:colOff>
      <xdr:row>97</xdr:row>
      <xdr:rowOff>32063</xdr:rowOff>
    </xdr:to>
    <xdr:sp macro="" textlink="">
      <xdr:nvSpPr>
        <xdr:cNvPr id="465" name="フローチャート : 判断 464"/>
        <xdr:cNvSpPr/>
      </xdr:nvSpPr>
      <xdr:spPr>
        <a:xfrm>
          <a:off x="8699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48590</xdr:rowOff>
    </xdr:from>
    <xdr:ext cx="534377" cy="259045"/>
    <xdr:sp macro="" textlink="">
      <xdr:nvSpPr>
        <xdr:cNvPr id="466" name="テキスト ボックス 465"/>
        <xdr:cNvSpPr txBox="1"/>
      </xdr:nvSpPr>
      <xdr:spPr>
        <a:xfrm>
          <a:off x="8483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72783</xdr:rowOff>
    </xdr:from>
    <xdr:to>
      <xdr:col>15</xdr:col>
      <xdr:colOff>231775</xdr:colOff>
      <xdr:row>98</xdr:row>
      <xdr:rowOff>2933</xdr:rowOff>
    </xdr:to>
    <xdr:sp macro="" textlink="">
      <xdr:nvSpPr>
        <xdr:cNvPr id="472" name="円/楕円 471"/>
        <xdr:cNvSpPr/>
      </xdr:nvSpPr>
      <xdr:spPr>
        <a:xfrm>
          <a:off x="10426700" y="167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51210</xdr:rowOff>
    </xdr:from>
    <xdr:ext cx="534377" cy="259045"/>
    <xdr:sp macro="" textlink="">
      <xdr:nvSpPr>
        <xdr:cNvPr id="473" name="普通建設事業費 （ うち更新整備　）該当値テキスト"/>
        <xdr:cNvSpPr txBox="1"/>
      </xdr:nvSpPr>
      <xdr:spPr>
        <a:xfrm>
          <a:off x="10528300" y="166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117720</xdr:rowOff>
    </xdr:from>
    <xdr:to>
      <xdr:col>14</xdr:col>
      <xdr:colOff>79375</xdr:colOff>
      <xdr:row>98</xdr:row>
      <xdr:rowOff>47870</xdr:rowOff>
    </xdr:to>
    <xdr:sp macro="" textlink="">
      <xdr:nvSpPr>
        <xdr:cNvPr id="474" name="円/楕円 473"/>
        <xdr:cNvSpPr/>
      </xdr:nvSpPr>
      <xdr:spPr>
        <a:xfrm>
          <a:off x="9588500" y="1674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38997</xdr:rowOff>
    </xdr:from>
    <xdr:ext cx="534377" cy="259045"/>
    <xdr:sp macro="" textlink="">
      <xdr:nvSpPr>
        <xdr:cNvPr id="475" name="テキスト ボックス 474"/>
        <xdr:cNvSpPr txBox="1"/>
      </xdr:nvSpPr>
      <xdr:spPr>
        <a:xfrm>
          <a:off x="9372111" y="1684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168208</xdr:rowOff>
    </xdr:from>
    <xdr:to>
      <xdr:col>12</xdr:col>
      <xdr:colOff>561975</xdr:colOff>
      <xdr:row>98</xdr:row>
      <xdr:rowOff>98358</xdr:rowOff>
    </xdr:to>
    <xdr:sp macro="" textlink="">
      <xdr:nvSpPr>
        <xdr:cNvPr id="476" name="円/楕円 475"/>
        <xdr:cNvSpPr/>
      </xdr:nvSpPr>
      <xdr:spPr>
        <a:xfrm>
          <a:off x="8699500" y="16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89485</xdr:rowOff>
    </xdr:from>
    <xdr:ext cx="534377" cy="259045"/>
    <xdr:sp macro="" textlink="">
      <xdr:nvSpPr>
        <xdr:cNvPr id="477" name="テキスト ボックス 476"/>
        <xdr:cNvSpPr txBox="1"/>
      </xdr:nvSpPr>
      <xdr:spPr>
        <a:xfrm>
          <a:off x="8483111" y="168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156693</xdr:rowOff>
    </xdr:from>
    <xdr:to>
      <xdr:col>23</xdr:col>
      <xdr:colOff>516889</xdr:colOff>
      <xdr:row>39</xdr:row>
      <xdr:rowOff>44450</xdr:rowOff>
    </xdr:to>
    <xdr:cxnSp macro="">
      <xdr:nvCxnSpPr>
        <xdr:cNvPr id="501" name="直線コネクタ 500"/>
        <xdr:cNvCxnSpPr/>
      </xdr:nvCxnSpPr>
      <xdr:spPr>
        <a:xfrm flipV="1">
          <a:off x="16317595" y="5128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103370</xdr:rowOff>
    </xdr:from>
    <xdr:ext cx="534377" cy="259045"/>
    <xdr:sp macro="" textlink="">
      <xdr:nvSpPr>
        <xdr:cNvPr id="504" name="災害復旧事業費最大値テキスト"/>
        <xdr:cNvSpPr txBox="1"/>
      </xdr:nvSpPr>
      <xdr:spPr>
        <a:xfrm>
          <a:off x="16370300" y="49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29</xdr:row>
      <xdr:rowOff>156693</xdr:rowOff>
    </xdr:from>
    <xdr:to>
      <xdr:col>23</xdr:col>
      <xdr:colOff>606425</xdr:colOff>
      <xdr:row>29</xdr:row>
      <xdr:rowOff>156693</xdr:rowOff>
    </xdr:to>
    <xdr:cxnSp macro="">
      <xdr:nvCxnSpPr>
        <xdr:cNvPr id="505" name="直線コネクタ 504"/>
        <xdr:cNvCxnSpPr/>
      </xdr:nvCxnSpPr>
      <xdr:spPr>
        <a:xfrm>
          <a:off x="16230600" y="512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146977</xdr:rowOff>
    </xdr:from>
    <xdr:to>
      <xdr:col>23</xdr:col>
      <xdr:colOff>517525</xdr:colOff>
      <xdr:row>32</xdr:row>
      <xdr:rowOff>159588</xdr:rowOff>
    </xdr:to>
    <xdr:cxnSp macro="">
      <xdr:nvCxnSpPr>
        <xdr:cNvPr id="506" name="直線コネクタ 505"/>
        <xdr:cNvCxnSpPr/>
      </xdr:nvCxnSpPr>
      <xdr:spPr>
        <a:xfrm flipV="1">
          <a:off x="15481300" y="5461927"/>
          <a:ext cx="838200" cy="18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110799</xdr:rowOff>
    </xdr:from>
    <xdr:ext cx="469744" cy="259045"/>
    <xdr:sp macro="" textlink="">
      <xdr:nvSpPr>
        <xdr:cNvPr id="507" name="災害復旧事業費平均値テキスト"/>
        <xdr:cNvSpPr txBox="1"/>
      </xdr:nvSpPr>
      <xdr:spPr>
        <a:xfrm>
          <a:off x="16370300" y="628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132372</xdr:rowOff>
    </xdr:from>
    <xdr:to>
      <xdr:col>23</xdr:col>
      <xdr:colOff>568325</xdr:colOff>
      <xdr:row>37</xdr:row>
      <xdr:rowOff>62522</xdr:rowOff>
    </xdr:to>
    <xdr:sp macro="" textlink="">
      <xdr:nvSpPr>
        <xdr:cNvPr id="508" name="フローチャート : 判断 507"/>
        <xdr:cNvSpPr/>
      </xdr:nvSpPr>
      <xdr:spPr>
        <a:xfrm>
          <a:off x="162687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159588</xdr:rowOff>
    </xdr:from>
    <xdr:to>
      <xdr:col>22</xdr:col>
      <xdr:colOff>365125</xdr:colOff>
      <xdr:row>33</xdr:row>
      <xdr:rowOff>36297</xdr:rowOff>
    </xdr:to>
    <xdr:cxnSp macro="">
      <xdr:nvCxnSpPr>
        <xdr:cNvPr id="509" name="直線コネクタ 508"/>
        <xdr:cNvCxnSpPr/>
      </xdr:nvCxnSpPr>
      <xdr:spPr>
        <a:xfrm flipV="1">
          <a:off x="14592300" y="5645988"/>
          <a:ext cx="889000" cy="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111570</xdr:rowOff>
    </xdr:from>
    <xdr:to>
      <xdr:col>22</xdr:col>
      <xdr:colOff>415925</xdr:colOff>
      <xdr:row>38</xdr:row>
      <xdr:rowOff>41720</xdr:rowOff>
    </xdr:to>
    <xdr:sp macro="" textlink="">
      <xdr:nvSpPr>
        <xdr:cNvPr id="510" name="フローチャート : 判断 509"/>
        <xdr:cNvSpPr/>
      </xdr:nvSpPr>
      <xdr:spPr>
        <a:xfrm>
          <a:off x="15430500" y="645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32846</xdr:rowOff>
    </xdr:from>
    <xdr:ext cx="469744" cy="259045"/>
    <xdr:sp macro="" textlink="">
      <xdr:nvSpPr>
        <xdr:cNvPr id="511" name="テキスト ボックス 510"/>
        <xdr:cNvSpPr txBox="1"/>
      </xdr:nvSpPr>
      <xdr:spPr>
        <a:xfrm>
          <a:off x="15246427" y="65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36297</xdr:rowOff>
    </xdr:from>
    <xdr:to>
      <xdr:col>21</xdr:col>
      <xdr:colOff>161925</xdr:colOff>
      <xdr:row>33</xdr:row>
      <xdr:rowOff>97295</xdr:rowOff>
    </xdr:to>
    <xdr:cxnSp macro="">
      <xdr:nvCxnSpPr>
        <xdr:cNvPr id="512" name="直線コネクタ 511"/>
        <xdr:cNvCxnSpPr/>
      </xdr:nvCxnSpPr>
      <xdr:spPr>
        <a:xfrm flipV="1">
          <a:off x="13703300" y="5694147"/>
          <a:ext cx="889000" cy="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1956</xdr:rowOff>
    </xdr:from>
    <xdr:to>
      <xdr:col>21</xdr:col>
      <xdr:colOff>212725</xdr:colOff>
      <xdr:row>38</xdr:row>
      <xdr:rowOff>103556</xdr:rowOff>
    </xdr:to>
    <xdr:sp macro="" textlink="">
      <xdr:nvSpPr>
        <xdr:cNvPr id="513" name="フローチャート : 判断 512"/>
        <xdr:cNvSpPr/>
      </xdr:nvSpPr>
      <xdr:spPr>
        <a:xfrm>
          <a:off x="14541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94683</xdr:rowOff>
    </xdr:from>
    <xdr:ext cx="469744" cy="259045"/>
    <xdr:sp macro="" textlink="">
      <xdr:nvSpPr>
        <xdr:cNvPr id="514" name="テキスト ボックス 513"/>
        <xdr:cNvSpPr txBox="1"/>
      </xdr:nvSpPr>
      <xdr:spPr>
        <a:xfrm>
          <a:off x="14357427" y="66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74549</xdr:rowOff>
    </xdr:from>
    <xdr:to>
      <xdr:col>19</xdr:col>
      <xdr:colOff>644525</xdr:colOff>
      <xdr:row>33</xdr:row>
      <xdr:rowOff>97295</xdr:rowOff>
    </xdr:to>
    <xdr:cxnSp macro="">
      <xdr:nvCxnSpPr>
        <xdr:cNvPr id="515" name="直線コネクタ 514"/>
        <xdr:cNvCxnSpPr/>
      </xdr:nvCxnSpPr>
      <xdr:spPr>
        <a:xfrm>
          <a:off x="12814300" y="5560949"/>
          <a:ext cx="889000" cy="19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29350</xdr:rowOff>
    </xdr:from>
    <xdr:to>
      <xdr:col>20</xdr:col>
      <xdr:colOff>9525</xdr:colOff>
      <xdr:row>37</xdr:row>
      <xdr:rowOff>130950</xdr:rowOff>
    </xdr:to>
    <xdr:sp macro="" textlink="">
      <xdr:nvSpPr>
        <xdr:cNvPr id="516" name="フローチャート : 判断 515"/>
        <xdr:cNvSpPr/>
      </xdr:nvSpPr>
      <xdr:spPr>
        <a:xfrm>
          <a:off x="13652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122077</xdr:rowOff>
    </xdr:from>
    <xdr:ext cx="469744" cy="259045"/>
    <xdr:sp macro="" textlink="">
      <xdr:nvSpPr>
        <xdr:cNvPr id="517" name="テキスト ボックス 516"/>
        <xdr:cNvSpPr txBox="1"/>
      </xdr:nvSpPr>
      <xdr:spPr>
        <a:xfrm>
          <a:off x="13468427" y="646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31674</xdr:rowOff>
    </xdr:from>
    <xdr:to>
      <xdr:col>18</xdr:col>
      <xdr:colOff>492125</xdr:colOff>
      <xdr:row>37</xdr:row>
      <xdr:rowOff>133274</xdr:rowOff>
    </xdr:to>
    <xdr:sp macro="" textlink="">
      <xdr:nvSpPr>
        <xdr:cNvPr id="518" name="フローチャート : 判断 517"/>
        <xdr:cNvSpPr/>
      </xdr:nvSpPr>
      <xdr:spPr>
        <a:xfrm>
          <a:off x="12763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124401</xdr:rowOff>
    </xdr:from>
    <xdr:ext cx="469744" cy="259045"/>
    <xdr:sp macro="" textlink="">
      <xdr:nvSpPr>
        <xdr:cNvPr id="519" name="テキスト ボックス 518"/>
        <xdr:cNvSpPr txBox="1"/>
      </xdr:nvSpPr>
      <xdr:spPr>
        <a:xfrm>
          <a:off x="125794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96177</xdr:rowOff>
    </xdr:from>
    <xdr:to>
      <xdr:col>23</xdr:col>
      <xdr:colOff>568325</xdr:colOff>
      <xdr:row>32</xdr:row>
      <xdr:rowOff>26327</xdr:rowOff>
    </xdr:to>
    <xdr:sp macro="" textlink="">
      <xdr:nvSpPr>
        <xdr:cNvPr id="525" name="円/楕円 524"/>
        <xdr:cNvSpPr/>
      </xdr:nvSpPr>
      <xdr:spPr>
        <a:xfrm>
          <a:off x="16268700" y="54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119054</xdr:rowOff>
    </xdr:from>
    <xdr:ext cx="534377" cy="259045"/>
    <xdr:sp macro="" textlink="">
      <xdr:nvSpPr>
        <xdr:cNvPr id="526" name="災害復旧事業費該当値テキスト"/>
        <xdr:cNvSpPr txBox="1"/>
      </xdr:nvSpPr>
      <xdr:spPr>
        <a:xfrm>
          <a:off x="16370300" y="526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33,309</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108788</xdr:rowOff>
    </xdr:from>
    <xdr:to>
      <xdr:col>22</xdr:col>
      <xdr:colOff>415925</xdr:colOff>
      <xdr:row>33</xdr:row>
      <xdr:rowOff>38938</xdr:rowOff>
    </xdr:to>
    <xdr:sp macro="" textlink="">
      <xdr:nvSpPr>
        <xdr:cNvPr id="527" name="円/楕円 526"/>
        <xdr:cNvSpPr/>
      </xdr:nvSpPr>
      <xdr:spPr>
        <a:xfrm>
          <a:off x="15430500" y="55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55465</xdr:rowOff>
    </xdr:from>
    <xdr:ext cx="534377" cy="259045"/>
    <xdr:sp macro="" textlink="">
      <xdr:nvSpPr>
        <xdr:cNvPr id="528" name="テキスト ボックス 527"/>
        <xdr:cNvSpPr txBox="1"/>
      </xdr:nvSpPr>
      <xdr:spPr>
        <a:xfrm>
          <a:off x="15214111" y="537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28,478</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156947</xdr:rowOff>
    </xdr:from>
    <xdr:to>
      <xdr:col>21</xdr:col>
      <xdr:colOff>212725</xdr:colOff>
      <xdr:row>33</xdr:row>
      <xdr:rowOff>87097</xdr:rowOff>
    </xdr:to>
    <xdr:sp macro="" textlink="">
      <xdr:nvSpPr>
        <xdr:cNvPr id="529" name="円/楕円 528"/>
        <xdr:cNvSpPr/>
      </xdr:nvSpPr>
      <xdr:spPr>
        <a:xfrm>
          <a:off x="14541500" y="564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103624</xdr:rowOff>
    </xdr:from>
    <xdr:ext cx="534377" cy="259045"/>
    <xdr:sp macro="" textlink="">
      <xdr:nvSpPr>
        <xdr:cNvPr id="530" name="テキスト ボックス 529"/>
        <xdr:cNvSpPr txBox="1"/>
      </xdr:nvSpPr>
      <xdr:spPr>
        <a:xfrm>
          <a:off x="14325111" y="541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27,214</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46495</xdr:rowOff>
    </xdr:from>
    <xdr:to>
      <xdr:col>20</xdr:col>
      <xdr:colOff>9525</xdr:colOff>
      <xdr:row>33</xdr:row>
      <xdr:rowOff>148095</xdr:rowOff>
    </xdr:to>
    <xdr:sp macro="" textlink="">
      <xdr:nvSpPr>
        <xdr:cNvPr id="531" name="円/楕円 530"/>
        <xdr:cNvSpPr/>
      </xdr:nvSpPr>
      <xdr:spPr>
        <a:xfrm>
          <a:off x="13652500" y="57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164622</xdr:rowOff>
    </xdr:from>
    <xdr:ext cx="534377" cy="259045"/>
    <xdr:sp macro="" textlink="">
      <xdr:nvSpPr>
        <xdr:cNvPr id="532" name="テキスト ボックス 531"/>
        <xdr:cNvSpPr txBox="1"/>
      </xdr:nvSpPr>
      <xdr:spPr>
        <a:xfrm>
          <a:off x="13436111" y="54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25,613</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23749</xdr:rowOff>
    </xdr:from>
    <xdr:to>
      <xdr:col>18</xdr:col>
      <xdr:colOff>492125</xdr:colOff>
      <xdr:row>32</xdr:row>
      <xdr:rowOff>125349</xdr:rowOff>
    </xdr:to>
    <xdr:sp macro="" textlink="">
      <xdr:nvSpPr>
        <xdr:cNvPr id="533" name="円/楕円 532"/>
        <xdr:cNvSpPr/>
      </xdr:nvSpPr>
      <xdr:spPr>
        <a:xfrm>
          <a:off x="12763500" y="55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141876</xdr:rowOff>
    </xdr:from>
    <xdr:ext cx="534377" cy="259045"/>
    <xdr:sp macro="" textlink="">
      <xdr:nvSpPr>
        <xdr:cNvPr id="534" name="テキスト ボックス 533"/>
        <xdr:cNvSpPr txBox="1"/>
      </xdr:nvSpPr>
      <xdr:spPr>
        <a:xfrm>
          <a:off x="12547111" y="528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フローチャート :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9" name="フローチャート :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0" name="テキスト ボックス 55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2" name="フローチャート :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3" name="テキスト ボックス 56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5" name="フローチャート :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6" name="テキスト ボックス 56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フローチャート :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8" name="テキスト ボックス 56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4" name="円/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6" name="円/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7" name="テキスト ボックス 57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8" name="円/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9" name="テキスト ボックス 57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0" name="円/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1" name="テキスト ボックス 58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2" name="円/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3" name="テキスト ボックス 58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94" name="テキスト ボックス 593"/>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96" name="テキスト ボックス 59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8" name="テキスト ボックス 59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0" name="テキスト ボックス 59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2" name="テキスト ボックス 60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66685</xdr:rowOff>
    </xdr:from>
    <xdr:to>
      <xdr:col>23</xdr:col>
      <xdr:colOff>516889</xdr:colOff>
      <xdr:row>79</xdr:row>
      <xdr:rowOff>75189</xdr:rowOff>
    </xdr:to>
    <xdr:cxnSp macro="">
      <xdr:nvCxnSpPr>
        <xdr:cNvPr id="606" name="直線コネクタ 605"/>
        <xdr:cNvCxnSpPr/>
      </xdr:nvCxnSpPr>
      <xdr:spPr>
        <a:xfrm flipV="1">
          <a:off x="16317595" y="12239635"/>
          <a:ext cx="1269" cy="138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79016</xdr:rowOff>
    </xdr:from>
    <xdr:ext cx="534377" cy="259045"/>
    <xdr:sp macro="" textlink="">
      <xdr:nvSpPr>
        <xdr:cNvPr id="607" name="公債費最小値テキスト"/>
        <xdr:cNvSpPr txBox="1"/>
      </xdr:nvSpPr>
      <xdr:spPr>
        <a:xfrm>
          <a:off x="16370300" y="136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79</xdr:row>
      <xdr:rowOff>75189</xdr:rowOff>
    </xdr:from>
    <xdr:to>
      <xdr:col>23</xdr:col>
      <xdr:colOff>606425</xdr:colOff>
      <xdr:row>79</xdr:row>
      <xdr:rowOff>75189</xdr:rowOff>
    </xdr:to>
    <xdr:cxnSp macro="">
      <xdr:nvCxnSpPr>
        <xdr:cNvPr id="608" name="直線コネクタ 607"/>
        <xdr:cNvCxnSpPr/>
      </xdr:nvCxnSpPr>
      <xdr:spPr>
        <a:xfrm>
          <a:off x="16230600" y="1361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13362</xdr:rowOff>
    </xdr:from>
    <xdr:ext cx="534377" cy="259045"/>
    <xdr:sp macro="" textlink="">
      <xdr:nvSpPr>
        <xdr:cNvPr id="609" name="公債費最大値テキスト"/>
        <xdr:cNvSpPr txBox="1"/>
      </xdr:nvSpPr>
      <xdr:spPr>
        <a:xfrm>
          <a:off x="16370300" y="12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57,847</a:t>
          </a:r>
          <a:endParaRPr kumimoji="1" lang="ja-JP" altLang="en-US" sz="1000" b="1">
            <a:latin typeface="ＭＳ Ｐゴシック"/>
          </a:endParaRPr>
        </a:p>
      </xdr:txBody>
    </xdr:sp>
    <xdr:clientData/>
  </xdr:oneCellAnchor>
  <xdr:twoCellAnchor>
    <xdr:from>
      <xdr:col>23</xdr:col>
      <xdr:colOff>428625</xdr:colOff>
      <xdr:row>71</xdr:row>
      <xdr:rowOff>66685</xdr:rowOff>
    </xdr:from>
    <xdr:to>
      <xdr:col>23</xdr:col>
      <xdr:colOff>606425</xdr:colOff>
      <xdr:row>71</xdr:row>
      <xdr:rowOff>66685</xdr:rowOff>
    </xdr:to>
    <xdr:cxnSp macro="">
      <xdr:nvCxnSpPr>
        <xdr:cNvPr id="610" name="直線コネクタ 609"/>
        <xdr:cNvCxnSpPr/>
      </xdr:nvCxnSpPr>
      <xdr:spPr>
        <a:xfrm>
          <a:off x="16230600" y="12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66228</xdr:rowOff>
    </xdr:from>
    <xdr:to>
      <xdr:col>23</xdr:col>
      <xdr:colOff>517525</xdr:colOff>
      <xdr:row>72</xdr:row>
      <xdr:rowOff>91694</xdr:rowOff>
    </xdr:to>
    <xdr:cxnSp macro="">
      <xdr:nvCxnSpPr>
        <xdr:cNvPr id="611" name="直線コネクタ 610"/>
        <xdr:cNvCxnSpPr/>
      </xdr:nvCxnSpPr>
      <xdr:spPr>
        <a:xfrm flipV="1">
          <a:off x="15481300" y="12410628"/>
          <a:ext cx="838200" cy="2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119997</xdr:rowOff>
    </xdr:from>
    <xdr:ext cx="534377" cy="259045"/>
    <xdr:sp macro="" textlink="">
      <xdr:nvSpPr>
        <xdr:cNvPr id="612" name="公債費平均値テキスト"/>
        <xdr:cNvSpPr txBox="1"/>
      </xdr:nvSpPr>
      <xdr:spPr>
        <a:xfrm>
          <a:off x="16370300" y="1280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141570</xdr:rowOff>
    </xdr:from>
    <xdr:to>
      <xdr:col>23</xdr:col>
      <xdr:colOff>568325</xdr:colOff>
      <xdr:row>75</xdr:row>
      <xdr:rowOff>71720</xdr:rowOff>
    </xdr:to>
    <xdr:sp macro="" textlink="">
      <xdr:nvSpPr>
        <xdr:cNvPr id="613" name="フローチャート : 判断 612"/>
        <xdr:cNvSpPr/>
      </xdr:nvSpPr>
      <xdr:spPr>
        <a:xfrm>
          <a:off x="162687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91694</xdr:rowOff>
    </xdr:from>
    <xdr:to>
      <xdr:col>22</xdr:col>
      <xdr:colOff>365125</xdr:colOff>
      <xdr:row>72</xdr:row>
      <xdr:rowOff>114143</xdr:rowOff>
    </xdr:to>
    <xdr:cxnSp macro="">
      <xdr:nvCxnSpPr>
        <xdr:cNvPr id="614" name="直線コネクタ 613"/>
        <xdr:cNvCxnSpPr/>
      </xdr:nvCxnSpPr>
      <xdr:spPr>
        <a:xfrm flipV="1">
          <a:off x="14592300" y="12436094"/>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108559</xdr:rowOff>
    </xdr:from>
    <xdr:to>
      <xdr:col>22</xdr:col>
      <xdr:colOff>415925</xdr:colOff>
      <xdr:row>74</xdr:row>
      <xdr:rowOff>38709</xdr:rowOff>
    </xdr:to>
    <xdr:sp macro="" textlink="">
      <xdr:nvSpPr>
        <xdr:cNvPr id="615" name="フローチャート : 判断 614"/>
        <xdr:cNvSpPr/>
      </xdr:nvSpPr>
      <xdr:spPr>
        <a:xfrm>
          <a:off x="15430500" y="126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29836</xdr:rowOff>
    </xdr:from>
    <xdr:ext cx="534377" cy="259045"/>
    <xdr:sp macro="" textlink="">
      <xdr:nvSpPr>
        <xdr:cNvPr id="616" name="テキスト ボックス 615"/>
        <xdr:cNvSpPr txBox="1"/>
      </xdr:nvSpPr>
      <xdr:spPr>
        <a:xfrm>
          <a:off x="15214111" y="127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114143</xdr:rowOff>
    </xdr:from>
    <xdr:to>
      <xdr:col>21</xdr:col>
      <xdr:colOff>161925</xdr:colOff>
      <xdr:row>74</xdr:row>
      <xdr:rowOff>28326</xdr:rowOff>
    </xdr:to>
    <xdr:cxnSp macro="">
      <xdr:nvCxnSpPr>
        <xdr:cNvPr id="617" name="直線コネクタ 616"/>
        <xdr:cNvCxnSpPr/>
      </xdr:nvCxnSpPr>
      <xdr:spPr>
        <a:xfrm flipV="1">
          <a:off x="13703300" y="12458543"/>
          <a:ext cx="889000" cy="25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37419</xdr:rowOff>
    </xdr:from>
    <xdr:to>
      <xdr:col>21</xdr:col>
      <xdr:colOff>212725</xdr:colOff>
      <xdr:row>74</xdr:row>
      <xdr:rowOff>139019</xdr:rowOff>
    </xdr:to>
    <xdr:sp macro="" textlink="">
      <xdr:nvSpPr>
        <xdr:cNvPr id="618" name="フローチャート : 判断 617"/>
        <xdr:cNvSpPr/>
      </xdr:nvSpPr>
      <xdr:spPr>
        <a:xfrm>
          <a:off x="14541500" y="127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130146</xdr:rowOff>
    </xdr:from>
    <xdr:ext cx="534377" cy="259045"/>
    <xdr:sp macro="" textlink="">
      <xdr:nvSpPr>
        <xdr:cNvPr id="619" name="テキスト ボックス 618"/>
        <xdr:cNvSpPr txBox="1"/>
      </xdr:nvSpPr>
      <xdr:spPr>
        <a:xfrm>
          <a:off x="14325111" y="1281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28326</xdr:rowOff>
    </xdr:from>
    <xdr:to>
      <xdr:col>19</xdr:col>
      <xdr:colOff>644525</xdr:colOff>
      <xdr:row>74</xdr:row>
      <xdr:rowOff>48168</xdr:rowOff>
    </xdr:to>
    <xdr:cxnSp macro="">
      <xdr:nvCxnSpPr>
        <xdr:cNvPr id="620" name="直線コネクタ 619"/>
        <xdr:cNvCxnSpPr/>
      </xdr:nvCxnSpPr>
      <xdr:spPr>
        <a:xfrm flipV="1">
          <a:off x="12814300" y="12715626"/>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8158</xdr:rowOff>
    </xdr:from>
    <xdr:to>
      <xdr:col>20</xdr:col>
      <xdr:colOff>9525</xdr:colOff>
      <xdr:row>74</xdr:row>
      <xdr:rowOff>109758</xdr:rowOff>
    </xdr:to>
    <xdr:sp macro="" textlink="">
      <xdr:nvSpPr>
        <xdr:cNvPr id="621" name="フローチャート : 判断 620"/>
        <xdr:cNvSpPr/>
      </xdr:nvSpPr>
      <xdr:spPr>
        <a:xfrm>
          <a:off x="13652500" y="1269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100885</xdr:rowOff>
    </xdr:from>
    <xdr:ext cx="534377" cy="259045"/>
    <xdr:sp macro="" textlink="">
      <xdr:nvSpPr>
        <xdr:cNvPr id="622" name="テキスト ボックス 621"/>
        <xdr:cNvSpPr txBox="1"/>
      </xdr:nvSpPr>
      <xdr:spPr>
        <a:xfrm>
          <a:off x="13436111" y="1278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151674</xdr:rowOff>
    </xdr:from>
    <xdr:to>
      <xdr:col>18</xdr:col>
      <xdr:colOff>492125</xdr:colOff>
      <xdr:row>74</xdr:row>
      <xdr:rowOff>81824</xdr:rowOff>
    </xdr:to>
    <xdr:sp macro="" textlink="">
      <xdr:nvSpPr>
        <xdr:cNvPr id="623" name="フローチャート : 判断 622"/>
        <xdr:cNvSpPr/>
      </xdr:nvSpPr>
      <xdr:spPr>
        <a:xfrm>
          <a:off x="12763500" y="1266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98351</xdr:rowOff>
    </xdr:from>
    <xdr:ext cx="534377" cy="259045"/>
    <xdr:sp macro="" textlink="">
      <xdr:nvSpPr>
        <xdr:cNvPr id="624" name="テキスト ボックス 623"/>
        <xdr:cNvSpPr txBox="1"/>
      </xdr:nvSpPr>
      <xdr:spPr>
        <a:xfrm>
          <a:off x="12547111" y="1244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15428</xdr:rowOff>
    </xdr:from>
    <xdr:to>
      <xdr:col>23</xdr:col>
      <xdr:colOff>568325</xdr:colOff>
      <xdr:row>72</xdr:row>
      <xdr:rowOff>117028</xdr:rowOff>
    </xdr:to>
    <xdr:sp macro="" textlink="">
      <xdr:nvSpPr>
        <xdr:cNvPr id="630" name="円/楕円 629"/>
        <xdr:cNvSpPr/>
      </xdr:nvSpPr>
      <xdr:spPr>
        <a:xfrm>
          <a:off x="16268700" y="123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38305</xdr:rowOff>
    </xdr:from>
    <xdr:ext cx="534377" cy="259045"/>
    <xdr:sp macro="" textlink="">
      <xdr:nvSpPr>
        <xdr:cNvPr id="631" name="公債費該当値テキスト"/>
        <xdr:cNvSpPr txBox="1"/>
      </xdr:nvSpPr>
      <xdr:spPr>
        <a:xfrm>
          <a:off x="16370300" y="122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54,107</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40894</xdr:rowOff>
    </xdr:from>
    <xdr:to>
      <xdr:col>22</xdr:col>
      <xdr:colOff>415925</xdr:colOff>
      <xdr:row>72</xdr:row>
      <xdr:rowOff>142494</xdr:rowOff>
    </xdr:to>
    <xdr:sp macro="" textlink="">
      <xdr:nvSpPr>
        <xdr:cNvPr id="632" name="円/楕円 631"/>
        <xdr:cNvSpPr/>
      </xdr:nvSpPr>
      <xdr:spPr>
        <a:xfrm>
          <a:off x="15430500" y="123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159021</xdr:rowOff>
    </xdr:from>
    <xdr:ext cx="534377" cy="259045"/>
    <xdr:sp macro="" textlink="">
      <xdr:nvSpPr>
        <xdr:cNvPr id="633" name="テキスト ボックス 632"/>
        <xdr:cNvSpPr txBox="1"/>
      </xdr:nvSpPr>
      <xdr:spPr>
        <a:xfrm>
          <a:off x="15214111" y="121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53,550</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63343</xdr:rowOff>
    </xdr:from>
    <xdr:to>
      <xdr:col>21</xdr:col>
      <xdr:colOff>212725</xdr:colOff>
      <xdr:row>72</xdr:row>
      <xdr:rowOff>164943</xdr:rowOff>
    </xdr:to>
    <xdr:sp macro="" textlink="">
      <xdr:nvSpPr>
        <xdr:cNvPr id="634" name="円/楕円 633"/>
        <xdr:cNvSpPr/>
      </xdr:nvSpPr>
      <xdr:spPr>
        <a:xfrm>
          <a:off x="14541500" y="124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10020</xdr:rowOff>
    </xdr:from>
    <xdr:ext cx="534377" cy="259045"/>
    <xdr:sp macro="" textlink="">
      <xdr:nvSpPr>
        <xdr:cNvPr id="635" name="テキスト ボックス 634"/>
        <xdr:cNvSpPr txBox="1"/>
      </xdr:nvSpPr>
      <xdr:spPr>
        <a:xfrm>
          <a:off x="14325111" y="1218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148976</xdr:rowOff>
    </xdr:from>
    <xdr:to>
      <xdr:col>20</xdr:col>
      <xdr:colOff>9525</xdr:colOff>
      <xdr:row>74</xdr:row>
      <xdr:rowOff>79126</xdr:rowOff>
    </xdr:to>
    <xdr:sp macro="" textlink="">
      <xdr:nvSpPr>
        <xdr:cNvPr id="636" name="円/楕円 635"/>
        <xdr:cNvSpPr/>
      </xdr:nvSpPr>
      <xdr:spPr>
        <a:xfrm>
          <a:off x="13652500" y="126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95653</xdr:rowOff>
    </xdr:from>
    <xdr:ext cx="534377" cy="259045"/>
    <xdr:sp macro="" textlink="">
      <xdr:nvSpPr>
        <xdr:cNvPr id="637" name="テキスト ボックス 636"/>
        <xdr:cNvSpPr txBox="1"/>
      </xdr:nvSpPr>
      <xdr:spPr>
        <a:xfrm>
          <a:off x="13436111" y="124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168818</xdr:rowOff>
    </xdr:from>
    <xdr:to>
      <xdr:col>18</xdr:col>
      <xdr:colOff>492125</xdr:colOff>
      <xdr:row>74</xdr:row>
      <xdr:rowOff>98968</xdr:rowOff>
    </xdr:to>
    <xdr:sp macro="" textlink="">
      <xdr:nvSpPr>
        <xdr:cNvPr id="638" name="円/楕円 637"/>
        <xdr:cNvSpPr/>
      </xdr:nvSpPr>
      <xdr:spPr>
        <a:xfrm>
          <a:off x="12763500" y="1268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90095</xdr:rowOff>
    </xdr:from>
    <xdr:ext cx="534377" cy="259045"/>
    <xdr:sp macro="" textlink="">
      <xdr:nvSpPr>
        <xdr:cNvPr id="639" name="テキスト ボックス 638"/>
        <xdr:cNvSpPr txBox="1"/>
      </xdr:nvSpPr>
      <xdr:spPr>
        <a:xfrm>
          <a:off x="12547111" y="1277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61" name="テキスト ボックス 660"/>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3" name="テキスト ボックス 66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39802</xdr:rowOff>
    </xdr:from>
    <xdr:to>
      <xdr:col>23</xdr:col>
      <xdr:colOff>516889</xdr:colOff>
      <xdr:row>99</xdr:row>
      <xdr:rowOff>98290</xdr:rowOff>
    </xdr:to>
    <xdr:cxnSp macro="">
      <xdr:nvCxnSpPr>
        <xdr:cNvPr id="665" name="直線コネクタ 664"/>
        <xdr:cNvCxnSpPr/>
      </xdr:nvCxnSpPr>
      <xdr:spPr>
        <a:xfrm flipV="1">
          <a:off x="16317595" y="15641752"/>
          <a:ext cx="1269" cy="143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102117</xdr:rowOff>
    </xdr:from>
    <xdr:ext cx="313932" cy="259045"/>
    <xdr:sp macro="" textlink="">
      <xdr:nvSpPr>
        <xdr:cNvPr id="666" name="積立金最小値テキスト"/>
        <xdr:cNvSpPr txBox="1"/>
      </xdr:nvSpPr>
      <xdr:spPr>
        <a:xfrm>
          <a:off x="16370300" y="17075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428625</xdr:colOff>
      <xdr:row>99</xdr:row>
      <xdr:rowOff>98290</xdr:rowOff>
    </xdr:from>
    <xdr:to>
      <xdr:col>23</xdr:col>
      <xdr:colOff>606425</xdr:colOff>
      <xdr:row>99</xdr:row>
      <xdr:rowOff>98290</xdr:rowOff>
    </xdr:to>
    <xdr:cxnSp macro="">
      <xdr:nvCxnSpPr>
        <xdr:cNvPr id="667" name="直線コネクタ 666"/>
        <xdr:cNvCxnSpPr/>
      </xdr:nvCxnSpPr>
      <xdr:spPr>
        <a:xfrm>
          <a:off x="16230600" y="1707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157929</xdr:rowOff>
    </xdr:from>
    <xdr:ext cx="534377" cy="259045"/>
    <xdr:sp macro="" textlink="">
      <xdr:nvSpPr>
        <xdr:cNvPr id="668" name="積立金最大値テキスト"/>
        <xdr:cNvSpPr txBox="1"/>
      </xdr:nvSpPr>
      <xdr:spPr>
        <a:xfrm>
          <a:off x="16370300" y="154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43,809</a:t>
          </a:r>
          <a:endParaRPr kumimoji="1" lang="ja-JP" altLang="en-US" sz="1000" b="1">
            <a:latin typeface="ＭＳ Ｐゴシック"/>
          </a:endParaRPr>
        </a:p>
      </xdr:txBody>
    </xdr:sp>
    <xdr:clientData/>
  </xdr:oneCellAnchor>
  <xdr:twoCellAnchor>
    <xdr:from>
      <xdr:col>23</xdr:col>
      <xdr:colOff>428625</xdr:colOff>
      <xdr:row>91</xdr:row>
      <xdr:rowOff>39802</xdr:rowOff>
    </xdr:from>
    <xdr:to>
      <xdr:col>23</xdr:col>
      <xdr:colOff>606425</xdr:colOff>
      <xdr:row>91</xdr:row>
      <xdr:rowOff>39802</xdr:rowOff>
    </xdr:to>
    <xdr:cxnSp macro="">
      <xdr:nvCxnSpPr>
        <xdr:cNvPr id="669" name="直線コネクタ 668"/>
        <xdr:cNvCxnSpPr/>
      </xdr:nvCxnSpPr>
      <xdr:spPr>
        <a:xfrm>
          <a:off x="16230600" y="156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123437</xdr:rowOff>
    </xdr:from>
    <xdr:to>
      <xdr:col>23</xdr:col>
      <xdr:colOff>517525</xdr:colOff>
      <xdr:row>97</xdr:row>
      <xdr:rowOff>30234</xdr:rowOff>
    </xdr:to>
    <xdr:cxnSp macro="">
      <xdr:nvCxnSpPr>
        <xdr:cNvPr id="670" name="直線コネクタ 669"/>
        <xdr:cNvCxnSpPr/>
      </xdr:nvCxnSpPr>
      <xdr:spPr>
        <a:xfrm flipV="1">
          <a:off x="15481300" y="16411187"/>
          <a:ext cx="838200" cy="2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161543</xdr:rowOff>
    </xdr:from>
    <xdr:ext cx="534377" cy="259045"/>
    <xdr:sp macro="" textlink="">
      <xdr:nvSpPr>
        <xdr:cNvPr id="671" name="積立金平均値テキスト"/>
        <xdr:cNvSpPr txBox="1"/>
      </xdr:nvSpPr>
      <xdr:spPr>
        <a:xfrm>
          <a:off x="16370300" y="16449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11666</xdr:rowOff>
    </xdr:from>
    <xdr:to>
      <xdr:col>23</xdr:col>
      <xdr:colOff>568325</xdr:colOff>
      <xdr:row>96</xdr:row>
      <xdr:rowOff>113266</xdr:rowOff>
    </xdr:to>
    <xdr:sp macro="" textlink="">
      <xdr:nvSpPr>
        <xdr:cNvPr id="672" name="フローチャート : 判断 671"/>
        <xdr:cNvSpPr/>
      </xdr:nvSpPr>
      <xdr:spPr>
        <a:xfrm>
          <a:off x="16268700" y="1647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82420</xdr:rowOff>
    </xdr:from>
    <xdr:to>
      <xdr:col>22</xdr:col>
      <xdr:colOff>365125</xdr:colOff>
      <xdr:row>97</xdr:row>
      <xdr:rowOff>30234</xdr:rowOff>
    </xdr:to>
    <xdr:cxnSp macro="">
      <xdr:nvCxnSpPr>
        <xdr:cNvPr id="673" name="直線コネクタ 672"/>
        <xdr:cNvCxnSpPr/>
      </xdr:nvCxnSpPr>
      <xdr:spPr>
        <a:xfrm>
          <a:off x="14592300" y="16541620"/>
          <a:ext cx="889000" cy="1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117247</xdr:rowOff>
    </xdr:from>
    <xdr:to>
      <xdr:col>22</xdr:col>
      <xdr:colOff>415925</xdr:colOff>
      <xdr:row>96</xdr:row>
      <xdr:rowOff>47397</xdr:rowOff>
    </xdr:to>
    <xdr:sp macro="" textlink="">
      <xdr:nvSpPr>
        <xdr:cNvPr id="674" name="フローチャート : 判断 673"/>
        <xdr:cNvSpPr/>
      </xdr:nvSpPr>
      <xdr:spPr>
        <a:xfrm>
          <a:off x="15430500" y="1640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63924</xdr:rowOff>
    </xdr:from>
    <xdr:ext cx="534377" cy="259045"/>
    <xdr:sp macro="" textlink="">
      <xdr:nvSpPr>
        <xdr:cNvPr id="675" name="テキスト ボックス 674"/>
        <xdr:cNvSpPr txBox="1"/>
      </xdr:nvSpPr>
      <xdr:spPr>
        <a:xfrm>
          <a:off x="15214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77521</xdr:rowOff>
    </xdr:from>
    <xdr:to>
      <xdr:col>21</xdr:col>
      <xdr:colOff>161925</xdr:colOff>
      <xdr:row>96</xdr:row>
      <xdr:rowOff>82420</xdr:rowOff>
    </xdr:to>
    <xdr:cxnSp macro="">
      <xdr:nvCxnSpPr>
        <xdr:cNvPr id="676" name="直線コネクタ 675"/>
        <xdr:cNvCxnSpPr/>
      </xdr:nvCxnSpPr>
      <xdr:spPr>
        <a:xfrm>
          <a:off x="13703300" y="16365271"/>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133738</xdr:rowOff>
    </xdr:from>
    <xdr:to>
      <xdr:col>21</xdr:col>
      <xdr:colOff>212725</xdr:colOff>
      <xdr:row>96</xdr:row>
      <xdr:rowOff>63888</xdr:rowOff>
    </xdr:to>
    <xdr:sp macro="" textlink="">
      <xdr:nvSpPr>
        <xdr:cNvPr id="677" name="フローチャート : 判断 676"/>
        <xdr:cNvSpPr/>
      </xdr:nvSpPr>
      <xdr:spPr>
        <a:xfrm>
          <a:off x="14541500" y="164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80415</xdr:rowOff>
    </xdr:from>
    <xdr:ext cx="534377" cy="259045"/>
    <xdr:sp macro="" textlink="">
      <xdr:nvSpPr>
        <xdr:cNvPr id="678" name="テキスト ボックス 677"/>
        <xdr:cNvSpPr txBox="1"/>
      </xdr:nvSpPr>
      <xdr:spPr>
        <a:xfrm>
          <a:off x="14325111" y="161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77521</xdr:rowOff>
    </xdr:from>
    <xdr:to>
      <xdr:col>19</xdr:col>
      <xdr:colOff>644525</xdr:colOff>
      <xdr:row>96</xdr:row>
      <xdr:rowOff>54628</xdr:rowOff>
    </xdr:to>
    <xdr:cxnSp macro="">
      <xdr:nvCxnSpPr>
        <xdr:cNvPr id="679" name="直線コネクタ 678"/>
        <xdr:cNvCxnSpPr/>
      </xdr:nvCxnSpPr>
      <xdr:spPr>
        <a:xfrm flipV="1">
          <a:off x="12814300" y="16365271"/>
          <a:ext cx="889000" cy="14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169628</xdr:rowOff>
    </xdr:from>
    <xdr:to>
      <xdr:col>20</xdr:col>
      <xdr:colOff>9525</xdr:colOff>
      <xdr:row>96</xdr:row>
      <xdr:rowOff>99778</xdr:rowOff>
    </xdr:to>
    <xdr:sp macro="" textlink="">
      <xdr:nvSpPr>
        <xdr:cNvPr id="680" name="フローチャート : 判断 679"/>
        <xdr:cNvSpPr/>
      </xdr:nvSpPr>
      <xdr:spPr>
        <a:xfrm>
          <a:off x="13652500" y="164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90905</xdr:rowOff>
    </xdr:from>
    <xdr:ext cx="534377" cy="259045"/>
    <xdr:sp macro="" textlink="">
      <xdr:nvSpPr>
        <xdr:cNvPr id="681" name="テキスト ボックス 680"/>
        <xdr:cNvSpPr txBox="1"/>
      </xdr:nvSpPr>
      <xdr:spPr>
        <a:xfrm>
          <a:off x="13436111" y="165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22279</xdr:rowOff>
    </xdr:from>
    <xdr:to>
      <xdr:col>18</xdr:col>
      <xdr:colOff>492125</xdr:colOff>
      <xdr:row>96</xdr:row>
      <xdr:rowOff>123879</xdr:rowOff>
    </xdr:to>
    <xdr:sp macro="" textlink="">
      <xdr:nvSpPr>
        <xdr:cNvPr id="682" name="フローチャート : 判断 681"/>
        <xdr:cNvSpPr/>
      </xdr:nvSpPr>
      <xdr:spPr>
        <a:xfrm>
          <a:off x="12763500" y="164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115006</xdr:rowOff>
    </xdr:from>
    <xdr:ext cx="534377" cy="259045"/>
    <xdr:sp macro="" textlink="">
      <xdr:nvSpPr>
        <xdr:cNvPr id="683" name="テキスト ボックス 682"/>
        <xdr:cNvSpPr txBox="1"/>
      </xdr:nvSpPr>
      <xdr:spPr>
        <a:xfrm>
          <a:off x="12547111" y="1657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72637</xdr:rowOff>
    </xdr:from>
    <xdr:to>
      <xdr:col>23</xdr:col>
      <xdr:colOff>568325</xdr:colOff>
      <xdr:row>96</xdr:row>
      <xdr:rowOff>2787</xdr:rowOff>
    </xdr:to>
    <xdr:sp macro="" textlink="">
      <xdr:nvSpPr>
        <xdr:cNvPr id="689" name="円/楕円 688"/>
        <xdr:cNvSpPr/>
      </xdr:nvSpPr>
      <xdr:spPr>
        <a:xfrm>
          <a:off x="16268700" y="1636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95514</xdr:rowOff>
    </xdr:from>
    <xdr:ext cx="534377" cy="259045"/>
    <xdr:sp macro="" textlink="">
      <xdr:nvSpPr>
        <xdr:cNvPr id="690" name="積立金該当値テキスト"/>
        <xdr:cNvSpPr txBox="1"/>
      </xdr:nvSpPr>
      <xdr:spPr>
        <a:xfrm>
          <a:off x="16370300" y="1621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20,248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150884</xdr:rowOff>
    </xdr:from>
    <xdr:to>
      <xdr:col>22</xdr:col>
      <xdr:colOff>415925</xdr:colOff>
      <xdr:row>97</xdr:row>
      <xdr:rowOff>81034</xdr:rowOff>
    </xdr:to>
    <xdr:sp macro="" textlink="">
      <xdr:nvSpPr>
        <xdr:cNvPr id="691" name="円/楕円 690"/>
        <xdr:cNvSpPr/>
      </xdr:nvSpPr>
      <xdr:spPr>
        <a:xfrm>
          <a:off x="15430500" y="166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72161</xdr:rowOff>
    </xdr:from>
    <xdr:ext cx="534377" cy="259045"/>
    <xdr:sp macro="" textlink="">
      <xdr:nvSpPr>
        <xdr:cNvPr id="692" name="テキスト ボックス 691"/>
        <xdr:cNvSpPr txBox="1"/>
      </xdr:nvSpPr>
      <xdr:spPr>
        <a:xfrm>
          <a:off x="15214111" y="167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31620</xdr:rowOff>
    </xdr:from>
    <xdr:to>
      <xdr:col>21</xdr:col>
      <xdr:colOff>212725</xdr:colOff>
      <xdr:row>96</xdr:row>
      <xdr:rowOff>133220</xdr:rowOff>
    </xdr:to>
    <xdr:sp macro="" textlink="">
      <xdr:nvSpPr>
        <xdr:cNvPr id="693" name="円/楕円 692"/>
        <xdr:cNvSpPr/>
      </xdr:nvSpPr>
      <xdr:spPr>
        <a:xfrm>
          <a:off x="14541500" y="164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124347</xdr:rowOff>
    </xdr:from>
    <xdr:ext cx="534377" cy="259045"/>
    <xdr:sp macro="" textlink="">
      <xdr:nvSpPr>
        <xdr:cNvPr id="694" name="テキスト ボックス 693"/>
        <xdr:cNvSpPr txBox="1"/>
      </xdr:nvSpPr>
      <xdr:spPr>
        <a:xfrm>
          <a:off x="14325111" y="165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26721</xdr:rowOff>
    </xdr:from>
    <xdr:to>
      <xdr:col>20</xdr:col>
      <xdr:colOff>9525</xdr:colOff>
      <xdr:row>95</xdr:row>
      <xdr:rowOff>128321</xdr:rowOff>
    </xdr:to>
    <xdr:sp macro="" textlink="">
      <xdr:nvSpPr>
        <xdr:cNvPr id="695" name="円/楕円 694"/>
        <xdr:cNvSpPr/>
      </xdr:nvSpPr>
      <xdr:spPr>
        <a:xfrm>
          <a:off x="13652500" y="163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144848</xdr:rowOff>
    </xdr:from>
    <xdr:ext cx="534377" cy="259045"/>
    <xdr:sp macro="" textlink="">
      <xdr:nvSpPr>
        <xdr:cNvPr id="696" name="テキスト ボックス 695"/>
        <xdr:cNvSpPr txBox="1"/>
      </xdr:nvSpPr>
      <xdr:spPr>
        <a:xfrm>
          <a:off x="13436111" y="1608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3828</xdr:rowOff>
    </xdr:from>
    <xdr:to>
      <xdr:col>18</xdr:col>
      <xdr:colOff>492125</xdr:colOff>
      <xdr:row>96</xdr:row>
      <xdr:rowOff>105428</xdr:rowOff>
    </xdr:to>
    <xdr:sp macro="" textlink="">
      <xdr:nvSpPr>
        <xdr:cNvPr id="697" name="円/楕円 696"/>
        <xdr:cNvSpPr/>
      </xdr:nvSpPr>
      <xdr:spPr>
        <a:xfrm>
          <a:off x="12763500" y="1646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121955</xdr:rowOff>
    </xdr:from>
    <xdr:ext cx="534377" cy="259045"/>
    <xdr:sp macro="" textlink="">
      <xdr:nvSpPr>
        <xdr:cNvPr id="698" name="テキスト ボックス 697"/>
        <xdr:cNvSpPr txBox="1"/>
      </xdr:nvSpPr>
      <xdr:spPr>
        <a:xfrm>
          <a:off x="12547111" y="162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4" name="テキスト ボックス 71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6" name="テキスト ボックス 71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126746</xdr:rowOff>
    </xdr:from>
    <xdr:to>
      <xdr:col>32</xdr:col>
      <xdr:colOff>186689</xdr:colOff>
      <xdr:row>39</xdr:row>
      <xdr:rowOff>44450</xdr:rowOff>
    </xdr:to>
    <xdr:cxnSp macro="">
      <xdr:nvCxnSpPr>
        <xdr:cNvPr id="722" name="直線コネクタ 721"/>
        <xdr:cNvCxnSpPr/>
      </xdr:nvCxnSpPr>
      <xdr:spPr>
        <a:xfrm flipV="1">
          <a:off x="22159595" y="5270246"/>
          <a:ext cx="1269"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73423</xdr:rowOff>
    </xdr:from>
    <xdr:ext cx="534377" cy="259045"/>
    <xdr:sp macro="" textlink="">
      <xdr:nvSpPr>
        <xdr:cNvPr id="725" name="投資及び出資金最大値テキスト"/>
        <xdr:cNvSpPr txBox="1"/>
      </xdr:nvSpPr>
      <xdr:spPr>
        <a:xfrm>
          <a:off x="22212300" y="50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11,502</a:t>
          </a:r>
          <a:endParaRPr kumimoji="1" lang="ja-JP" altLang="en-US" sz="1000" b="1">
            <a:latin typeface="ＭＳ Ｐゴシック"/>
          </a:endParaRPr>
        </a:p>
      </xdr:txBody>
    </xdr:sp>
    <xdr:clientData/>
  </xdr:oneCellAnchor>
  <xdr:twoCellAnchor>
    <xdr:from>
      <xdr:col>32</xdr:col>
      <xdr:colOff>98425</xdr:colOff>
      <xdr:row>30</xdr:row>
      <xdr:rowOff>126746</xdr:rowOff>
    </xdr:from>
    <xdr:to>
      <xdr:col>32</xdr:col>
      <xdr:colOff>276225</xdr:colOff>
      <xdr:row>30</xdr:row>
      <xdr:rowOff>126746</xdr:rowOff>
    </xdr:to>
    <xdr:cxnSp macro="">
      <xdr:nvCxnSpPr>
        <xdr:cNvPr id="726" name="直線コネクタ 725"/>
        <xdr:cNvCxnSpPr/>
      </xdr:nvCxnSpPr>
      <xdr:spPr>
        <a:xfrm>
          <a:off x="22072600" y="527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88392</xdr:rowOff>
    </xdr:from>
    <xdr:to>
      <xdr:col>32</xdr:col>
      <xdr:colOff>187325</xdr:colOff>
      <xdr:row>38</xdr:row>
      <xdr:rowOff>99060</xdr:rowOff>
    </xdr:to>
    <xdr:cxnSp macro="">
      <xdr:nvCxnSpPr>
        <xdr:cNvPr id="727" name="直線コネクタ 726"/>
        <xdr:cNvCxnSpPr/>
      </xdr:nvCxnSpPr>
      <xdr:spPr>
        <a:xfrm>
          <a:off x="21323300" y="6603492"/>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4589</xdr:rowOff>
    </xdr:from>
    <xdr:ext cx="469744" cy="259045"/>
    <xdr:sp macro="" textlink="">
      <xdr:nvSpPr>
        <xdr:cNvPr id="728" name="投資及び出資金平均値テキスト"/>
        <xdr:cNvSpPr txBox="1"/>
      </xdr:nvSpPr>
      <xdr:spPr>
        <a:xfrm>
          <a:off x="22212300" y="617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153162</xdr:rowOff>
    </xdr:from>
    <xdr:to>
      <xdr:col>32</xdr:col>
      <xdr:colOff>238125</xdr:colOff>
      <xdr:row>37</xdr:row>
      <xdr:rowOff>83312</xdr:rowOff>
    </xdr:to>
    <xdr:sp macro="" textlink="">
      <xdr:nvSpPr>
        <xdr:cNvPr id="729" name="フローチャート : 判断 728"/>
        <xdr:cNvSpPr/>
      </xdr:nvSpPr>
      <xdr:spPr>
        <a:xfrm>
          <a:off x="221107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88392</xdr:rowOff>
    </xdr:from>
    <xdr:to>
      <xdr:col>31</xdr:col>
      <xdr:colOff>34925</xdr:colOff>
      <xdr:row>38</xdr:row>
      <xdr:rowOff>96139</xdr:rowOff>
    </xdr:to>
    <xdr:cxnSp macro="">
      <xdr:nvCxnSpPr>
        <xdr:cNvPr id="730" name="直線コネクタ 729"/>
        <xdr:cNvCxnSpPr/>
      </xdr:nvCxnSpPr>
      <xdr:spPr>
        <a:xfrm flipV="1">
          <a:off x="20434300" y="6603492"/>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51562</xdr:rowOff>
    </xdr:from>
    <xdr:to>
      <xdr:col>31</xdr:col>
      <xdr:colOff>85725</xdr:colOff>
      <xdr:row>37</xdr:row>
      <xdr:rowOff>153162</xdr:rowOff>
    </xdr:to>
    <xdr:sp macro="" textlink="">
      <xdr:nvSpPr>
        <xdr:cNvPr id="731" name="フローチャート : 判断 730"/>
        <xdr:cNvSpPr/>
      </xdr:nvSpPr>
      <xdr:spPr>
        <a:xfrm>
          <a:off x="21272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169689</xdr:rowOff>
    </xdr:from>
    <xdr:ext cx="469744" cy="259045"/>
    <xdr:sp macro="" textlink="">
      <xdr:nvSpPr>
        <xdr:cNvPr id="732" name="テキスト ボックス 731"/>
        <xdr:cNvSpPr txBox="1"/>
      </xdr:nvSpPr>
      <xdr:spPr>
        <a:xfrm>
          <a:off x="21088427"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90932</xdr:rowOff>
    </xdr:from>
    <xdr:to>
      <xdr:col>29</xdr:col>
      <xdr:colOff>517525</xdr:colOff>
      <xdr:row>38</xdr:row>
      <xdr:rowOff>96139</xdr:rowOff>
    </xdr:to>
    <xdr:cxnSp macro="">
      <xdr:nvCxnSpPr>
        <xdr:cNvPr id="733" name="直線コネクタ 732"/>
        <xdr:cNvCxnSpPr/>
      </xdr:nvCxnSpPr>
      <xdr:spPr>
        <a:xfrm>
          <a:off x="19545300" y="6606032"/>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128778</xdr:rowOff>
    </xdr:from>
    <xdr:to>
      <xdr:col>29</xdr:col>
      <xdr:colOff>568325</xdr:colOff>
      <xdr:row>38</xdr:row>
      <xdr:rowOff>58928</xdr:rowOff>
    </xdr:to>
    <xdr:sp macro="" textlink="">
      <xdr:nvSpPr>
        <xdr:cNvPr id="734" name="フローチャート : 判断 733"/>
        <xdr:cNvSpPr/>
      </xdr:nvSpPr>
      <xdr:spPr>
        <a:xfrm>
          <a:off x="20383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75455</xdr:rowOff>
    </xdr:from>
    <xdr:ext cx="469744" cy="259045"/>
    <xdr:sp macro="" textlink="">
      <xdr:nvSpPr>
        <xdr:cNvPr id="735" name="テキスト ボックス 734"/>
        <xdr:cNvSpPr txBox="1"/>
      </xdr:nvSpPr>
      <xdr:spPr>
        <a:xfrm>
          <a:off x="20199427"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69342</xdr:rowOff>
    </xdr:from>
    <xdr:to>
      <xdr:col>28</xdr:col>
      <xdr:colOff>314325</xdr:colOff>
      <xdr:row>38</xdr:row>
      <xdr:rowOff>90932</xdr:rowOff>
    </xdr:to>
    <xdr:cxnSp macro="">
      <xdr:nvCxnSpPr>
        <xdr:cNvPr id="736" name="直線コネクタ 735"/>
        <xdr:cNvCxnSpPr/>
      </xdr:nvCxnSpPr>
      <xdr:spPr>
        <a:xfrm>
          <a:off x="18656300" y="6584442"/>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158242</xdr:rowOff>
    </xdr:from>
    <xdr:to>
      <xdr:col>28</xdr:col>
      <xdr:colOff>365125</xdr:colOff>
      <xdr:row>38</xdr:row>
      <xdr:rowOff>88392</xdr:rowOff>
    </xdr:to>
    <xdr:sp macro="" textlink="">
      <xdr:nvSpPr>
        <xdr:cNvPr id="737" name="フローチャート : 判断 736"/>
        <xdr:cNvSpPr/>
      </xdr:nvSpPr>
      <xdr:spPr>
        <a:xfrm>
          <a:off x="19494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104919</xdr:rowOff>
    </xdr:from>
    <xdr:ext cx="469744" cy="259045"/>
    <xdr:sp macro="" textlink="">
      <xdr:nvSpPr>
        <xdr:cNvPr id="738" name="テキスト ボックス 737"/>
        <xdr:cNvSpPr txBox="1"/>
      </xdr:nvSpPr>
      <xdr:spPr>
        <a:xfrm>
          <a:off x="19310427"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143891</xdr:rowOff>
    </xdr:from>
    <xdr:to>
      <xdr:col>27</xdr:col>
      <xdr:colOff>161925</xdr:colOff>
      <xdr:row>38</xdr:row>
      <xdr:rowOff>74040</xdr:rowOff>
    </xdr:to>
    <xdr:sp macro="" textlink="">
      <xdr:nvSpPr>
        <xdr:cNvPr id="739" name="フローチャート : 判断 738"/>
        <xdr:cNvSpPr/>
      </xdr:nvSpPr>
      <xdr:spPr>
        <a:xfrm>
          <a:off x="18605500" y="64875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90568</xdr:rowOff>
    </xdr:from>
    <xdr:ext cx="469744" cy="259045"/>
    <xdr:sp macro="" textlink="">
      <xdr:nvSpPr>
        <xdr:cNvPr id="740" name="テキスト ボックス 739"/>
        <xdr:cNvSpPr txBox="1"/>
      </xdr:nvSpPr>
      <xdr:spPr>
        <a:xfrm>
          <a:off x="18421427"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48260</xdr:rowOff>
    </xdr:from>
    <xdr:to>
      <xdr:col>32</xdr:col>
      <xdr:colOff>238125</xdr:colOff>
      <xdr:row>38</xdr:row>
      <xdr:rowOff>149860</xdr:rowOff>
    </xdr:to>
    <xdr:sp macro="" textlink="">
      <xdr:nvSpPr>
        <xdr:cNvPr id="746" name="円/楕円 745"/>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134637</xdr:rowOff>
    </xdr:from>
    <xdr:ext cx="378565" cy="259045"/>
    <xdr:sp macro="" textlink="">
      <xdr:nvSpPr>
        <xdr:cNvPr id="747" name="投資及び出資金該当値テキスト"/>
        <xdr:cNvSpPr txBox="1"/>
      </xdr:nvSpPr>
      <xdr:spPr>
        <a:xfrm>
          <a:off x="22212300" y="647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37592</xdr:rowOff>
    </xdr:from>
    <xdr:to>
      <xdr:col>31</xdr:col>
      <xdr:colOff>85725</xdr:colOff>
      <xdr:row>38</xdr:row>
      <xdr:rowOff>139192</xdr:rowOff>
    </xdr:to>
    <xdr:sp macro="" textlink="">
      <xdr:nvSpPr>
        <xdr:cNvPr id="748" name="円/楕円 747"/>
        <xdr:cNvSpPr/>
      </xdr:nvSpPr>
      <xdr:spPr>
        <a:xfrm>
          <a:off x="21272500" y="65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130319</xdr:rowOff>
    </xdr:from>
    <xdr:ext cx="469744" cy="259045"/>
    <xdr:sp macro="" textlink="">
      <xdr:nvSpPr>
        <xdr:cNvPr id="749" name="テキスト ボックス 748"/>
        <xdr:cNvSpPr txBox="1"/>
      </xdr:nvSpPr>
      <xdr:spPr>
        <a:xfrm>
          <a:off x="21088427" y="664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45339</xdr:rowOff>
    </xdr:from>
    <xdr:to>
      <xdr:col>29</xdr:col>
      <xdr:colOff>568325</xdr:colOff>
      <xdr:row>38</xdr:row>
      <xdr:rowOff>146939</xdr:rowOff>
    </xdr:to>
    <xdr:sp macro="" textlink="">
      <xdr:nvSpPr>
        <xdr:cNvPr id="750" name="円/楕円 749"/>
        <xdr:cNvSpPr/>
      </xdr:nvSpPr>
      <xdr:spPr>
        <a:xfrm>
          <a:off x="20383500" y="65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138066</xdr:rowOff>
    </xdr:from>
    <xdr:ext cx="378565" cy="259045"/>
    <xdr:sp macro="" textlink="">
      <xdr:nvSpPr>
        <xdr:cNvPr id="751" name="テキスト ボックス 750"/>
        <xdr:cNvSpPr txBox="1"/>
      </xdr:nvSpPr>
      <xdr:spPr>
        <a:xfrm>
          <a:off x="20245017" y="66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40132</xdr:rowOff>
    </xdr:from>
    <xdr:to>
      <xdr:col>28</xdr:col>
      <xdr:colOff>365125</xdr:colOff>
      <xdr:row>38</xdr:row>
      <xdr:rowOff>141732</xdr:rowOff>
    </xdr:to>
    <xdr:sp macro="" textlink="">
      <xdr:nvSpPr>
        <xdr:cNvPr id="752" name="円/楕円 751"/>
        <xdr:cNvSpPr/>
      </xdr:nvSpPr>
      <xdr:spPr>
        <a:xfrm>
          <a:off x="19494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132859</xdr:rowOff>
    </xdr:from>
    <xdr:ext cx="378565" cy="259045"/>
    <xdr:sp macro="" textlink="">
      <xdr:nvSpPr>
        <xdr:cNvPr id="753" name="テキスト ボックス 752"/>
        <xdr:cNvSpPr txBox="1"/>
      </xdr:nvSpPr>
      <xdr:spPr>
        <a:xfrm>
          <a:off x="19356017" y="664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18542</xdr:rowOff>
    </xdr:from>
    <xdr:to>
      <xdr:col>27</xdr:col>
      <xdr:colOff>161925</xdr:colOff>
      <xdr:row>38</xdr:row>
      <xdr:rowOff>120142</xdr:rowOff>
    </xdr:to>
    <xdr:sp macro="" textlink="">
      <xdr:nvSpPr>
        <xdr:cNvPr id="754" name="円/楕円 753"/>
        <xdr:cNvSpPr/>
      </xdr:nvSpPr>
      <xdr:spPr>
        <a:xfrm>
          <a:off x="18605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111269</xdr:rowOff>
    </xdr:from>
    <xdr:ext cx="469744" cy="259045"/>
    <xdr:sp macro="" textlink="">
      <xdr:nvSpPr>
        <xdr:cNvPr id="755" name="テキスト ボックス 754"/>
        <xdr:cNvSpPr txBox="1"/>
      </xdr:nvSpPr>
      <xdr:spPr>
        <a:xfrm>
          <a:off x="18421427" y="662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28052</xdr:rowOff>
    </xdr:from>
    <xdr:to>
      <xdr:col>32</xdr:col>
      <xdr:colOff>186689</xdr:colOff>
      <xdr:row>58</xdr:row>
      <xdr:rowOff>135448</xdr:rowOff>
    </xdr:to>
    <xdr:cxnSp macro="">
      <xdr:nvCxnSpPr>
        <xdr:cNvPr id="777" name="直線コネクタ 776"/>
        <xdr:cNvCxnSpPr/>
      </xdr:nvCxnSpPr>
      <xdr:spPr>
        <a:xfrm flipV="1">
          <a:off x="22159595" y="8600552"/>
          <a:ext cx="1269" cy="147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139275</xdr:rowOff>
    </xdr:from>
    <xdr:ext cx="313932" cy="259045"/>
    <xdr:sp macro="" textlink="">
      <xdr:nvSpPr>
        <xdr:cNvPr id="778" name="貸付金最小値テキスト"/>
        <xdr:cNvSpPr txBox="1"/>
      </xdr:nvSpPr>
      <xdr:spPr>
        <a:xfrm>
          <a:off x="22212300" y="10083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32</xdr:col>
      <xdr:colOff>98425</xdr:colOff>
      <xdr:row>58</xdr:row>
      <xdr:rowOff>135448</xdr:rowOff>
    </xdr:from>
    <xdr:to>
      <xdr:col>32</xdr:col>
      <xdr:colOff>276225</xdr:colOff>
      <xdr:row>58</xdr:row>
      <xdr:rowOff>135448</xdr:rowOff>
    </xdr:to>
    <xdr:cxnSp macro="">
      <xdr:nvCxnSpPr>
        <xdr:cNvPr id="779" name="直線コネクタ 778"/>
        <xdr:cNvCxnSpPr/>
      </xdr:nvCxnSpPr>
      <xdr:spPr>
        <a:xfrm>
          <a:off x="22072600" y="1007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146179</xdr:rowOff>
    </xdr:from>
    <xdr:ext cx="534377" cy="259045"/>
    <xdr:sp macro="" textlink="">
      <xdr:nvSpPr>
        <xdr:cNvPr id="780" name="貸付金最大値テキスト"/>
        <xdr:cNvSpPr txBox="1"/>
      </xdr:nvSpPr>
      <xdr:spPr>
        <a:xfrm>
          <a:off x="22212300" y="83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32,442</a:t>
          </a:r>
          <a:endParaRPr kumimoji="1" lang="ja-JP" altLang="en-US" sz="1000" b="1">
            <a:latin typeface="ＭＳ Ｐゴシック"/>
          </a:endParaRPr>
        </a:p>
      </xdr:txBody>
    </xdr:sp>
    <xdr:clientData/>
  </xdr:oneCellAnchor>
  <xdr:twoCellAnchor>
    <xdr:from>
      <xdr:col>32</xdr:col>
      <xdr:colOff>98425</xdr:colOff>
      <xdr:row>50</xdr:row>
      <xdr:rowOff>28052</xdr:rowOff>
    </xdr:from>
    <xdr:to>
      <xdr:col>32</xdr:col>
      <xdr:colOff>276225</xdr:colOff>
      <xdr:row>50</xdr:row>
      <xdr:rowOff>28052</xdr:rowOff>
    </xdr:to>
    <xdr:cxnSp macro="">
      <xdr:nvCxnSpPr>
        <xdr:cNvPr id="781" name="直線コネクタ 780"/>
        <xdr:cNvCxnSpPr/>
      </xdr:nvCxnSpPr>
      <xdr:spPr>
        <a:xfrm>
          <a:off x="22072600" y="86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69474</xdr:rowOff>
    </xdr:from>
    <xdr:to>
      <xdr:col>32</xdr:col>
      <xdr:colOff>187325</xdr:colOff>
      <xdr:row>55</xdr:row>
      <xdr:rowOff>132202</xdr:rowOff>
    </xdr:to>
    <xdr:cxnSp macro="">
      <xdr:nvCxnSpPr>
        <xdr:cNvPr id="782" name="直線コネクタ 781"/>
        <xdr:cNvCxnSpPr/>
      </xdr:nvCxnSpPr>
      <xdr:spPr>
        <a:xfrm flipV="1">
          <a:off x="21323300" y="9499224"/>
          <a:ext cx="8382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124797</xdr:rowOff>
    </xdr:from>
    <xdr:ext cx="469744" cy="259045"/>
    <xdr:sp macro="" textlink="">
      <xdr:nvSpPr>
        <xdr:cNvPr id="783" name="貸付金平均値テキスト"/>
        <xdr:cNvSpPr txBox="1"/>
      </xdr:nvSpPr>
      <xdr:spPr>
        <a:xfrm>
          <a:off x="22212300" y="972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146370</xdr:rowOff>
    </xdr:from>
    <xdr:to>
      <xdr:col>32</xdr:col>
      <xdr:colOff>238125</xdr:colOff>
      <xdr:row>57</xdr:row>
      <xdr:rowOff>76520</xdr:rowOff>
    </xdr:to>
    <xdr:sp macro="" textlink="">
      <xdr:nvSpPr>
        <xdr:cNvPr id="784" name="フローチャート : 判断 783"/>
        <xdr:cNvSpPr/>
      </xdr:nvSpPr>
      <xdr:spPr>
        <a:xfrm>
          <a:off x="221107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100061</xdr:rowOff>
    </xdr:from>
    <xdr:to>
      <xdr:col>31</xdr:col>
      <xdr:colOff>34925</xdr:colOff>
      <xdr:row>55</xdr:row>
      <xdr:rowOff>132202</xdr:rowOff>
    </xdr:to>
    <xdr:cxnSp macro="">
      <xdr:nvCxnSpPr>
        <xdr:cNvPr id="785" name="直線コネクタ 784"/>
        <xdr:cNvCxnSpPr/>
      </xdr:nvCxnSpPr>
      <xdr:spPr>
        <a:xfrm>
          <a:off x="20434300" y="9529811"/>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137637</xdr:rowOff>
    </xdr:from>
    <xdr:to>
      <xdr:col>31</xdr:col>
      <xdr:colOff>85725</xdr:colOff>
      <xdr:row>57</xdr:row>
      <xdr:rowOff>67787</xdr:rowOff>
    </xdr:to>
    <xdr:sp macro="" textlink="">
      <xdr:nvSpPr>
        <xdr:cNvPr id="786" name="フローチャート : 判断 785"/>
        <xdr:cNvSpPr/>
      </xdr:nvSpPr>
      <xdr:spPr>
        <a:xfrm>
          <a:off x="21272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58914</xdr:rowOff>
    </xdr:from>
    <xdr:ext cx="469744" cy="259045"/>
    <xdr:sp macro="" textlink="">
      <xdr:nvSpPr>
        <xdr:cNvPr id="787" name="テキスト ボックス 786"/>
        <xdr:cNvSpPr txBox="1"/>
      </xdr:nvSpPr>
      <xdr:spPr>
        <a:xfrm>
          <a:off x="21088427"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95946</xdr:rowOff>
    </xdr:from>
    <xdr:to>
      <xdr:col>29</xdr:col>
      <xdr:colOff>517525</xdr:colOff>
      <xdr:row>55</xdr:row>
      <xdr:rowOff>100061</xdr:rowOff>
    </xdr:to>
    <xdr:cxnSp macro="">
      <xdr:nvCxnSpPr>
        <xdr:cNvPr id="788" name="直線コネクタ 787"/>
        <xdr:cNvCxnSpPr/>
      </xdr:nvCxnSpPr>
      <xdr:spPr>
        <a:xfrm>
          <a:off x="19545300" y="952569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10673</xdr:rowOff>
    </xdr:from>
    <xdr:to>
      <xdr:col>29</xdr:col>
      <xdr:colOff>568325</xdr:colOff>
      <xdr:row>57</xdr:row>
      <xdr:rowOff>112273</xdr:rowOff>
    </xdr:to>
    <xdr:sp macro="" textlink="">
      <xdr:nvSpPr>
        <xdr:cNvPr id="789" name="フローチャート : 判断 788"/>
        <xdr:cNvSpPr/>
      </xdr:nvSpPr>
      <xdr:spPr>
        <a:xfrm>
          <a:off x="20383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103400</xdr:rowOff>
    </xdr:from>
    <xdr:ext cx="469744" cy="259045"/>
    <xdr:sp macro="" textlink="">
      <xdr:nvSpPr>
        <xdr:cNvPr id="790" name="テキスト ボックス 789"/>
        <xdr:cNvSpPr txBox="1"/>
      </xdr:nvSpPr>
      <xdr:spPr>
        <a:xfrm>
          <a:off x="20199427" y="987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95946</xdr:rowOff>
    </xdr:from>
    <xdr:to>
      <xdr:col>28</xdr:col>
      <xdr:colOff>314325</xdr:colOff>
      <xdr:row>55</xdr:row>
      <xdr:rowOff>130191</xdr:rowOff>
    </xdr:to>
    <xdr:cxnSp macro="">
      <xdr:nvCxnSpPr>
        <xdr:cNvPr id="791" name="直線コネクタ 790"/>
        <xdr:cNvCxnSpPr/>
      </xdr:nvCxnSpPr>
      <xdr:spPr>
        <a:xfrm flipV="1">
          <a:off x="18656300" y="9525696"/>
          <a:ext cx="889000" cy="3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151033</xdr:rowOff>
    </xdr:from>
    <xdr:to>
      <xdr:col>28</xdr:col>
      <xdr:colOff>365125</xdr:colOff>
      <xdr:row>57</xdr:row>
      <xdr:rowOff>81183</xdr:rowOff>
    </xdr:to>
    <xdr:sp macro="" textlink="">
      <xdr:nvSpPr>
        <xdr:cNvPr id="792" name="フローチャート : 判断 791"/>
        <xdr:cNvSpPr/>
      </xdr:nvSpPr>
      <xdr:spPr>
        <a:xfrm>
          <a:off x="19494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72310</xdr:rowOff>
    </xdr:from>
    <xdr:ext cx="469744" cy="259045"/>
    <xdr:sp macro="" textlink="">
      <xdr:nvSpPr>
        <xdr:cNvPr id="793" name="テキスト ボックス 792"/>
        <xdr:cNvSpPr txBox="1"/>
      </xdr:nvSpPr>
      <xdr:spPr>
        <a:xfrm>
          <a:off x="19310427" y="984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143352</xdr:rowOff>
    </xdr:from>
    <xdr:to>
      <xdr:col>27</xdr:col>
      <xdr:colOff>161925</xdr:colOff>
      <xdr:row>57</xdr:row>
      <xdr:rowOff>73502</xdr:rowOff>
    </xdr:to>
    <xdr:sp macro="" textlink="">
      <xdr:nvSpPr>
        <xdr:cNvPr id="794" name="フローチャート : 判断 793"/>
        <xdr:cNvSpPr/>
      </xdr:nvSpPr>
      <xdr:spPr>
        <a:xfrm>
          <a:off x="18605500" y="974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64629</xdr:rowOff>
    </xdr:from>
    <xdr:ext cx="469744" cy="259045"/>
    <xdr:sp macro="" textlink="">
      <xdr:nvSpPr>
        <xdr:cNvPr id="795" name="テキスト ボックス 794"/>
        <xdr:cNvSpPr txBox="1"/>
      </xdr:nvSpPr>
      <xdr:spPr>
        <a:xfrm>
          <a:off x="18421427" y="983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18674</xdr:rowOff>
    </xdr:from>
    <xdr:to>
      <xdr:col>32</xdr:col>
      <xdr:colOff>238125</xdr:colOff>
      <xdr:row>55</xdr:row>
      <xdr:rowOff>120274</xdr:rowOff>
    </xdr:to>
    <xdr:sp macro="" textlink="">
      <xdr:nvSpPr>
        <xdr:cNvPr id="801" name="円/楕円 800"/>
        <xdr:cNvSpPr/>
      </xdr:nvSpPr>
      <xdr:spPr>
        <a:xfrm>
          <a:off x="22110700" y="94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41551</xdr:rowOff>
    </xdr:from>
    <xdr:ext cx="534377" cy="259045"/>
    <xdr:sp macro="" textlink="">
      <xdr:nvSpPr>
        <xdr:cNvPr id="802" name="貸付金該当値テキスト"/>
        <xdr:cNvSpPr txBox="1"/>
      </xdr:nvSpPr>
      <xdr:spPr>
        <a:xfrm>
          <a:off x="22212300" y="92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12,786</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81402</xdr:rowOff>
    </xdr:from>
    <xdr:to>
      <xdr:col>31</xdr:col>
      <xdr:colOff>85725</xdr:colOff>
      <xdr:row>56</xdr:row>
      <xdr:rowOff>11552</xdr:rowOff>
    </xdr:to>
    <xdr:sp macro="" textlink="">
      <xdr:nvSpPr>
        <xdr:cNvPr id="803" name="円/楕円 802"/>
        <xdr:cNvSpPr/>
      </xdr:nvSpPr>
      <xdr:spPr>
        <a:xfrm>
          <a:off x="21272500" y="95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28079</xdr:rowOff>
    </xdr:from>
    <xdr:ext cx="534377" cy="259045"/>
    <xdr:sp macro="" textlink="">
      <xdr:nvSpPr>
        <xdr:cNvPr id="804" name="テキスト ボックス 803"/>
        <xdr:cNvSpPr txBox="1"/>
      </xdr:nvSpPr>
      <xdr:spPr>
        <a:xfrm>
          <a:off x="21056111" y="92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11,414</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49261</xdr:rowOff>
    </xdr:from>
    <xdr:to>
      <xdr:col>29</xdr:col>
      <xdr:colOff>568325</xdr:colOff>
      <xdr:row>55</xdr:row>
      <xdr:rowOff>150861</xdr:rowOff>
    </xdr:to>
    <xdr:sp macro="" textlink="">
      <xdr:nvSpPr>
        <xdr:cNvPr id="805" name="円/楕円 804"/>
        <xdr:cNvSpPr/>
      </xdr:nvSpPr>
      <xdr:spPr>
        <a:xfrm>
          <a:off x="20383500" y="9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167388</xdr:rowOff>
    </xdr:from>
    <xdr:ext cx="534377" cy="259045"/>
    <xdr:sp macro="" textlink="">
      <xdr:nvSpPr>
        <xdr:cNvPr id="806" name="テキスト ボックス 805"/>
        <xdr:cNvSpPr txBox="1"/>
      </xdr:nvSpPr>
      <xdr:spPr>
        <a:xfrm>
          <a:off x="20167111" y="925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12,117</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45146</xdr:rowOff>
    </xdr:from>
    <xdr:to>
      <xdr:col>28</xdr:col>
      <xdr:colOff>365125</xdr:colOff>
      <xdr:row>55</xdr:row>
      <xdr:rowOff>146746</xdr:rowOff>
    </xdr:to>
    <xdr:sp macro="" textlink="">
      <xdr:nvSpPr>
        <xdr:cNvPr id="807" name="円/楕円 806"/>
        <xdr:cNvSpPr/>
      </xdr:nvSpPr>
      <xdr:spPr>
        <a:xfrm>
          <a:off x="19494500" y="947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163273</xdr:rowOff>
    </xdr:from>
    <xdr:ext cx="534377" cy="259045"/>
    <xdr:sp macro="" textlink="">
      <xdr:nvSpPr>
        <xdr:cNvPr id="808" name="テキスト ボックス 807"/>
        <xdr:cNvSpPr txBox="1"/>
      </xdr:nvSpPr>
      <xdr:spPr>
        <a:xfrm>
          <a:off x="19278111" y="925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12,207</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79391</xdr:rowOff>
    </xdr:from>
    <xdr:to>
      <xdr:col>27</xdr:col>
      <xdr:colOff>161925</xdr:colOff>
      <xdr:row>56</xdr:row>
      <xdr:rowOff>9541</xdr:rowOff>
    </xdr:to>
    <xdr:sp macro="" textlink="">
      <xdr:nvSpPr>
        <xdr:cNvPr id="809" name="円/楕円 808"/>
        <xdr:cNvSpPr/>
      </xdr:nvSpPr>
      <xdr:spPr>
        <a:xfrm>
          <a:off x="18605500" y="950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26068</xdr:rowOff>
    </xdr:from>
    <xdr:ext cx="534377" cy="259045"/>
    <xdr:sp macro="" textlink="">
      <xdr:nvSpPr>
        <xdr:cNvPr id="810" name="テキスト ボックス 809"/>
        <xdr:cNvSpPr txBox="1"/>
      </xdr:nvSpPr>
      <xdr:spPr>
        <a:xfrm>
          <a:off x="18389111" y="92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1" name="テキスト ボックス 82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2" name="直線コネクタ 82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3" name="テキスト ボックス 82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4" name="直線コネクタ 82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5" name="テキスト ボックス 82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6" name="直線コネクタ 82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7" name="テキスト ボックス 82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8" name="直線コネクタ 82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9" name="テキスト ボックス 82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0" name="直線コネクタ 82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1" name="テキスト ボックス 83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2" name="直線コネクタ 83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3" name="テキスト ボックス 83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26510</xdr:rowOff>
    </xdr:from>
    <xdr:to>
      <xdr:col>32</xdr:col>
      <xdr:colOff>186689</xdr:colOff>
      <xdr:row>78</xdr:row>
      <xdr:rowOff>34544</xdr:rowOff>
    </xdr:to>
    <xdr:cxnSp macro="">
      <xdr:nvCxnSpPr>
        <xdr:cNvPr id="837" name="直線コネクタ 836"/>
        <xdr:cNvCxnSpPr/>
      </xdr:nvCxnSpPr>
      <xdr:spPr>
        <a:xfrm flipV="1">
          <a:off x="22159595" y="12199460"/>
          <a:ext cx="1269" cy="1208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38371</xdr:rowOff>
    </xdr:from>
    <xdr:ext cx="534377" cy="259045"/>
    <xdr:sp macro="" textlink="">
      <xdr:nvSpPr>
        <xdr:cNvPr id="838" name="繰出金最小値テキスト"/>
        <xdr:cNvSpPr txBox="1"/>
      </xdr:nvSpPr>
      <xdr:spPr>
        <a:xfrm>
          <a:off x="22212300" y="134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37,220</a:t>
          </a:r>
          <a:endParaRPr kumimoji="1" lang="ja-JP" altLang="en-US" sz="1000" b="1">
            <a:latin typeface="ＭＳ Ｐゴシック"/>
          </a:endParaRPr>
        </a:p>
      </xdr:txBody>
    </xdr:sp>
    <xdr:clientData/>
  </xdr:oneCellAnchor>
  <xdr:twoCellAnchor>
    <xdr:from>
      <xdr:col>32</xdr:col>
      <xdr:colOff>98425</xdr:colOff>
      <xdr:row>78</xdr:row>
      <xdr:rowOff>34544</xdr:rowOff>
    </xdr:from>
    <xdr:to>
      <xdr:col>32</xdr:col>
      <xdr:colOff>276225</xdr:colOff>
      <xdr:row>78</xdr:row>
      <xdr:rowOff>34544</xdr:rowOff>
    </xdr:to>
    <xdr:cxnSp macro="">
      <xdr:nvCxnSpPr>
        <xdr:cNvPr id="839" name="直線コネクタ 838"/>
        <xdr:cNvCxnSpPr/>
      </xdr:nvCxnSpPr>
      <xdr:spPr>
        <a:xfrm>
          <a:off x="22072600" y="1340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144637</xdr:rowOff>
    </xdr:from>
    <xdr:ext cx="534377" cy="259045"/>
    <xdr:sp macro="" textlink="">
      <xdr:nvSpPr>
        <xdr:cNvPr id="840" name="繰出金最大値テキスト"/>
        <xdr:cNvSpPr txBox="1"/>
      </xdr:nvSpPr>
      <xdr:spPr>
        <a:xfrm>
          <a:off x="22212300" y="119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74,216</a:t>
          </a:r>
          <a:endParaRPr kumimoji="1" lang="ja-JP" altLang="en-US" sz="1000" b="1">
            <a:latin typeface="ＭＳ Ｐゴシック"/>
          </a:endParaRPr>
        </a:p>
      </xdr:txBody>
    </xdr:sp>
    <xdr:clientData/>
  </xdr:oneCellAnchor>
  <xdr:twoCellAnchor>
    <xdr:from>
      <xdr:col>32</xdr:col>
      <xdr:colOff>98425</xdr:colOff>
      <xdr:row>71</xdr:row>
      <xdr:rowOff>26510</xdr:rowOff>
    </xdr:from>
    <xdr:to>
      <xdr:col>32</xdr:col>
      <xdr:colOff>276225</xdr:colOff>
      <xdr:row>71</xdr:row>
      <xdr:rowOff>26510</xdr:rowOff>
    </xdr:to>
    <xdr:cxnSp macro="">
      <xdr:nvCxnSpPr>
        <xdr:cNvPr id="841" name="直線コネクタ 840"/>
        <xdr:cNvCxnSpPr/>
      </xdr:nvCxnSpPr>
      <xdr:spPr>
        <a:xfrm>
          <a:off x="22072600" y="1219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156387</xdr:rowOff>
    </xdr:from>
    <xdr:to>
      <xdr:col>32</xdr:col>
      <xdr:colOff>187325</xdr:colOff>
      <xdr:row>77</xdr:row>
      <xdr:rowOff>13415</xdr:rowOff>
    </xdr:to>
    <xdr:cxnSp macro="">
      <xdr:nvCxnSpPr>
        <xdr:cNvPr id="842" name="直線コネクタ 841"/>
        <xdr:cNvCxnSpPr/>
      </xdr:nvCxnSpPr>
      <xdr:spPr>
        <a:xfrm flipV="1">
          <a:off x="21323300" y="13186587"/>
          <a:ext cx="8382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23179</xdr:rowOff>
    </xdr:from>
    <xdr:ext cx="534377" cy="259045"/>
    <xdr:sp macro="" textlink="">
      <xdr:nvSpPr>
        <xdr:cNvPr id="843" name="繰出金平均値テキスト"/>
        <xdr:cNvSpPr txBox="1"/>
      </xdr:nvSpPr>
      <xdr:spPr>
        <a:xfrm>
          <a:off x="22212300" y="12881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47,213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301</xdr:rowOff>
    </xdr:from>
    <xdr:to>
      <xdr:col>32</xdr:col>
      <xdr:colOff>238125</xdr:colOff>
      <xdr:row>76</xdr:row>
      <xdr:rowOff>101901</xdr:rowOff>
    </xdr:to>
    <xdr:sp macro="" textlink="">
      <xdr:nvSpPr>
        <xdr:cNvPr id="844" name="フローチャート : 判断 843"/>
        <xdr:cNvSpPr/>
      </xdr:nvSpPr>
      <xdr:spPr>
        <a:xfrm>
          <a:off x="22110700" y="1303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13415</xdr:rowOff>
    </xdr:from>
    <xdr:to>
      <xdr:col>31</xdr:col>
      <xdr:colOff>34925</xdr:colOff>
      <xdr:row>77</xdr:row>
      <xdr:rowOff>103287</xdr:rowOff>
    </xdr:to>
    <xdr:cxnSp macro="">
      <xdr:nvCxnSpPr>
        <xdr:cNvPr id="845" name="直線コネクタ 844"/>
        <xdr:cNvCxnSpPr/>
      </xdr:nvCxnSpPr>
      <xdr:spPr>
        <a:xfrm flipV="1">
          <a:off x="20434300" y="13215065"/>
          <a:ext cx="889000" cy="8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102225</xdr:rowOff>
    </xdr:from>
    <xdr:to>
      <xdr:col>31</xdr:col>
      <xdr:colOff>85725</xdr:colOff>
      <xdr:row>77</xdr:row>
      <xdr:rowOff>32375</xdr:rowOff>
    </xdr:to>
    <xdr:sp macro="" textlink="">
      <xdr:nvSpPr>
        <xdr:cNvPr id="846" name="フローチャート : 判断 845"/>
        <xdr:cNvSpPr/>
      </xdr:nvSpPr>
      <xdr:spPr>
        <a:xfrm>
          <a:off x="212725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48901</xdr:rowOff>
    </xdr:from>
    <xdr:ext cx="534377" cy="259045"/>
    <xdr:sp macro="" textlink="">
      <xdr:nvSpPr>
        <xdr:cNvPr id="847" name="テキスト ボックス 846"/>
        <xdr:cNvSpPr txBox="1"/>
      </xdr:nvSpPr>
      <xdr:spPr>
        <a:xfrm>
          <a:off x="21056111" y="129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71087</xdr:rowOff>
    </xdr:from>
    <xdr:to>
      <xdr:col>29</xdr:col>
      <xdr:colOff>517525</xdr:colOff>
      <xdr:row>77</xdr:row>
      <xdr:rowOff>103287</xdr:rowOff>
    </xdr:to>
    <xdr:cxnSp macro="">
      <xdr:nvCxnSpPr>
        <xdr:cNvPr id="848" name="直線コネクタ 847"/>
        <xdr:cNvCxnSpPr/>
      </xdr:nvCxnSpPr>
      <xdr:spPr>
        <a:xfrm>
          <a:off x="19545300" y="13272737"/>
          <a:ext cx="889000" cy="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161399</xdr:rowOff>
    </xdr:from>
    <xdr:to>
      <xdr:col>29</xdr:col>
      <xdr:colOff>568325</xdr:colOff>
      <xdr:row>77</xdr:row>
      <xdr:rowOff>91549</xdr:rowOff>
    </xdr:to>
    <xdr:sp macro="" textlink="">
      <xdr:nvSpPr>
        <xdr:cNvPr id="849" name="フローチャート : 判断 848"/>
        <xdr:cNvSpPr/>
      </xdr:nvSpPr>
      <xdr:spPr>
        <a:xfrm>
          <a:off x="20383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108076</xdr:rowOff>
    </xdr:from>
    <xdr:ext cx="534377" cy="259045"/>
    <xdr:sp macro="" textlink="">
      <xdr:nvSpPr>
        <xdr:cNvPr id="850" name="テキスト ボックス 849"/>
        <xdr:cNvSpPr txBox="1"/>
      </xdr:nvSpPr>
      <xdr:spPr>
        <a:xfrm>
          <a:off x="20167111" y="12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31441</xdr:rowOff>
    </xdr:from>
    <xdr:to>
      <xdr:col>28</xdr:col>
      <xdr:colOff>314325</xdr:colOff>
      <xdr:row>77</xdr:row>
      <xdr:rowOff>71087</xdr:rowOff>
    </xdr:to>
    <xdr:cxnSp macro="">
      <xdr:nvCxnSpPr>
        <xdr:cNvPr id="851" name="直線コネクタ 850"/>
        <xdr:cNvCxnSpPr/>
      </xdr:nvCxnSpPr>
      <xdr:spPr>
        <a:xfrm>
          <a:off x="18656300" y="13233091"/>
          <a:ext cx="8890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13756</xdr:rowOff>
    </xdr:from>
    <xdr:to>
      <xdr:col>28</xdr:col>
      <xdr:colOff>365125</xdr:colOff>
      <xdr:row>77</xdr:row>
      <xdr:rowOff>115356</xdr:rowOff>
    </xdr:to>
    <xdr:sp macro="" textlink="">
      <xdr:nvSpPr>
        <xdr:cNvPr id="852" name="フローチャート : 判断 851"/>
        <xdr:cNvSpPr/>
      </xdr:nvSpPr>
      <xdr:spPr>
        <a:xfrm>
          <a:off x="19494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131883</xdr:rowOff>
    </xdr:from>
    <xdr:ext cx="534377" cy="259045"/>
    <xdr:sp macro="" textlink="">
      <xdr:nvSpPr>
        <xdr:cNvPr id="853" name="テキスト ボックス 852"/>
        <xdr:cNvSpPr txBox="1"/>
      </xdr:nvSpPr>
      <xdr:spPr>
        <a:xfrm>
          <a:off x="19278111" y="12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6897</xdr:rowOff>
    </xdr:from>
    <xdr:to>
      <xdr:col>27</xdr:col>
      <xdr:colOff>161925</xdr:colOff>
      <xdr:row>77</xdr:row>
      <xdr:rowOff>108497</xdr:rowOff>
    </xdr:to>
    <xdr:sp macro="" textlink="">
      <xdr:nvSpPr>
        <xdr:cNvPr id="854" name="フローチャート : 判断 853"/>
        <xdr:cNvSpPr/>
      </xdr:nvSpPr>
      <xdr:spPr>
        <a:xfrm>
          <a:off x="18605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99624</xdr:rowOff>
    </xdr:from>
    <xdr:ext cx="534377" cy="259045"/>
    <xdr:sp macro="" textlink="">
      <xdr:nvSpPr>
        <xdr:cNvPr id="855" name="テキスト ボックス 854"/>
        <xdr:cNvSpPr txBox="1"/>
      </xdr:nvSpPr>
      <xdr:spPr>
        <a:xfrm>
          <a:off x="18389111" y="133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105587</xdr:rowOff>
    </xdr:from>
    <xdr:to>
      <xdr:col>32</xdr:col>
      <xdr:colOff>238125</xdr:colOff>
      <xdr:row>77</xdr:row>
      <xdr:rowOff>35737</xdr:rowOff>
    </xdr:to>
    <xdr:sp macro="" textlink="">
      <xdr:nvSpPr>
        <xdr:cNvPr id="861" name="円/楕円 860"/>
        <xdr:cNvSpPr/>
      </xdr:nvSpPr>
      <xdr:spPr>
        <a:xfrm>
          <a:off x="22110700" y="1313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84014</xdr:rowOff>
    </xdr:from>
    <xdr:ext cx="534377" cy="259045"/>
    <xdr:sp macro="" textlink="">
      <xdr:nvSpPr>
        <xdr:cNvPr id="862" name="繰出金該当値テキスト"/>
        <xdr:cNvSpPr txBox="1"/>
      </xdr:nvSpPr>
      <xdr:spPr>
        <a:xfrm>
          <a:off x="22212300" y="1311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43,989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134065</xdr:rowOff>
    </xdr:from>
    <xdr:to>
      <xdr:col>31</xdr:col>
      <xdr:colOff>85725</xdr:colOff>
      <xdr:row>77</xdr:row>
      <xdr:rowOff>64215</xdr:rowOff>
    </xdr:to>
    <xdr:sp macro="" textlink="">
      <xdr:nvSpPr>
        <xdr:cNvPr id="863" name="円/楕円 862"/>
        <xdr:cNvSpPr/>
      </xdr:nvSpPr>
      <xdr:spPr>
        <a:xfrm>
          <a:off x="21272500" y="131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55342</xdr:rowOff>
    </xdr:from>
    <xdr:ext cx="534377" cy="259045"/>
    <xdr:sp macro="" textlink="">
      <xdr:nvSpPr>
        <xdr:cNvPr id="864" name="テキスト ボックス 863"/>
        <xdr:cNvSpPr txBox="1"/>
      </xdr:nvSpPr>
      <xdr:spPr>
        <a:xfrm>
          <a:off x="21056111" y="1325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52487</xdr:rowOff>
    </xdr:from>
    <xdr:to>
      <xdr:col>29</xdr:col>
      <xdr:colOff>568325</xdr:colOff>
      <xdr:row>77</xdr:row>
      <xdr:rowOff>154087</xdr:rowOff>
    </xdr:to>
    <xdr:sp macro="" textlink="">
      <xdr:nvSpPr>
        <xdr:cNvPr id="865" name="円/楕円 864"/>
        <xdr:cNvSpPr/>
      </xdr:nvSpPr>
      <xdr:spPr>
        <a:xfrm>
          <a:off x="20383500" y="132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145214</xdr:rowOff>
    </xdr:from>
    <xdr:ext cx="534377" cy="259045"/>
    <xdr:sp macro="" textlink="">
      <xdr:nvSpPr>
        <xdr:cNvPr id="866" name="テキスト ボックス 865"/>
        <xdr:cNvSpPr txBox="1"/>
      </xdr:nvSpPr>
      <xdr:spPr>
        <a:xfrm>
          <a:off x="20167111" y="1334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20287</xdr:rowOff>
    </xdr:from>
    <xdr:to>
      <xdr:col>28</xdr:col>
      <xdr:colOff>365125</xdr:colOff>
      <xdr:row>77</xdr:row>
      <xdr:rowOff>121887</xdr:rowOff>
    </xdr:to>
    <xdr:sp macro="" textlink="">
      <xdr:nvSpPr>
        <xdr:cNvPr id="867" name="円/楕円 866"/>
        <xdr:cNvSpPr/>
      </xdr:nvSpPr>
      <xdr:spPr>
        <a:xfrm>
          <a:off x="19494500" y="132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113014</xdr:rowOff>
    </xdr:from>
    <xdr:ext cx="534377" cy="259045"/>
    <xdr:sp macro="" textlink="">
      <xdr:nvSpPr>
        <xdr:cNvPr id="868" name="テキスト ボックス 867"/>
        <xdr:cNvSpPr txBox="1"/>
      </xdr:nvSpPr>
      <xdr:spPr>
        <a:xfrm>
          <a:off x="19278111" y="1331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152091</xdr:rowOff>
    </xdr:from>
    <xdr:to>
      <xdr:col>27</xdr:col>
      <xdr:colOff>161925</xdr:colOff>
      <xdr:row>77</xdr:row>
      <xdr:rowOff>82241</xdr:rowOff>
    </xdr:to>
    <xdr:sp macro="" textlink="">
      <xdr:nvSpPr>
        <xdr:cNvPr id="869" name="円/楕円 868"/>
        <xdr:cNvSpPr/>
      </xdr:nvSpPr>
      <xdr:spPr>
        <a:xfrm>
          <a:off x="18605500" y="1318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98768</xdr:rowOff>
    </xdr:from>
    <xdr:ext cx="534377" cy="259045"/>
    <xdr:sp macro="" textlink="">
      <xdr:nvSpPr>
        <xdr:cNvPr id="870" name="テキスト ボックス 869"/>
        <xdr:cNvSpPr txBox="1"/>
      </xdr:nvSpPr>
      <xdr:spPr>
        <a:xfrm>
          <a:off x="18389111" y="1295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主な構成項目である物件費は、住民一人当たり</a:t>
          </a:r>
          <a:r>
            <a:rPr kumimoji="1" lang="ja-JP" altLang="en-US" sz="1300">
              <a:solidFill>
                <a:schemeClr val="dk1"/>
              </a:solidFill>
              <a:effectLst/>
              <a:latin typeface="+mn-lt"/>
              <a:ea typeface="+mn-ea"/>
              <a:cs typeface="+mn-cs"/>
            </a:rPr>
            <a:t>２２</a:t>
          </a:r>
          <a:r>
            <a:rPr kumimoji="1" lang="ja-JP" altLang="ja-JP" sz="1300">
              <a:solidFill>
                <a:schemeClr val="dk1"/>
              </a:solidFill>
              <a:effectLst/>
              <a:latin typeface="+mn-lt"/>
              <a:ea typeface="+mn-ea"/>
              <a:cs typeface="+mn-cs"/>
            </a:rPr>
            <a:t>１，</a:t>
          </a:r>
          <a:r>
            <a:rPr kumimoji="1" lang="ja-JP" altLang="en-US" sz="1300">
              <a:solidFill>
                <a:schemeClr val="dk1"/>
              </a:solidFill>
              <a:effectLst/>
              <a:latin typeface="+mn-lt"/>
              <a:ea typeface="+mn-ea"/>
              <a:cs typeface="+mn-cs"/>
            </a:rPr>
            <a:t>２９７</a:t>
          </a:r>
          <a:r>
            <a:rPr kumimoji="1" lang="ja-JP" altLang="ja-JP" sz="1300">
              <a:solidFill>
                <a:schemeClr val="dk1"/>
              </a:solidFill>
              <a:effectLst/>
              <a:latin typeface="+mn-lt"/>
              <a:ea typeface="+mn-ea"/>
              <a:cs typeface="+mn-cs"/>
            </a:rPr>
            <a:t>円となっており、類似団体平均を大きく上回っている。これは、平成２４年度から本格的に実施されている原発事故による放射性物質の除染事業によるものである。今後も、除染</a:t>
          </a:r>
          <a:r>
            <a:rPr kumimoji="1" lang="ja-JP" altLang="en-US" sz="1300">
              <a:solidFill>
                <a:schemeClr val="dk1"/>
              </a:solidFill>
              <a:effectLst/>
              <a:latin typeface="+mn-lt"/>
              <a:ea typeface="+mn-ea"/>
              <a:cs typeface="+mn-cs"/>
            </a:rPr>
            <a:t>関連</a:t>
          </a:r>
          <a:r>
            <a:rPr kumimoji="1" lang="ja-JP" altLang="ja-JP" sz="1300">
              <a:solidFill>
                <a:schemeClr val="dk1"/>
              </a:solidFill>
              <a:effectLst/>
              <a:latin typeface="+mn-lt"/>
              <a:ea typeface="+mn-ea"/>
              <a:cs typeface="+mn-cs"/>
            </a:rPr>
            <a:t>事業の完了までは</a:t>
          </a:r>
          <a:r>
            <a:rPr kumimoji="1" lang="ja-JP" altLang="en-US" sz="1300">
              <a:solidFill>
                <a:schemeClr val="dk1"/>
              </a:solidFill>
              <a:effectLst/>
              <a:latin typeface="+mn-lt"/>
              <a:ea typeface="+mn-ea"/>
              <a:cs typeface="+mn-cs"/>
            </a:rPr>
            <a:t>高い水準で</a:t>
          </a:r>
          <a:r>
            <a:rPr kumimoji="1" lang="ja-JP" altLang="ja-JP" sz="1300">
              <a:solidFill>
                <a:schemeClr val="dk1"/>
              </a:solidFill>
              <a:effectLst/>
              <a:latin typeface="+mn-lt"/>
              <a:ea typeface="+mn-ea"/>
              <a:cs typeface="+mn-cs"/>
            </a:rPr>
            <a:t>推移するものと思われる。</a:t>
          </a:r>
          <a:endParaRPr lang="ja-JP" altLang="ja-JP" sz="1300">
            <a:effectLst/>
          </a:endParaRPr>
        </a:p>
        <a:p>
          <a:r>
            <a:rPr kumimoji="1" lang="ja-JP" altLang="ja-JP" sz="1300">
              <a:solidFill>
                <a:schemeClr val="dk1"/>
              </a:solidFill>
              <a:effectLst/>
              <a:latin typeface="+mn-lt"/>
              <a:ea typeface="+mn-ea"/>
              <a:cs typeface="+mn-cs"/>
            </a:rPr>
            <a:t>　普通建設事業費は、住民一人当たり１</a:t>
          </a:r>
          <a:r>
            <a:rPr kumimoji="1" lang="ja-JP" altLang="en-US" sz="1300">
              <a:solidFill>
                <a:schemeClr val="dk1"/>
              </a:solidFill>
              <a:effectLst/>
              <a:latin typeface="+mn-lt"/>
              <a:ea typeface="+mn-ea"/>
              <a:cs typeface="+mn-cs"/>
            </a:rPr>
            <a:t>８８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６２９</a:t>
          </a:r>
          <a:r>
            <a:rPr kumimoji="1" lang="ja-JP" altLang="ja-JP" sz="1300">
              <a:solidFill>
                <a:schemeClr val="dk1"/>
              </a:solidFill>
              <a:effectLst/>
              <a:latin typeface="+mn-lt"/>
              <a:ea typeface="+mn-ea"/>
              <a:cs typeface="+mn-cs"/>
            </a:rPr>
            <a:t>円となっており、前年度と比較して</a:t>
          </a:r>
          <a:r>
            <a:rPr kumimoji="1" lang="ja-JP" altLang="en-US" sz="1300">
              <a:solidFill>
                <a:schemeClr val="dk1"/>
              </a:solidFill>
              <a:effectLst/>
              <a:latin typeface="+mn-lt"/>
              <a:ea typeface="+mn-ea"/>
              <a:cs typeface="+mn-cs"/>
            </a:rPr>
            <a:t>２１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増となっている。これは、屋内市民プール整備等の大型事業によるものである。今後は、新総合計画及び公共施設等総合管理計画に基づき、事業の取捨選択を徹底するとともに、維持補修費も含めた事業費の減少を目指すこととし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56,273
55,965
344.42
46,941,874
44,799,562
1,557,985
17,232,911
32,618,848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18999</xdr:rowOff>
    </xdr:from>
    <xdr:to>
      <xdr:col>6</xdr:col>
      <xdr:colOff>510540</xdr:colOff>
      <xdr:row>37</xdr:row>
      <xdr:rowOff>28143</xdr:rowOff>
    </xdr:to>
    <xdr:cxnSp macro="">
      <xdr:nvCxnSpPr>
        <xdr:cNvPr id="54" name="直線コネクタ 53"/>
        <xdr:cNvCxnSpPr/>
      </xdr:nvCxnSpPr>
      <xdr:spPr>
        <a:xfrm flipV="1">
          <a:off x="4633595" y="5505399"/>
          <a:ext cx="1270" cy="866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31970</xdr:rowOff>
    </xdr:from>
    <xdr:ext cx="469744" cy="259045"/>
    <xdr:sp macro="" textlink="">
      <xdr:nvSpPr>
        <xdr:cNvPr id="55" name="議会費最小値テキスト"/>
        <xdr:cNvSpPr txBox="1"/>
      </xdr:nvSpPr>
      <xdr:spPr>
        <a:xfrm>
          <a:off x="4686300" y="63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a:t>
          </a:r>
          <a:endParaRPr kumimoji="1" lang="ja-JP" altLang="en-US" sz="1000" b="1">
            <a:latin typeface="ＭＳ Ｐゴシック"/>
          </a:endParaRPr>
        </a:p>
      </xdr:txBody>
    </xdr:sp>
    <xdr:clientData/>
  </xdr:oneCellAnchor>
  <xdr:twoCellAnchor>
    <xdr:from>
      <xdr:col>6</xdr:col>
      <xdr:colOff>422275</xdr:colOff>
      <xdr:row>37</xdr:row>
      <xdr:rowOff>28143</xdr:rowOff>
    </xdr:from>
    <xdr:to>
      <xdr:col>6</xdr:col>
      <xdr:colOff>600075</xdr:colOff>
      <xdr:row>37</xdr:row>
      <xdr:rowOff>28143</xdr:rowOff>
    </xdr:to>
    <xdr:cxnSp macro="">
      <xdr:nvCxnSpPr>
        <xdr:cNvPr id="56" name="直線コネクタ 55"/>
        <xdr:cNvCxnSpPr/>
      </xdr:nvCxnSpPr>
      <xdr:spPr>
        <a:xfrm>
          <a:off x="4546600" y="6371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137126</xdr:rowOff>
    </xdr:from>
    <xdr:ext cx="469744" cy="259045"/>
    <xdr:sp macro="" textlink="">
      <xdr:nvSpPr>
        <xdr:cNvPr id="57" name="議会費最大値テキスト"/>
        <xdr:cNvSpPr txBox="1"/>
      </xdr:nvSpPr>
      <xdr:spPr>
        <a:xfrm>
          <a:off x="4686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4,514</a:t>
          </a:r>
          <a:endParaRPr kumimoji="1" lang="ja-JP" altLang="en-US" sz="1000" b="1">
            <a:latin typeface="ＭＳ Ｐゴシック"/>
          </a:endParaRPr>
        </a:p>
      </xdr:txBody>
    </xdr:sp>
    <xdr:clientData/>
  </xdr:oneCellAnchor>
  <xdr:twoCellAnchor>
    <xdr:from>
      <xdr:col>6</xdr:col>
      <xdr:colOff>422275</xdr:colOff>
      <xdr:row>32</xdr:row>
      <xdr:rowOff>18999</xdr:rowOff>
    </xdr:from>
    <xdr:to>
      <xdr:col>6</xdr:col>
      <xdr:colOff>600075</xdr:colOff>
      <xdr:row>32</xdr:row>
      <xdr:rowOff>18999</xdr:rowOff>
    </xdr:to>
    <xdr:cxnSp macro="">
      <xdr:nvCxnSpPr>
        <xdr:cNvPr id="58" name="直線コネクタ 57"/>
        <xdr:cNvCxnSpPr/>
      </xdr:nvCxnSpPr>
      <xdr:spPr>
        <a:xfrm>
          <a:off x="4546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144729</xdr:rowOff>
    </xdr:from>
    <xdr:to>
      <xdr:col>6</xdr:col>
      <xdr:colOff>511175</xdr:colOff>
      <xdr:row>32</xdr:row>
      <xdr:rowOff>18999</xdr:rowOff>
    </xdr:to>
    <xdr:cxnSp macro="">
      <xdr:nvCxnSpPr>
        <xdr:cNvPr id="59" name="直線コネクタ 58"/>
        <xdr:cNvCxnSpPr/>
      </xdr:nvCxnSpPr>
      <xdr:spPr>
        <a:xfrm>
          <a:off x="3797300" y="5288229"/>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20235</xdr:rowOff>
    </xdr:from>
    <xdr:ext cx="469744" cy="259045"/>
    <xdr:sp macro="" textlink="">
      <xdr:nvSpPr>
        <xdr:cNvPr id="60" name="議会費平均値テキスト"/>
        <xdr:cNvSpPr txBox="1"/>
      </xdr:nvSpPr>
      <xdr:spPr>
        <a:xfrm>
          <a:off x="4686300" y="584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41808</xdr:rowOff>
    </xdr:from>
    <xdr:to>
      <xdr:col>6</xdr:col>
      <xdr:colOff>561975</xdr:colOff>
      <xdr:row>34</xdr:row>
      <xdr:rowOff>143408</xdr:rowOff>
    </xdr:to>
    <xdr:sp macro="" textlink="">
      <xdr:nvSpPr>
        <xdr:cNvPr id="61" name="フローチャート : 判断 60"/>
        <xdr:cNvSpPr/>
      </xdr:nvSpPr>
      <xdr:spPr>
        <a:xfrm>
          <a:off x="4584700" y="58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144729</xdr:rowOff>
    </xdr:from>
    <xdr:to>
      <xdr:col>5</xdr:col>
      <xdr:colOff>358775</xdr:colOff>
      <xdr:row>31</xdr:row>
      <xdr:rowOff>76149</xdr:rowOff>
    </xdr:to>
    <xdr:cxnSp macro="">
      <xdr:nvCxnSpPr>
        <xdr:cNvPr id="62" name="直線コネクタ 61"/>
        <xdr:cNvCxnSpPr/>
      </xdr:nvCxnSpPr>
      <xdr:spPr>
        <a:xfrm flipV="1">
          <a:off x="2908300" y="5288229"/>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118618</xdr:rowOff>
    </xdr:from>
    <xdr:to>
      <xdr:col>5</xdr:col>
      <xdr:colOff>409575</xdr:colOff>
      <xdr:row>34</xdr:row>
      <xdr:rowOff>48768</xdr:rowOff>
    </xdr:to>
    <xdr:sp macro="" textlink="">
      <xdr:nvSpPr>
        <xdr:cNvPr id="63" name="フローチャート : 判断 62"/>
        <xdr:cNvSpPr/>
      </xdr:nvSpPr>
      <xdr:spPr>
        <a:xfrm>
          <a:off x="3746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39895</xdr:rowOff>
    </xdr:from>
    <xdr:ext cx="469744" cy="259045"/>
    <xdr:sp macro="" textlink="">
      <xdr:nvSpPr>
        <xdr:cNvPr id="64" name="テキスト ボックス 63"/>
        <xdr:cNvSpPr txBox="1"/>
      </xdr:nvSpPr>
      <xdr:spPr>
        <a:xfrm>
          <a:off x="3562427"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76149</xdr:rowOff>
    </xdr:from>
    <xdr:to>
      <xdr:col>4</xdr:col>
      <xdr:colOff>155575</xdr:colOff>
      <xdr:row>31</xdr:row>
      <xdr:rowOff>155245</xdr:rowOff>
    </xdr:to>
    <xdr:cxnSp macro="">
      <xdr:nvCxnSpPr>
        <xdr:cNvPr id="65" name="直線コネクタ 64"/>
        <xdr:cNvCxnSpPr/>
      </xdr:nvCxnSpPr>
      <xdr:spPr>
        <a:xfrm flipV="1">
          <a:off x="2019300" y="5391099"/>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36322</xdr:rowOff>
    </xdr:from>
    <xdr:to>
      <xdr:col>4</xdr:col>
      <xdr:colOff>206375</xdr:colOff>
      <xdr:row>34</xdr:row>
      <xdr:rowOff>137922</xdr:rowOff>
    </xdr:to>
    <xdr:sp macro="" textlink="">
      <xdr:nvSpPr>
        <xdr:cNvPr id="66" name="フローチャート : 判断 65"/>
        <xdr:cNvSpPr/>
      </xdr:nvSpPr>
      <xdr:spPr>
        <a:xfrm>
          <a:off x="2857500" y="58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129049</xdr:rowOff>
    </xdr:from>
    <xdr:ext cx="469744" cy="259045"/>
    <xdr:sp macro="" textlink="">
      <xdr:nvSpPr>
        <xdr:cNvPr id="67" name="テキスト ボックス 66"/>
        <xdr:cNvSpPr txBox="1"/>
      </xdr:nvSpPr>
      <xdr:spPr>
        <a:xfrm>
          <a:off x="2673427" y="59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83922</xdr:rowOff>
    </xdr:from>
    <xdr:to>
      <xdr:col>2</xdr:col>
      <xdr:colOff>638175</xdr:colOff>
      <xdr:row>31</xdr:row>
      <xdr:rowOff>155245</xdr:rowOff>
    </xdr:to>
    <xdr:cxnSp macro="">
      <xdr:nvCxnSpPr>
        <xdr:cNvPr id="68" name="直線コネクタ 67"/>
        <xdr:cNvCxnSpPr/>
      </xdr:nvCxnSpPr>
      <xdr:spPr>
        <a:xfrm>
          <a:off x="1130300" y="5398872"/>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61468</xdr:rowOff>
    </xdr:from>
    <xdr:to>
      <xdr:col>3</xdr:col>
      <xdr:colOff>3175</xdr:colOff>
      <xdr:row>34</xdr:row>
      <xdr:rowOff>163068</xdr:rowOff>
    </xdr:to>
    <xdr:sp macro="" textlink="">
      <xdr:nvSpPr>
        <xdr:cNvPr id="69" name="フローチャート : 判断 68"/>
        <xdr:cNvSpPr/>
      </xdr:nvSpPr>
      <xdr:spPr>
        <a:xfrm>
          <a:off x="1968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154195</xdr:rowOff>
    </xdr:from>
    <xdr:ext cx="469744" cy="259045"/>
    <xdr:sp macro="" textlink="">
      <xdr:nvSpPr>
        <xdr:cNvPr id="70" name="テキスト ボックス 69"/>
        <xdr:cNvSpPr txBox="1"/>
      </xdr:nvSpPr>
      <xdr:spPr>
        <a:xfrm>
          <a:off x="1784427" y="59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xdr:rowOff>
    </xdr:from>
    <xdr:to>
      <xdr:col>1</xdr:col>
      <xdr:colOff>485775</xdr:colOff>
      <xdr:row>34</xdr:row>
      <xdr:rowOff>113233</xdr:rowOff>
    </xdr:to>
    <xdr:sp macro="" textlink="">
      <xdr:nvSpPr>
        <xdr:cNvPr id="71" name="フローチャート : 判断 70"/>
        <xdr:cNvSpPr/>
      </xdr:nvSpPr>
      <xdr:spPr>
        <a:xfrm>
          <a:off x="1079500" y="58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104360</xdr:rowOff>
    </xdr:from>
    <xdr:ext cx="469744" cy="259045"/>
    <xdr:sp macro="" textlink="">
      <xdr:nvSpPr>
        <xdr:cNvPr id="72" name="テキスト ボックス 71"/>
        <xdr:cNvSpPr txBox="1"/>
      </xdr:nvSpPr>
      <xdr:spPr>
        <a:xfrm>
          <a:off x="895427" y="59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139649</xdr:rowOff>
    </xdr:from>
    <xdr:to>
      <xdr:col>6</xdr:col>
      <xdr:colOff>561975</xdr:colOff>
      <xdr:row>32</xdr:row>
      <xdr:rowOff>69799</xdr:rowOff>
    </xdr:to>
    <xdr:sp macro="" textlink="">
      <xdr:nvSpPr>
        <xdr:cNvPr id="78" name="円/楕円 77"/>
        <xdr:cNvSpPr/>
      </xdr:nvSpPr>
      <xdr:spPr>
        <a:xfrm>
          <a:off x="4584700" y="54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92676</xdr:rowOff>
    </xdr:from>
    <xdr:ext cx="469744" cy="259045"/>
    <xdr:sp macro="" textlink="">
      <xdr:nvSpPr>
        <xdr:cNvPr id="79" name="議会費該当値テキスト"/>
        <xdr:cNvSpPr txBox="1"/>
      </xdr:nvSpPr>
      <xdr:spPr>
        <a:xfrm>
          <a:off x="4686300" y="540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4,514</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93929</xdr:rowOff>
    </xdr:from>
    <xdr:to>
      <xdr:col>5</xdr:col>
      <xdr:colOff>409575</xdr:colOff>
      <xdr:row>31</xdr:row>
      <xdr:rowOff>24079</xdr:rowOff>
    </xdr:to>
    <xdr:sp macro="" textlink="">
      <xdr:nvSpPr>
        <xdr:cNvPr id="80" name="円/楕円 79"/>
        <xdr:cNvSpPr/>
      </xdr:nvSpPr>
      <xdr:spPr>
        <a:xfrm>
          <a:off x="3746500" y="52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40606</xdr:rowOff>
    </xdr:from>
    <xdr:ext cx="469744" cy="259045"/>
    <xdr:sp macro="" textlink="">
      <xdr:nvSpPr>
        <xdr:cNvPr id="81" name="テキスト ボックス 80"/>
        <xdr:cNvSpPr txBox="1"/>
      </xdr:nvSpPr>
      <xdr:spPr>
        <a:xfrm>
          <a:off x="3562427" y="501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25349</xdr:rowOff>
    </xdr:from>
    <xdr:to>
      <xdr:col>4</xdr:col>
      <xdr:colOff>206375</xdr:colOff>
      <xdr:row>31</xdr:row>
      <xdr:rowOff>126949</xdr:rowOff>
    </xdr:to>
    <xdr:sp macro="" textlink="">
      <xdr:nvSpPr>
        <xdr:cNvPr id="82" name="円/楕円 81"/>
        <xdr:cNvSpPr/>
      </xdr:nvSpPr>
      <xdr:spPr>
        <a:xfrm>
          <a:off x="2857500" y="53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143476</xdr:rowOff>
    </xdr:from>
    <xdr:ext cx="469744" cy="259045"/>
    <xdr:sp macro="" textlink="">
      <xdr:nvSpPr>
        <xdr:cNvPr id="83" name="テキスト ボックス 82"/>
        <xdr:cNvSpPr txBox="1"/>
      </xdr:nvSpPr>
      <xdr:spPr>
        <a:xfrm>
          <a:off x="2673427" y="511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104445</xdr:rowOff>
    </xdr:from>
    <xdr:to>
      <xdr:col>3</xdr:col>
      <xdr:colOff>3175</xdr:colOff>
      <xdr:row>32</xdr:row>
      <xdr:rowOff>34595</xdr:rowOff>
    </xdr:to>
    <xdr:sp macro="" textlink="">
      <xdr:nvSpPr>
        <xdr:cNvPr id="84" name="円/楕円 83"/>
        <xdr:cNvSpPr/>
      </xdr:nvSpPr>
      <xdr:spPr>
        <a:xfrm>
          <a:off x="1968500" y="54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51122</xdr:rowOff>
    </xdr:from>
    <xdr:ext cx="469744" cy="259045"/>
    <xdr:sp macro="" textlink="">
      <xdr:nvSpPr>
        <xdr:cNvPr id="85" name="テキスト ボックス 84"/>
        <xdr:cNvSpPr txBox="1"/>
      </xdr:nvSpPr>
      <xdr:spPr>
        <a:xfrm>
          <a:off x="1784427" y="519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33122</xdr:rowOff>
    </xdr:from>
    <xdr:to>
      <xdr:col>1</xdr:col>
      <xdr:colOff>485775</xdr:colOff>
      <xdr:row>31</xdr:row>
      <xdr:rowOff>134722</xdr:rowOff>
    </xdr:to>
    <xdr:sp macro="" textlink="">
      <xdr:nvSpPr>
        <xdr:cNvPr id="86" name="円/楕円 85"/>
        <xdr:cNvSpPr/>
      </xdr:nvSpPr>
      <xdr:spPr>
        <a:xfrm>
          <a:off x="1079500" y="53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151249</xdr:rowOff>
    </xdr:from>
    <xdr:ext cx="469744" cy="259045"/>
    <xdr:sp macro="" textlink="">
      <xdr:nvSpPr>
        <xdr:cNvPr id="87" name="テキスト ボックス 86"/>
        <xdr:cNvSpPr txBox="1"/>
      </xdr:nvSpPr>
      <xdr:spPr>
        <a:xfrm>
          <a:off x="895427" y="512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9627</xdr:rowOff>
    </xdr:from>
    <xdr:to>
      <xdr:col>6</xdr:col>
      <xdr:colOff>510540</xdr:colOff>
      <xdr:row>59</xdr:row>
      <xdr:rowOff>100438</xdr:rowOff>
    </xdr:to>
    <xdr:cxnSp macro="">
      <xdr:nvCxnSpPr>
        <xdr:cNvPr id="112" name="直線コネクタ 111"/>
        <xdr:cNvCxnSpPr/>
      </xdr:nvCxnSpPr>
      <xdr:spPr>
        <a:xfrm flipV="1">
          <a:off x="4633595" y="8582127"/>
          <a:ext cx="1270" cy="163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104265</xdr:rowOff>
    </xdr:from>
    <xdr:ext cx="534377" cy="259045"/>
    <xdr:sp macro="" textlink="">
      <xdr:nvSpPr>
        <xdr:cNvPr id="113" name="総務費最小値テキスト"/>
        <xdr:cNvSpPr txBox="1"/>
      </xdr:nvSpPr>
      <xdr:spPr>
        <a:xfrm>
          <a:off x="4686300" y="1021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37,061</a:t>
          </a:r>
          <a:endParaRPr kumimoji="1" lang="ja-JP" altLang="en-US" sz="1000" b="1">
            <a:latin typeface="ＭＳ Ｐゴシック"/>
          </a:endParaRPr>
        </a:p>
      </xdr:txBody>
    </xdr:sp>
    <xdr:clientData/>
  </xdr:oneCellAnchor>
  <xdr:twoCellAnchor>
    <xdr:from>
      <xdr:col>6</xdr:col>
      <xdr:colOff>422275</xdr:colOff>
      <xdr:row>59</xdr:row>
      <xdr:rowOff>100438</xdr:rowOff>
    </xdr:from>
    <xdr:to>
      <xdr:col>6</xdr:col>
      <xdr:colOff>600075</xdr:colOff>
      <xdr:row>59</xdr:row>
      <xdr:rowOff>100438</xdr:rowOff>
    </xdr:to>
    <xdr:cxnSp macro="">
      <xdr:nvCxnSpPr>
        <xdr:cNvPr id="114" name="直線コネクタ 113"/>
        <xdr:cNvCxnSpPr/>
      </xdr:nvCxnSpPr>
      <xdr:spPr>
        <a:xfrm>
          <a:off x="4546600" y="1021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127754</xdr:rowOff>
    </xdr:from>
    <xdr:ext cx="599010" cy="259045"/>
    <xdr:sp macro="" textlink="">
      <xdr:nvSpPr>
        <xdr:cNvPr id="115" name="総務費最大値テキスト"/>
        <xdr:cNvSpPr txBox="1"/>
      </xdr:nvSpPr>
      <xdr:spPr>
        <a:xfrm>
          <a:off x="4686300" y="835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122,828</a:t>
          </a:r>
          <a:endParaRPr kumimoji="1" lang="ja-JP" altLang="en-US" sz="1000" b="1">
            <a:latin typeface="ＭＳ Ｐゴシック"/>
          </a:endParaRPr>
        </a:p>
      </xdr:txBody>
    </xdr:sp>
    <xdr:clientData/>
  </xdr:oneCellAnchor>
  <xdr:twoCellAnchor>
    <xdr:from>
      <xdr:col>6</xdr:col>
      <xdr:colOff>422275</xdr:colOff>
      <xdr:row>50</xdr:row>
      <xdr:rowOff>9627</xdr:rowOff>
    </xdr:from>
    <xdr:to>
      <xdr:col>6</xdr:col>
      <xdr:colOff>600075</xdr:colOff>
      <xdr:row>50</xdr:row>
      <xdr:rowOff>9627</xdr:rowOff>
    </xdr:to>
    <xdr:cxnSp macro="">
      <xdr:nvCxnSpPr>
        <xdr:cNvPr id="116" name="直線コネクタ 115"/>
        <xdr:cNvCxnSpPr/>
      </xdr:nvCxnSpPr>
      <xdr:spPr>
        <a:xfrm>
          <a:off x="4546600" y="858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116363</xdr:rowOff>
    </xdr:from>
    <xdr:to>
      <xdr:col>6</xdr:col>
      <xdr:colOff>511175</xdr:colOff>
      <xdr:row>56</xdr:row>
      <xdr:rowOff>104496</xdr:rowOff>
    </xdr:to>
    <xdr:cxnSp macro="">
      <xdr:nvCxnSpPr>
        <xdr:cNvPr id="117" name="直線コネクタ 116"/>
        <xdr:cNvCxnSpPr/>
      </xdr:nvCxnSpPr>
      <xdr:spPr>
        <a:xfrm flipV="1">
          <a:off x="3797300" y="9546113"/>
          <a:ext cx="838200" cy="15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76166</xdr:rowOff>
    </xdr:from>
    <xdr:ext cx="534377" cy="259045"/>
    <xdr:sp macro="" textlink="">
      <xdr:nvSpPr>
        <xdr:cNvPr id="118" name="総務費平均値テキスト"/>
        <xdr:cNvSpPr txBox="1"/>
      </xdr:nvSpPr>
      <xdr:spPr>
        <a:xfrm>
          <a:off x="4686300" y="9505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70,536</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97739</xdr:rowOff>
    </xdr:from>
    <xdr:to>
      <xdr:col>6</xdr:col>
      <xdr:colOff>561975</xdr:colOff>
      <xdr:row>56</xdr:row>
      <xdr:rowOff>27889</xdr:rowOff>
    </xdr:to>
    <xdr:sp macro="" textlink="">
      <xdr:nvSpPr>
        <xdr:cNvPr id="119" name="フローチャート : 判断 118"/>
        <xdr:cNvSpPr/>
      </xdr:nvSpPr>
      <xdr:spPr>
        <a:xfrm>
          <a:off x="4584700" y="95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59271</xdr:rowOff>
    </xdr:from>
    <xdr:to>
      <xdr:col>5</xdr:col>
      <xdr:colOff>358775</xdr:colOff>
      <xdr:row>56</xdr:row>
      <xdr:rowOff>104496</xdr:rowOff>
    </xdr:to>
    <xdr:cxnSp macro="">
      <xdr:nvCxnSpPr>
        <xdr:cNvPr id="120" name="直線コネクタ 119"/>
        <xdr:cNvCxnSpPr/>
      </xdr:nvCxnSpPr>
      <xdr:spPr>
        <a:xfrm>
          <a:off x="2908300" y="9660471"/>
          <a:ext cx="8890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83242</xdr:rowOff>
    </xdr:from>
    <xdr:to>
      <xdr:col>5</xdr:col>
      <xdr:colOff>409575</xdr:colOff>
      <xdr:row>56</xdr:row>
      <xdr:rowOff>13392</xdr:rowOff>
    </xdr:to>
    <xdr:sp macro="" textlink="">
      <xdr:nvSpPr>
        <xdr:cNvPr id="121" name="フローチャート : 判断 120"/>
        <xdr:cNvSpPr/>
      </xdr:nvSpPr>
      <xdr:spPr>
        <a:xfrm>
          <a:off x="37465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29919</xdr:rowOff>
    </xdr:from>
    <xdr:ext cx="534377" cy="259045"/>
    <xdr:sp macro="" textlink="">
      <xdr:nvSpPr>
        <xdr:cNvPr id="122" name="テキスト ボックス 121"/>
        <xdr:cNvSpPr txBox="1"/>
      </xdr:nvSpPr>
      <xdr:spPr>
        <a:xfrm>
          <a:off x="3530111" y="92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164427</xdr:rowOff>
    </xdr:from>
    <xdr:to>
      <xdr:col>4</xdr:col>
      <xdr:colOff>155575</xdr:colOff>
      <xdr:row>56</xdr:row>
      <xdr:rowOff>59271</xdr:rowOff>
    </xdr:to>
    <xdr:cxnSp macro="">
      <xdr:nvCxnSpPr>
        <xdr:cNvPr id="123" name="直線コネクタ 122"/>
        <xdr:cNvCxnSpPr/>
      </xdr:nvCxnSpPr>
      <xdr:spPr>
        <a:xfrm>
          <a:off x="2019300" y="9594177"/>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67069</xdr:rowOff>
    </xdr:from>
    <xdr:to>
      <xdr:col>4</xdr:col>
      <xdr:colOff>206375</xdr:colOff>
      <xdr:row>56</xdr:row>
      <xdr:rowOff>168669</xdr:rowOff>
    </xdr:to>
    <xdr:sp macro="" textlink="">
      <xdr:nvSpPr>
        <xdr:cNvPr id="124" name="フローチャート : 判断 123"/>
        <xdr:cNvSpPr/>
      </xdr:nvSpPr>
      <xdr:spPr>
        <a:xfrm>
          <a:off x="2857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159796</xdr:rowOff>
    </xdr:from>
    <xdr:ext cx="534377" cy="259045"/>
    <xdr:sp macro="" textlink="">
      <xdr:nvSpPr>
        <xdr:cNvPr id="125" name="テキスト ボックス 124"/>
        <xdr:cNvSpPr txBox="1"/>
      </xdr:nvSpPr>
      <xdr:spPr>
        <a:xfrm>
          <a:off x="2641111" y="9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164427</xdr:rowOff>
    </xdr:from>
    <xdr:to>
      <xdr:col>2</xdr:col>
      <xdr:colOff>638175</xdr:colOff>
      <xdr:row>56</xdr:row>
      <xdr:rowOff>104039</xdr:rowOff>
    </xdr:to>
    <xdr:cxnSp macro="">
      <xdr:nvCxnSpPr>
        <xdr:cNvPr id="126" name="直線コネクタ 125"/>
        <xdr:cNvCxnSpPr/>
      </xdr:nvCxnSpPr>
      <xdr:spPr>
        <a:xfrm flipV="1">
          <a:off x="1130300" y="9594177"/>
          <a:ext cx="889000" cy="1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8013</xdr:rowOff>
    </xdr:from>
    <xdr:to>
      <xdr:col>3</xdr:col>
      <xdr:colOff>3175</xdr:colOff>
      <xdr:row>56</xdr:row>
      <xdr:rowOff>109613</xdr:rowOff>
    </xdr:to>
    <xdr:sp macro="" textlink="">
      <xdr:nvSpPr>
        <xdr:cNvPr id="127" name="フローチャート : 判断 126"/>
        <xdr:cNvSpPr/>
      </xdr:nvSpPr>
      <xdr:spPr>
        <a:xfrm>
          <a:off x="1968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100740</xdr:rowOff>
    </xdr:from>
    <xdr:ext cx="534377" cy="259045"/>
    <xdr:sp macro="" textlink="">
      <xdr:nvSpPr>
        <xdr:cNvPr id="128" name="テキスト ボックス 127"/>
        <xdr:cNvSpPr txBox="1"/>
      </xdr:nvSpPr>
      <xdr:spPr>
        <a:xfrm>
          <a:off x="1752111" y="9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121418</xdr:rowOff>
    </xdr:from>
    <xdr:to>
      <xdr:col>1</xdr:col>
      <xdr:colOff>485775</xdr:colOff>
      <xdr:row>57</xdr:row>
      <xdr:rowOff>51568</xdr:rowOff>
    </xdr:to>
    <xdr:sp macro="" textlink="">
      <xdr:nvSpPr>
        <xdr:cNvPr id="129" name="フローチャート : 判断 128"/>
        <xdr:cNvSpPr/>
      </xdr:nvSpPr>
      <xdr:spPr>
        <a:xfrm>
          <a:off x="1079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42695</xdr:rowOff>
    </xdr:from>
    <xdr:ext cx="534377" cy="259045"/>
    <xdr:sp macro="" textlink="">
      <xdr:nvSpPr>
        <xdr:cNvPr id="130" name="テキスト ボックス 129"/>
        <xdr:cNvSpPr txBox="1"/>
      </xdr:nvSpPr>
      <xdr:spPr>
        <a:xfrm>
          <a:off x="863111" y="98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65563</xdr:rowOff>
    </xdr:from>
    <xdr:to>
      <xdr:col>6</xdr:col>
      <xdr:colOff>561975</xdr:colOff>
      <xdr:row>55</xdr:row>
      <xdr:rowOff>167163</xdr:rowOff>
    </xdr:to>
    <xdr:sp macro="" textlink="">
      <xdr:nvSpPr>
        <xdr:cNvPr id="136" name="円/楕円 135"/>
        <xdr:cNvSpPr/>
      </xdr:nvSpPr>
      <xdr:spPr>
        <a:xfrm>
          <a:off x="4584700" y="94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88440</xdr:rowOff>
    </xdr:from>
    <xdr:ext cx="534377" cy="259045"/>
    <xdr:sp macro="" textlink="">
      <xdr:nvSpPr>
        <xdr:cNvPr id="137" name="総務費該当値テキスト"/>
        <xdr:cNvSpPr txBox="1"/>
      </xdr:nvSpPr>
      <xdr:spPr>
        <a:xfrm>
          <a:off x="4686300" y="9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72,225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53696</xdr:rowOff>
    </xdr:from>
    <xdr:to>
      <xdr:col>5</xdr:col>
      <xdr:colOff>409575</xdr:colOff>
      <xdr:row>56</xdr:row>
      <xdr:rowOff>155296</xdr:rowOff>
    </xdr:to>
    <xdr:sp macro="" textlink="">
      <xdr:nvSpPr>
        <xdr:cNvPr id="138" name="円/楕円 137"/>
        <xdr:cNvSpPr/>
      </xdr:nvSpPr>
      <xdr:spPr>
        <a:xfrm>
          <a:off x="3746500" y="965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146423</xdr:rowOff>
    </xdr:from>
    <xdr:ext cx="534377" cy="259045"/>
    <xdr:sp macro="" textlink="">
      <xdr:nvSpPr>
        <xdr:cNvPr id="139" name="テキスト ボックス 138"/>
        <xdr:cNvSpPr txBox="1"/>
      </xdr:nvSpPr>
      <xdr:spPr>
        <a:xfrm>
          <a:off x="3530111" y="974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8471</xdr:rowOff>
    </xdr:from>
    <xdr:to>
      <xdr:col>4</xdr:col>
      <xdr:colOff>206375</xdr:colOff>
      <xdr:row>56</xdr:row>
      <xdr:rowOff>110071</xdr:rowOff>
    </xdr:to>
    <xdr:sp macro="" textlink="">
      <xdr:nvSpPr>
        <xdr:cNvPr id="140" name="円/楕円 139"/>
        <xdr:cNvSpPr/>
      </xdr:nvSpPr>
      <xdr:spPr>
        <a:xfrm>
          <a:off x="2857500" y="96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126598</xdr:rowOff>
    </xdr:from>
    <xdr:ext cx="534377" cy="259045"/>
    <xdr:sp macro="" textlink="">
      <xdr:nvSpPr>
        <xdr:cNvPr id="141" name="テキスト ボックス 140"/>
        <xdr:cNvSpPr txBox="1"/>
      </xdr:nvSpPr>
      <xdr:spPr>
        <a:xfrm>
          <a:off x="2641111" y="93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66,222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113627</xdr:rowOff>
    </xdr:from>
    <xdr:to>
      <xdr:col>3</xdr:col>
      <xdr:colOff>3175</xdr:colOff>
      <xdr:row>56</xdr:row>
      <xdr:rowOff>43777</xdr:rowOff>
    </xdr:to>
    <xdr:sp macro="" textlink="">
      <xdr:nvSpPr>
        <xdr:cNvPr id="142" name="円/楕円 141"/>
        <xdr:cNvSpPr/>
      </xdr:nvSpPr>
      <xdr:spPr>
        <a:xfrm>
          <a:off x="1968500" y="954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60304</xdr:rowOff>
    </xdr:from>
    <xdr:ext cx="534377" cy="259045"/>
    <xdr:sp macro="" textlink="">
      <xdr:nvSpPr>
        <xdr:cNvPr id="143" name="テキスト ボックス 142"/>
        <xdr:cNvSpPr txBox="1"/>
      </xdr:nvSpPr>
      <xdr:spPr>
        <a:xfrm>
          <a:off x="1752111" y="931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69,702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53239</xdr:rowOff>
    </xdr:from>
    <xdr:to>
      <xdr:col>1</xdr:col>
      <xdr:colOff>485775</xdr:colOff>
      <xdr:row>56</xdr:row>
      <xdr:rowOff>154839</xdr:rowOff>
    </xdr:to>
    <xdr:sp macro="" textlink="">
      <xdr:nvSpPr>
        <xdr:cNvPr id="144" name="円/楕円 143"/>
        <xdr:cNvSpPr/>
      </xdr:nvSpPr>
      <xdr:spPr>
        <a:xfrm>
          <a:off x="1079500" y="96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171366</xdr:rowOff>
    </xdr:from>
    <xdr:ext cx="534377" cy="259045"/>
    <xdr:sp macro="" textlink="">
      <xdr:nvSpPr>
        <xdr:cNvPr id="145" name="テキスト ボックス 144"/>
        <xdr:cNvSpPr txBox="1"/>
      </xdr:nvSpPr>
      <xdr:spPr>
        <a:xfrm>
          <a:off x="863111" y="942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53106</xdr:rowOff>
    </xdr:from>
    <xdr:to>
      <xdr:col>6</xdr:col>
      <xdr:colOff>510540</xdr:colOff>
      <xdr:row>78</xdr:row>
      <xdr:rowOff>37246</xdr:rowOff>
    </xdr:to>
    <xdr:cxnSp macro="">
      <xdr:nvCxnSpPr>
        <xdr:cNvPr id="168" name="直線コネクタ 167"/>
        <xdr:cNvCxnSpPr/>
      </xdr:nvCxnSpPr>
      <xdr:spPr>
        <a:xfrm flipV="1">
          <a:off x="4633595" y="12226056"/>
          <a:ext cx="1270" cy="118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41073</xdr:rowOff>
    </xdr:from>
    <xdr:ext cx="599010" cy="259045"/>
    <xdr:sp macro="" textlink="">
      <xdr:nvSpPr>
        <xdr:cNvPr id="169" name="民生費最小値テキスト"/>
        <xdr:cNvSpPr txBox="1"/>
      </xdr:nvSpPr>
      <xdr:spPr>
        <a:xfrm>
          <a:off x="4686300" y="1341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122,409</a:t>
          </a:r>
          <a:endParaRPr kumimoji="1" lang="ja-JP" altLang="en-US" sz="1000" b="1">
            <a:latin typeface="ＭＳ Ｐゴシック"/>
          </a:endParaRPr>
        </a:p>
      </xdr:txBody>
    </xdr:sp>
    <xdr:clientData/>
  </xdr:oneCellAnchor>
  <xdr:twoCellAnchor>
    <xdr:from>
      <xdr:col>6</xdr:col>
      <xdr:colOff>422275</xdr:colOff>
      <xdr:row>78</xdr:row>
      <xdr:rowOff>37246</xdr:rowOff>
    </xdr:from>
    <xdr:to>
      <xdr:col>6</xdr:col>
      <xdr:colOff>600075</xdr:colOff>
      <xdr:row>78</xdr:row>
      <xdr:rowOff>37246</xdr:rowOff>
    </xdr:to>
    <xdr:cxnSp macro="">
      <xdr:nvCxnSpPr>
        <xdr:cNvPr id="170" name="直線コネクタ 169"/>
        <xdr:cNvCxnSpPr/>
      </xdr:nvCxnSpPr>
      <xdr:spPr>
        <a:xfrm>
          <a:off x="4546600" y="134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171233</xdr:rowOff>
    </xdr:from>
    <xdr:ext cx="599010" cy="259045"/>
    <xdr:sp macro="" textlink="">
      <xdr:nvSpPr>
        <xdr:cNvPr id="171" name="民生費最大値テキスト"/>
        <xdr:cNvSpPr txBox="1"/>
      </xdr:nvSpPr>
      <xdr:spPr>
        <a:xfrm>
          <a:off x="4686300" y="1200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381,440</a:t>
          </a:r>
          <a:endParaRPr kumimoji="1" lang="ja-JP" altLang="en-US" sz="1000" b="1">
            <a:latin typeface="ＭＳ Ｐゴシック"/>
          </a:endParaRPr>
        </a:p>
      </xdr:txBody>
    </xdr:sp>
    <xdr:clientData/>
  </xdr:oneCellAnchor>
  <xdr:twoCellAnchor>
    <xdr:from>
      <xdr:col>6</xdr:col>
      <xdr:colOff>422275</xdr:colOff>
      <xdr:row>71</xdr:row>
      <xdr:rowOff>53106</xdr:rowOff>
    </xdr:from>
    <xdr:to>
      <xdr:col>6</xdr:col>
      <xdr:colOff>600075</xdr:colOff>
      <xdr:row>71</xdr:row>
      <xdr:rowOff>53106</xdr:rowOff>
    </xdr:to>
    <xdr:cxnSp macro="">
      <xdr:nvCxnSpPr>
        <xdr:cNvPr id="172" name="直線コネクタ 171"/>
        <xdr:cNvCxnSpPr/>
      </xdr:nvCxnSpPr>
      <xdr:spPr>
        <a:xfrm>
          <a:off x="4546600" y="1222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97126</xdr:rowOff>
    </xdr:from>
    <xdr:to>
      <xdr:col>6</xdr:col>
      <xdr:colOff>511175</xdr:colOff>
      <xdr:row>71</xdr:row>
      <xdr:rowOff>53106</xdr:rowOff>
    </xdr:to>
    <xdr:cxnSp macro="">
      <xdr:nvCxnSpPr>
        <xdr:cNvPr id="173" name="直線コネクタ 172"/>
        <xdr:cNvCxnSpPr/>
      </xdr:nvCxnSpPr>
      <xdr:spPr>
        <a:xfrm>
          <a:off x="3797300" y="12098626"/>
          <a:ext cx="838200" cy="1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149787</xdr:rowOff>
    </xdr:from>
    <xdr:ext cx="599010" cy="259045"/>
    <xdr:sp macro="" textlink="">
      <xdr:nvSpPr>
        <xdr:cNvPr id="174" name="民生費平均値テキスト"/>
        <xdr:cNvSpPr txBox="1"/>
      </xdr:nvSpPr>
      <xdr:spPr>
        <a:xfrm>
          <a:off x="4686300" y="13179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156,964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171360</xdr:rowOff>
    </xdr:from>
    <xdr:to>
      <xdr:col>6</xdr:col>
      <xdr:colOff>561975</xdr:colOff>
      <xdr:row>77</xdr:row>
      <xdr:rowOff>101510</xdr:rowOff>
    </xdr:to>
    <xdr:sp macro="" textlink="">
      <xdr:nvSpPr>
        <xdr:cNvPr id="175" name="フローチャート : 判断 174"/>
        <xdr:cNvSpPr/>
      </xdr:nvSpPr>
      <xdr:spPr>
        <a:xfrm>
          <a:off x="45847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97126</xdr:rowOff>
    </xdr:from>
    <xdr:to>
      <xdr:col>5</xdr:col>
      <xdr:colOff>358775</xdr:colOff>
      <xdr:row>71</xdr:row>
      <xdr:rowOff>73356</xdr:rowOff>
    </xdr:to>
    <xdr:cxnSp macro="">
      <xdr:nvCxnSpPr>
        <xdr:cNvPr id="176" name="直線コネクタ 175"/>
        <xdr:cNvCxnSpPr/>
      </xdr:nvCxnSpPr>
      <xdr:spPr>
        <a:xfrm flipV="1">
          <a:off x="2908300" y="12098626"/>
          <a:ext cx="889000" cy="1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12471</xdr:rowOff>
    </xdr:from>
    <xdr:to>
      <xdr:col>5</xdr:col>
      <xdr:colOff>409575</xdr:colOff>
      <xdr:row>77</xdr:row>
      <xdr:rowOff>114071</xdr:rowOff>
    </xdr:to>
    <xdr:sp macro="" textlink="">
      <xdr:nvSpPr>
        <xdr:cNvPr id="177" name="フローチャート : 判断 176"/>
        <xdr:cNvSpPr/>
      </xdr:nvSpPr>
      <xdr:spPr>
        <a:xfrm>
          <a:off x="3746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105198</xdr:rowOff>
    </xdr:from>
    <xdr:ext cx="599010" cy="259045"/>
    <xdr:sp macro="" textlink="">
      <xdr:nvSpPr>
        <xdr:cNvPr id="178" name="テキスト ボックス 177"/>
        <xdr:cNvSpPr txBox="1"/>
      </xdr:nvSpPr>
      <xdr:spPr>
        <a:xfrm>
          <a:off x="3497794" y="1330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73356</xdr:rowOff>
    </xdr:from>
    <xdr:to>
      <xdr:col>4</xdr:col>
      <xdr:colOff>155575</xdr:colOff>
      <xdr:row>73</xdr:row>
      <xdr:rowOff>143353</xdr:rowOff>
    </xdr:to>
    <xdr:cxnSp macro="">
      <xdr:nvCxnSpPr>
        <xdr:cNvPr id="179" name="直線コネクタ 178"/>
        <xdr:cNvCxnSpPr/>
      </xdr:nvCxnSpPr>
      <xdr:spPr>
        <a:xfrm flipV="1">
          <a:off x="2019300" y="12246306"/>
          <a:ext cx="889000" cy="4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83948</xdr:rowOff>
    </xdr:from>
    <xdr:to>
      <xdr:col>4</xdr:col>
      <xdr:colOff>206375</xdr:colOff>
      <xdr:row>78</xdr:row>
      <xdr:rowOff>14098</xdr:rowOff>
    </xdr:to>
    <xdr:sp macro="" textlink="">
      <xdr:nvSpPr>
        <xdr:cNvPr id="180" name="フローチャート : 判断 179"/>
        <xdr:cNvSpPr/>
      </xdr:nvSpPr>
      <xdr:spPr>
        <a:xfrm>
          <a:off x="2857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5225</xdr:rowOff>
    </xdr:from>
    <xdr:ext cx="599010" cy="259045"/>
    <xdr:sp macro="" textlink="">
      <xdr:nvSpPr>
        <xdr:cNvPr id="181" name="テキスト ボックス 180"/>
        <xdr:cNvSpPr txBox="1"/>
      </xdr:nvSpPr>
      <xdr:spPr>
        <a:xfrm>
          <a:off x="2608794" y="1337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143353</xdr:rowOff>
    </xdr:from>
    <xdr:to>
      <xdr:col>2</xdr:col>
      <xdr:colOff>638175</xdr:colOff>
      <xdr:row>74</xdr:row>
      <xdr:rowOff>158125</xdr:rowOff>
    </xdr:to>
    <xdr:cxnSp macro="">
      <xdr:nvCxnSpPr>
        <xdr:cNvPr id="182" name="直線コネクタ 181"/>
        <xdr:cNvCxnSpPr/>
      </xdr:nvCxnSpPr>
      <xdr:spPr>
        <a:xfrm flipV="1">
          <a:off x="1130300" y="12659203"/>
          <a:ext cx="889000" cy="18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97335</xdr:rowOff>
    </xdr:from>
    <xdr:to>
      <xdr:col>3</xdr:col>
      <xdr:colOff>3175</xdr:colOff>
      <xdr:row>78</xdr:row>
      <xdr:rowOff>27485</xdr:rowOff>
    </xdr:to>
    <xdr:sp macro="" textlink="">
      <xdr:nvSpPr>
        <xdr:cNvPr id="183" name="フローチャート : 判断 182"/>
        <xdr:cNvSpPr/>
      </xdr:nvSpPr>
      <xdr:spPr>
        <a:xfrm>
          <a:off x="1968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18612</xdr:rowOff>
    </xdr:from>
    <xdr:ext cx="599010" cy="259045"/>
    <xdr:sp macro="" textlink="">
      <xdr:nvSpPr>
        <xdr:cNvPr id="184" name="テキスト ボックス 183"/>
        <xdr:cNvSpPr txBox="1"/>
      </xdr:nvSpPr>
      <xdr:spPr>
        <a:xfrm>
          <a:off x="1719794" y="133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115230</xdr:rowOff>
    </xdr:from>
    <xdr:to>
      <xdr:col>1</xdr:col>
      <xdr:colOff>485775</xdr:colOff>
      <xdr:row>78</xdr:row>
      <xdr:rowOff>45380</xdr:rowOff>
    </xdr:to>
    <xdr:sp macro="" textlink="">
      <xdr:nvSpPr>
        <xdr:cNvPr id="185" name="フローチャート : 判断 184"/>
        <xdr:cNvSpPr/>
      </xdr:nvSpPr>
      <xdr:spPr>
        <a:xfrm>
          <a:off x="1079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36507</xdr:rowOff>
    </xdr:from>
    <xdr:ext cx="599010" cy="259045"/>
    <xdr:sp macro="" textlink="">
      <xdr:nvSpPr>
        <xdr:cNvPr id="186" name="テキスト ボックス 185"/>
        <xdr:cNvSpPr txBox="1"/>
      </xdr:nvSpPr>
      <xdr:spPr>
        <a:xfrm>
          <a:off x="830794" y="1340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2306</xdr:rowOff>
    </xdr:from>
    <xdr:to>
      <xdr:col>6</xdr:col>
      <xdr:colOff>561975</xdr:colOff>
      <xdr:row>71</xdr:row>
      <xdr:rowOff>103906</xdr:rowOff>
    </xdr:to>
    <xdr:sp macro="" textlink="">
      <xdr:nvSpPr>
        <xdr:cNvPr id="192" name="円/楕円 191"/>
        <xdr:cNvSpPr/>
      </xdr:nvSpPr>
      <xdr:spPr>
        <a:xfrm>
          <a:off x="4584700" y="1217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126783</xdr:rowOff>
    </xdr:from>
    <xdr:ext cx="599010" cy="259045"/>
    <xdr:sp macro="" textlink="">
      <xdr:nvSpPr>
        <xdr:cNvPr id="193" name="民生費該当値テキスト"/>
        <xdr:cNvSpPr txBox="1"/>
      </xdr:nvSpPr>
      <xdr:spPr>
        <a:xfrm>
          <a:off x="4686300" y="1212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381,440</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46326</xdr:rowOff>
    </xdr:from>
    <xdr:to>
      <xdr:col>5</xdr:col>
      <xdr:colOff>409575</xdr:colOff>
      <xdr:row>70</xdr:row>
      <xdr:rowOff>147926</xdr:rowOff>
    </xdr:to>
    <xdr:sp macro="" textlink="">
      <xdr:nvSpPr>
        <xdr:cNvPr id="194" name="円/楕円 193"/>
        <xdr:cNvSpPr/>
      </xdr:nvSpPr>
      <xdr:spPr>
        <a:xfrm>
          <a:off x="3746500" y="120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68</xdr:row>
      <xdr:rowOff>164453</xdr:rowOff>
    </xdr:from>
    <xdr:ext cx="599010" cy="259045"/>
    <xdr:sp macro="" textlink="">
      <xdr:nvSpPr>
        <xdr:cNvPr id="195" name="テキスト ボックス 194"/>
        <xdr:cNvSpPr txBox="1"/>
      </xdr:nvSpPr>
      <xdr:spPr>
        <a:xfrm>
          <a:off x="3497794" y="1182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409,312</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22556</xdr:rowOff>
    </xdr:from>
    <xdr:to>
      <xdr:col>4</xdr:col>
      <xdr:colOff>206375</xdr:colOff>
      <xdr:row>71</xdr:row>
      <xdr:rowOff>124156</xdr:rowOff>
    </xdr:to>
    <xdr:sp macro="" textlink="">
      <xdr:nvSpPr>
        <xdr:cNvPr id="196" name="円/楕円 195"/>
        <xdr:cNvSpPr/>
      </xdr:nvSpPr>
      <xdr:spPr>
        <a:xfrm>
          <a:off x="2857500" y="1219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140683</xdr:rowOff>
    </xdr:from>
    <xdr:ext cx="599010" cy="259045"/>
    <xdr:sp macro="" textlink="">
      <xdr:nvSpPr>
        <xdr:cNvPr id="197" name="テキスト ボックス 196"/>
        <xdr:cNvSpPr txBox="1"/>
      </xdr:nvSpPr>
      <xdr:spPr>
        <a:xfrm>
          <a:off x="2608794" y="1197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377,011</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92553</xdr:rowOff>
    </xdr:from>
    <xdr:to>
      <xdr:col>3</xdr:col>
      <xdr:colOff>3175</xdr:colOff>
      <xdr:row>74</xdr:row>
      <xdr:rowOff>22703</xdr:rowOff>
    </xdr:to>
    <xdr:sp macro="" textlink="">
      <xdr:nvSpPr>
        <xdr:cNvPr id="198" name="円/楕円 197"/>
        <xdr:cNvSpPr/>
      </xdr:nvSpPr>
      <xdr:spPr>
        <a:xfrm>
          <a:off x="1968500" y="126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39230</xdr:rowOff>
    </xdr:from>
    <xdr:ext cx="599010" cy="259045"/>
    <xdr:sp macro="" textlink="">
      <xdr:nvSpPr>
        <xdr:cNvPr id="199" name="テキスト ボックス 198"/>
        <xdr:cNvSpPr txBox="1"/>
      </xdr:nvSpPr>
      <xdr:spPr>
        <a:xfrm>
          <a:off x="1719794" y="123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286,701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107325</xdr:rowOff>
    </xdr:from>
    <xdr:to>
      <xdr:col>1</xdr:col>
      <xdr:colOff>485775</xdr:colOff>
      <xdr:row>75</xdr:row>
      <xdr:rowOff>37475</xdr:rowOff>
    </xdr:to>
    <xdr:sp macro="" textlink="">
      <xdr:nvSpPr>
        <xdr:cNvPr id="200" name="円/楕円 199"/>
        <xdr:cNvSpPr/>
      </xdr:nvSpPr>
      <xdr:spPr>
        <a:xfrm>
          <a:off x="1079500" y="1279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54002</xdr:rowOff>
    </xdr:from>
    <xdr:ext cx="599010" cy="259045"/>
    <xdr:sp macro="" textlink="">
      <xdr:nvSpPr>
        <xdr:cNvPr id="201" name="テキスト ボックス 200"/>
        <xdr:cNvSpPr txBox="1"/>
      </xdr:nvSpPr>
      <xdr:spPr>
        <a:xfrm>
          <a:off x="830794" y="1256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4" name="テキスト ボックス 21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74000</xdr:rowOff>
    </xdr:from>
    <xdr:to>
      <xdr:col>6</xdr:col>
      <xdr:colOff>510540</xdr:colOff>
      <xdr:row>98</xdr:row>
      <xdr:rowOff>95078</xdr:rowOff>
    </xdr:to>
    <xdr:cxnSp macro="">
      <xdr:nvCxnSpPr>
        <xdr:cNvPr id="224" name="直線コネクタ 223"/>
        <xdr:cNvCxnSpPr/>
      </xdr:nvCxnSpPr>
      <xdr:spPr>
        <a:xfrm flipV="1">
          <a:off x="4633595" y="15675950"/>
          <a:ext cx="1270" cy="122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98905</xdr:rowOff>
    </xdr:from>
    <xdr:ext cx="534377" cy="259045"/>
    <xdr:sp macro="" textlink="">
      <xdr:nvSpPr>
        <xdr:cNvPr id="225" name="衛生費最小値テキスト"/>
        <xdr:cNvSpPr txBox="1"/>
      </xdr:nvSpPr>
      <xdr:spPr>
        <a:xfrm>
          <a:off x="4686300" y="169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21,952</a:t>
          </a:r>
          <a:endParaRPr kumimoji="1" lang="ja-JP" altLang="en-US" sz="1000" b="1">
            <a:latin typeface="ＭＳ Ｐゴシック"/>
          </a:endParaRPr>
        </a:p>
      </xdr:txBody>
    </xdr:sp>
    <xdr:clientData/>
  </xdr:oneCellAnchor>
  <xdr:twoCellAnchor>
    <xdr:from>
      <xdr:col>6</xdr:col>
      <xdr:colOff>422275</xdr:colOff>
      <xdr:row>98</xdr:row>
      <xdr:rowOff>95078</xdr:rowOff>
    </xdr:from>
    <xdr:to>
      <xdr:col>6</xdr:col>
      <xdr:colOff>600075</xdr:colOff>
      <xdr:row>98</xdr:row>
      <xdr:rowOff>95078</xdr:rowOff>
    </xdr:to>
    <xdr:cxnSp macro="">
      <xdr:nvCxnSpPr>
        <xdr:cNvPr id="226" name="直線コネクタ 225"/>
        <xdr:cNvCxnSpPr/>
      </xdr:nvCxnSpPr>
      <xdr:spPr>
        <a:xfrm>
          <a:off x="4546600" y="16897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20677</xdr:rowOff>
    </xdr:from>
    <xdr:ext cx="534377" cy="259045"/>
    <xdr:sp macro="" textlink="">
      <xdr:nvSpPr>
        <xdr:cNvPr id="227" name="衛生費最大値テキスト"/>
        <xdr:cNvSpPr txBox="1"/>
      </xdr:nvSpPr>
      <xdr:spPr>
        <a:xfrm>
          <a:off x="4686300" y="154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75,374</a:t>
          </a:r>
          <a:endParaRPr kumimoji="1" lang="ja-JP" altLang="en-US" sz="1000" b="1">
            <a:latin typeface="ＭＳ Ｐゴシック"/>
          </a:endParaRPr>
        </a:p>
      </xdr:txBody>
    </xdr:sp>
    <xdr:clientData/>
  </xdr:oneCellAnchor>
  <xdr:twoCellAnchor>
    <xdr:from>
      <xdr:col>6</xdr:col>
      <xdr:colOff>422275</xdr:colOff>
      <xdr:row>91</xdr:row>
      <xdr:rowOff>74000</xdr:rowOff>
    </xdr:from>
    <xdr:to>
      <xdr:col>6</xdr:col>
      <xdr:colOff>600075</xdr:colOff>
      <xdr:row>91</xdr:row>
      <xdr:rowOff>74000</xdr:rowOff>
    </xdr:to>
    <xdr:cxnSp macro="">
      <xdr:nvCxnSpPr>
        <xdr:cNvPr id="228" name="直線コネクタ 227"/>
        <xdr:cNvCxnSpPr/>
      </xdr:nvCxnSpPr>
      <xdr:spPr>
        <a:xfrm>
          <a:off x="4546600" y="156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147633</xdr:rowOff>
    </xdr:from>
    <xdr:to>
      <xdr:col>6</xdr:col>
      <xdr:colOff>511175</xdr:colOff>
      <xdr:row>96</xdr:row>
      <xdr:rowOff>65839</xdr:rowOff>
    </xdr:to>
    <xdr:cxnSp macro="">
      <xdr:nvCxnSpPr>
        <xdr:cNvPr id="229" name="直線コネクタ 228"/>
        <xdr:cNvCxnSpPr/>
      </xdr:nvCxnSpPr>
      <xdr:spPr>
        <a:xfrm flipV="1">
          <a:off x="3797300" y="16435383"/>
          <a:ext cx="838200" cy="8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109239</xdr:rowOff>
    </xdr:from>
    <xdr:ext cx="534377" cy="259045"/>
    <xdr:sp macro="" textlink="">
      <xdr:nvSpPr>
        <xdr:cNvPr id="230" name="衛生費平均値テキスト"/>
        <xdr:cNvSpPr txBox="1"/>
      </xdr:nvSpPr>
      <xdr:spPr>
        <a:xfrm>
          <a:off x="4686300" y="1622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86362</xdr:rowOff>
    </xdr:from>
    <xdr:to>
      <xdr:col>6</xdr:col>
      <xdr:colOff>561975</xdr:colOff>
      <xdr:row>96</xdr:row>
      <xdr:rowOff>16512</xdr:rowOff>
    </xdr:to>
    <xdr:sp macro="" textlink="">
      <xdr:nvSpPr>
        <xdr:cNvPr id="231" name="フローチャート : 判断 230"/>
        <xdr:cNvSpPr/>
      </xdr:nvSpPr>
      <xdr:spPr>
        <a:xfrm>
          <a:off x="45847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168960</xdr:rowOff>
    </xdr:from>
    <xdr:to>
      <xdr:col>5</xdr:col>
      <xdr:colOff>358775</xdr:colOff>
      <xdr:row>96</xdr:row>
      <xdr:rowOff>65839</xdr:rowOff>
    </xdr:to>
    <xdr:cxnSp macro="">
      <xdr:nvCxnSpPr>
        <xdr:cNvPr id="232" name="直線コネクタ 231"/>
        <xdr:cNvCxnSpPr/>
      </xdr:nvCxnSpPr>
      <xdr:spPr>
        <a:xfrm>
          <a:off x="2908300" y="16456710"/>
          <a:ext cx="889000" cy="6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129659</xdr:rowOff>
    </xdr:from>
    <xdr:to>
      <xdr:col>5</xdr:col>
      <xdr:colOff>409575</xdr:colOff>
      <xdr:row>96</xdr:row>
      <xdr:rowOff>59809</xdr:rowOff>
    </xdr:to>
    <xdr:sp macro="" textlink="">
      <xdr:nvSpPr>
        <xdr:cNvPr id="233" name="フローチャート : 判断 232"/>
        <xdr:cNvSpPr/>
      </xdr:nvSpPr>
      <xdr:spPr>
        <a:xfrm>
          <a:off x="37465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76336</xdr:rowOff>
    </xdr:from>
    <xdr:ext cx="534377" cy="259045"/>
    <xdr:sp macro="" textlink="">
      <xdr:nvSpPr>
        <xdr:cNvPr id="234" name="テキスト ボックス 233"/>
        <xdr:cNvSpPr txBox="1"/>
      </xdr:nvSpPr>
      <xdr:spPr>
        <a:xfrm>
          <a:off x="3530111" y="161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164367</xdr:rowOff>
    </xdr:from>
    <xdr:to>
      <xdr:col>4</xdr:col>
      <xdr:colOff>155575</xdr:colOff>
      <xdr:row>95</xdr:row>
      <xdr:rowOff>168960</xdr:rowOff>
    </xdr:to>
    <xdr:cxnSp macro="">
      <xdr:nvCxnSpPr>
        <xdr:cNvPr id="235" name="直線コネクタ 234"/>
        <xdr:cNvCxnSpPr/>
      </xdr:nvCxnSpPr>
      <xdr:spPr>
        <a:xfrm>
          <a:off x="2019300" y="16452117"/>
          <a:ext cx="889000" cy="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28687</xdr:rowOff>
    </xdr:from>
    <xdr:to>
      <xdr:col>4</xdr:col>
      <xdr:colOff>206375</xdr:colOff>
      <xdr:row>96</xdr:row>
      <xdr:rowOff>130287</xdr:rowOff>
    </xdr:to>
    <xdr:sp macro="" textlink="">
      <xdr:nvSpPr>
        <xdr:cNvPr id="236" name="フローチャート : 判断 235"/>
        <xdr:cNvSpPr/>
      </xdr:nvSpPr>
      <xdr:spPr>
        <a:xfrm>
          <a:off x="2857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121414</xdr:rowOff>
    </xdr:from>
    <xdr:ext cx="534377" cy="259045"/>
    <xdr:sp macro="" textlink="">
      <xdr:nvSpPr>
        <xdr:cNvPr id="237" name="テキスト ボックス 236"/>
        <xdr:cNvSpPr txBox="1"/>
      </xdr:nvSpPr>
      <xdr:spPr>
        <a:xfrm>
          <a:off x="2641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163382</xdr:rowOff>
    </xdr:from>
    <xdr:to>
      <xdr:col>2</xdr:col>
      <xdr:colOff>638175</xdr:colOff>
      <xdr:row>95</xdr:row>
      <xdr:rowOff>164367</xdr:rowOff>
    </xdr:to>
    <xdr:cxnSp macro="">
      <xdr:nvCxnSpPr>
        <xdr:cNvPr id="238" name="直線コネクタ 237"/>
        <xdr:cNvCxnSpPr/>
      </xdr:nvCxnSpPr>
      <xdr:spPr>
        <a:xfrm>
          <a:off x="1130300" y="16451132"/>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61925</xdr:rowOff>
    </xdr:from>
    <xdr:to>
      <xdr:col>3</xdr:col>
      <xdr:colOff>3175</xdr:colOff>
      <xdr:row>96</xdr:row>
      <xdr:rowOff>163525</xdr:rowOff>
    </xdr:to>
    <xdr:sp macro="" textlink="">
      <xdr:nvSpPr>
        <xdr:cNvPr id="239" name="フローチャート : 判断 238"/>
        <xdr:cNvSpPr/>
      </xdr:nvSpPr>
      <xdr:spPr>
        <a:xfrm>
          <a:off x="1968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154652</xdr:rowOff>
    </xdr:from>
    <xdr:ext cx="534377" cy="259045"/>
    <xdr:sp macro="" textlink="">
      <xdr:nvSpPr>
        <xdr:cNvPr id="240" name="テキスト ボックス 239"/>
        <xdr:cNvSpPr txBox="1"/>
      </xdr:nvSpPr>
      <xdr:spPr>
        <a:xfrm>
          <a:off x="1752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61857</xdr:rowOff>
    </xdr:from>
    <xdr:to>
      <xdr:col>1</xdr:col>
      <xdr:colOff>485775</xdr:colOff>
      <xdr:row>96</xdr:row>
      <xdr:rowOff>163457</xdr:rowOff>
    </xdr:to>
    <xdr:sp macro="" textlink="">
      <xdr:nvSpPr>
        <xdr:cNvPr id="241" name="フローチャート : 判断 240"/>
        <xdr:cNvSpPr/>
      </xdr:nvSpPr>
      <xdr:spPr>
        <a:xfrm>
          <a:off x="1079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154584</xdr:rowOff>
    </xdr:from>
    <xdr:ext cx="534377" cy="259045"/>
    <xdr:sp macro="" textlink="">
      <xdr:nvSpPr>
        <xdr:cNvPr id="242" name="テキスト ボックス 241"/>
        <xdr:cNvSpPr txBox="1"/>
      </xdr:nvSpPr>
      <xdr:spPr>
        <a:xfrm>
          <a:off x="863111" y="166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96833</xdr:rowOff>
    </xdr:from>
    <xdr:to>
      <xdr:col>6</xdr:col>
      <xdr:colOff>561975</xdr:colOff>
      <xdr:row>96</xdr:row>
      <xdr:rowOff>26983</xdr:rowOff>
    </xdr:to>
    <xdr:sp macro="" textlink="">
      <xdr:nvSpPr>
        <xdr:cNvPr id="248" name="円/楕円 247"/>
        <xdr:cNvSpPr/>
      </xdr:nvSpPr>
      <xdr:spPr>
        <a:xfrm>
          <a:off x="4584700" y="163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75260</xdr:rowOff>
    </xdr:from>
    <xdr:ext cx="534377" cy="259045"/>
    <xdr:sp macro="" textlink="">
      <xdr:nvSpPr>
        <xdr:cNvPr id="249" name="衛生費該当値テキスト"/>
        <xdr:cNvSpPr txBox="1"/>
      </xdr:nvSpPr>
      <xdr:spPr>
        <a:xfrm>
          <a:off x="4686300" y="163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42,153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15039</xdr:rowOff>
    </xdr:from>
    <xdr:to>
      <xdr:col>5</xdr:col>
      <xdr:colOff>409575</xdr:colOff>
      <xdr:row>96</xdr:row>
      <xdr:rowOff>116639</xdr:rowOff>
    </xdr:to>
    <xdr:sp macro="" textlink="">
      <xdr:nvSpPr>
        <xdr:cNvPr id="250" name="円/楕円 249"/>
        <xdr:cNvSpPr/>
      </xdr:nvSpPr>
      <xdr:spPr>
        <a:xfrm>
          <a:off x="3746500" y="164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107766</xdr:rowOff>
    </xdr:from>
    <xdr:ext cx="534377" cy="259045"/>
    <xdr:sp macro="" textlink="">
      <xdr:nvSpPr>
        <xdr:cNvPr id="251" name="テキスト ボックス 250"/>
        <xdr:cNvSpPr txBox="1"/>
      </xdr:nvSpPr>
      <xdr:spPr>
        <a:xfrm>
          <a:off x="3530111" y="1656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118160</xdr:rowOff>
    </xdr:from>
    <xdr:to>
      <xdr:col>4</xdr:col>
      <xdr:colOff>206375</xdr:colOff>
      <xdr:row>96</xdr:row>
      <xdr:rowOff>48310</xdr:rowOff>
    </xdr:to>
    <xdr:sp macro="" textlink="">
      <xdr:nvSpPr>
        <xdr:cNvPr id="252" name="円/楕円 251"/>
        <xdr:cNvSpPr/>
      </xdr:nvSpPr>
      <xdr:spPr>
        <a:xfrm>
          <a:off x="2857500" y="164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64837</xdr:rowOff>
    </xdr:from>
    <xdr:ext cx="534377" cy="259045"/>
    <xdr:sp macro="" textlink="">
      <xdr:nvSpPr>
        <xdr:cNvPr id="253" name="テキスト ボックス 252"/>
        <xdr:cNvSpPr txBox="1"/>
      </xdr:nvSpPr>
      <xdr:spPr>
        <a:xfrm>
          <a:off x="2641111" y="161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113567</xdr:rowOff>
    </xdr:from>
    <xdr:to>
      <xdr:col>3</xdr:col>
      <xdr:colOff>3175</xdr:colOff>
      <xdr:row>96</xdr:row>
      <xdr:rowOff>43717</xdr:rowOff>
    </xdr:to>
    <xdr:sp macro="" textlink="">
      <xdr:nvSpPr>
        <xdr:cNvPr id="254" name="円/楕円 253"/>
        <xdr:cNvSpPr/>
      </xdr:nvSpPr>
      <xdr:spPr>
        <a:xfrm>
          <a:off x="1968500" y="1640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60244</xdr:rowOff>
    </xdr:from>
    <xdr:ext cx="534377" cy="259045"/>
    <xdr:sp macro="" textlink="">
      <xdr:nvSpPr>
        <xdr:cNvPr id="255" name="テキスト ボックス 254"/>
        <xdr:cNvSpPr txBox="1"/>
      </xdr:nvSpPr>
      <xdr:spPr>
        <a:xfrm>
          <a:off x="1752111" y="1617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112582</xdr:rowOff>
    </xdr:from>
    <xdr:to>
      <xdr:col>1</xdr:col>
      <xdr:colOff>485775</xdr:colOff>
      <xdr:row>96</xdr:row>
      <xdr:rowOff>42732</xdr:rowOff>
    </xdr:to>
    <xdr:sp macro="" textlink="">
      <xdr:nvSpPr>
        <xdr:cNvPr id="256" name="円/楕円 255"/>
        <xdr:cNvSpPr/>
      </xdr:nvSpPr>
      <xdr:spPr>
        <a:xfrm>
          <a:off x="1079500" y="1640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59259</xdr:rowOff>
    </xdr:from>
    <xdr:ext cx="534377" cy="259045"/>
    <xdr:sp macro="" textlink="">
      <xdr:nvSpPr>
        <xdr:cNvPr id="257" name="テキスト ボックス 256"/>
        <xdr:cNvSpPr txBox="1"/>
      </xdr:nvSpPr>
      <xdr:spPr>
        <a:xfrm>
          <a:off x="863111" y="161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101981</xdr:rowOff>
    </xdr:from>
    <xdr:to>
      <xdr:col>15</xdr:col>
      <xdr:colOff>180340</xdr:colOff>
      <xdr:row>39</xdr:row>
      <xdr:rowOff>25019</xdr:rowOff>
    </xdr:to>
    <xdr:cxnSp macro="">
      <xdr:nvCxnSpPr>
        <xdr:cNvPr id="281" name="直線コネクタ 280"/>
        <xdr:cNvCxnSpPr/>
      </xdr:nvCxnSpPr>
      <xdr:spPr>
        <a:xfrm flipV="1">
          <a:off x="10475595" y="5416931"/>
          <a:ext cx="1270" cy="1294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28846</xdr:rowOff>
    </xdr:from>
    <xdr:ext cx="313932" cy="259045"/>
    <xdr:sp macro="" textlink="">
      <xdr:nvSpPr>
        <xdr:cNvPr id="282" name="労働費最小値テキスト"/>
        <xdr:cNvSpPr txBox="1"/>
      </xdr:nvSpPr>
      <xdr:spPr>
        <a:xfrm>
          <a:off x="10528300" y="671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15</xdr:col>
      <xdr:colOff>92075</xdr:colOff>
      <xdr:row>39</xdr:row>
      <xdr:rowOff>25019</xdr:rowOff>
    </xdr:from>
    <xdr:to>
      <xdr:col>15</xdr:col>
      <xdr:colOff>269875</xdr:colOff>
      <xdr:row>39</xdr:row>
      <xdr:rowOff>25019</xdr:rowOff>
    </xdr:to>
    <xdr:cxnSp macro="">
      <xdr:nvCxnSpPr>
        <xdr:cNvPr id="283" name="直線コネクタ 282"/>
        <xdr:cNvCxnSpPr/>
      </xdr:nvCxnSpPr>
      <xdr:spPr>
        <a:xfrm>
          <a:off x="10388600" y="671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48658</xdr:rowOff>
    </xdr:from>
    <xdr:ext cx="469744" cy="259045"/>
    <xdr:sp macro="" textlink="">
      <xdr:nvSpPr>
        <xdr:cNvPr id="284" name="労働費最大値テキスト"/>
        <xdr:cNvSpPr txBox="1"/>
      </xdr:nvSpPr>
      <xdr:spPr>
        <a:xfrm>
          <a:off x="10528300" y="519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3,449</a:t>
          </a:r>
          <a:endParaRPr kumimoji="1" lang="ja-JP" altLang="en-US" sz="1000" b="1">
            <a:latin typeface="ＭＳ Ｐゴシック"/>
          </a:endParaRPr>
        </a:p>
      </xdr:txBody>
    </xdr:sp>
    <xdr:clientData/>
  </xdr:oneCellAnchor>
  <xdr:twoCellAnchor>
    <xdr:from>
      <xdr:col>15</xdr:col>
      <xdr:colOff>92075</xdr:colOff>
      <xdr:row>31</xdr:row>
      <xdr:rowOff>101981</xdr:rowOff>
    </xdr:from>
    <xdr:to>
      <xdr:col>15</xdr:col>
      <xdr:colOff>269875</xdr:colOff>
      <xdr:row>31</xdr:row>
      <xdr:rowOff>101981</xdr:rowOff>
    </xdr:to>
    <xdr:cxnSp macro="">
      <xdr:nvCxnSpPr>
        <xdr:cNvPr id="285" name="直線コネクタ 284"/>
        <xdr:cNvCxnSpPr/>
      </xdr:nvCxnSpPr>
      <xdr:spPr>
        <a:xfrm>
          <a:off x="10388600" y="541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157607</xdr:rowOff>
    </xdr:from>
    <xdr:to>
      <xdr:col>15</xdr:col>
      <xdr:colOff>180975</xdr:colOff>
      <xdr:row>38</xdr:row>
      <xdr:rowOff>10922</xdr:rowOff>
    </xdr:to>
    <xdr:cxnSp macro="">
      <xdr:nvCxnSpPr>
        <xdr:cNvPr id="286" name="直線コネクタ 285"/>
        <xdr:cNvCxnSpPr/>
      </xdr:nvCxnSpPr>
      <xdr:spPr>
        <a:xfrm>
          <a:off x="9639300" y="6329807"/>
          <a:ext cx="8382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72915</xdr:rowOff>
    </xdr:from>
    <xdr:ext cx="378565" cy="259045"/>
    <xdr:sp macro="" textlink="">
      <xdr:nvSpPr>
        <xdr:cNvPr id="287" name="労働費平均値テキスト"/>
        <xdr:cNvSpPr txBox="1"/>
      </xdr:nvSpPr>
      <xdr:spPr>
        <a:xfrm>
          <a:off x="10528300" y="6245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50038</xdr:rowOff>
    </xdr:from>
    <xdr:to>
      <xdr:col>15</xdr:col>
      <xdr:colOff>231775</xdr:colOff>
      <xdr:row>37</xdr:row>
      <xdr:rowOff>151638</xdr:rowOff>
    </xdr:to>
    <xdr:sp macro="" textlink="">
      <xdr:nvSpPr>
        <xdr:cNvPr id="288" name="フローチャート : 判断 287"/>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49403</xdr:rowOff>
    </xdr:from>
    <xdr:to>
      <xdr:col>14</xdr:col>
      <xdr:colOff>28575</xdr:colOff>
      <xdr:row>36</xdr:row>
      <xdr:rowOff>157607</xdr:rowOff>
    </xdr:to>
    <xdr:cxnSp macro="">
      <xdr:nvCxnSpPr>
        <xdr:cNvPr id="289" name="直線コネクタ 288"/>
        <xdr:cNvCxnSpPr/>
      </xdr:nvCxnSpPr>
      <xdr:spPr>
        <a:xfrm>
          <a:off x="8750300" y="5878703"/>
          <a:ext cx="889000" cy="4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90043</xdr:rowOff>
    </xdr:from>
    <xdr:to>
      <xdr:col>14</xdr:col>
      <xdr:colOff>79375</xdr:colOff>
      <xdr:row>37</xdr:row>
      <xdr:rowOff>20193</xdr:rowOff>
    </xdr:to>
    <xdr:sp macro="" textlink="">
      <xdr:nvSpPr>
        <xdr:cNvPr id="290" name="フローチャート : 判断 289"/>
        <xdr:cNvSpPr/>
      </xdr:nvSpPr>
      <xdr:spPr>
        <a:xfrm>
          <a:off x="9588500" y="62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36720</xdr:rowOff>
    </xdr:from>
    <xdr:ext cx="469744" cy="259045"/>
    <xdr:sp macro="" textlink="">
      <xdr:nvSpPr>
        <xdr:cNvPr id="291" name="テキスト ボックス 290"/>
        <xdr:cNvSpPr txBox="1"/>
      </xdr:nvSpPr>
      <xdr:spPr>
        <a:xfrm>
          <a:off x="9404427"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49403</xdr:rowOff>
    </xdr:from>
    <xdr:to>
      <xdr:col>12</xdr:col>
      <xdr:colOff>511175</xdr:colOff>
      <xdr:row>34</xdr:row>
      <xdr:rowOff>68834</xdr:rowOff>
    </xdr:to>
    <xdr:cxnSp macro="">
      <xdr:nvCxnSpPr>
        <xdr:cNvPr id="292" name="直線コネクタ 291"/>
        <xdr:cNvCxnSpPr/>
      </xdr:nvCxnSpPr>
      <xdr:spPr>
        <a:xfrm flipV="1">
          <a:off x="7861300" y="587870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85852</xdr:rowOff>
    </xdr:from>
    <xdr:to>
      <xdr:col>12</xdr:col>
      <xdr:colOff>561975</xdr:colOff>
      <xdr:row>36</xdr:row>
      <xdr:rowOff>16002</xdr:rowOff>
    </xdr:to>
    <xdr:sp macro="" textlink="">
      <xdr:nvSpPr>
        <xdr:cNvPr id="293" name="フローチャート : 判断 292"/>
        <xdr:cNvSpPr/>
      </xdr:nvSpPr>
      <xdr:spPr>
        <a:xfrm>
          <a:off x="8699500" y="60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7129</xdr:rowOff>
    </xdr:from>
    <xdr:ext cx="469744" cy="259045"/>
    <xdr:sp macro="" textlink="">
      <xdr:nvSpPr>
        <xdr:cNvPr id="294" name="テキスト ボックス 293"/>
        <xdr:cNvSpPr txBox="1"/>
      </xdr:nvSpPr>
      <xdr:spPr>
        <a:xfrm>
          <a:off x="8515427" y="61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68834</xdr:rowOff>
    </xdr:from>
    <xdr:to>
      <xdr:col>11</xdr:col>
      <xdr:colOff>307975</xdr:colOff>
      <xdr:row>34</xdr:row>
      <xdr:rowOff>109601</xdr:rowOff>
    </xdr:to>
    <xdr:cxnSp macro="">
      <xdr:nvCxnSpPr>
        <xdr:cNvPr id="295" name="直線コネクタ 294"/>
        <xdr:cNvCxnSpPr/>
      </xdr:nvCxnSpPr>
      <xdr:spPr>
        <a:xfrm flipV="1">
          <a:off x="6972300" y="5898134"/>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105664</xdr:rowOff>
    </xdr:from>
    <xdr:to>
      <xdr:col>11</xdr:col>
      <xdr:colOff>358775</xdr:colOff>
      <xdr:row>35</xdr:row>
      <xdr:rowOff>35814</xdr:rowOff>
    </xdr:to>
    <xdr:sp macro="" textlink="">
      <xdr:nvSpPr>
        <xdr:cNvPr id="296" name="フローチャート : 判断 295"/>
        <xdr:cNvSpPr/>
      </xdr:nvSpPr>
      <xdr:spPr>
        <a:xfrm>
          <a:off x="7810500" y="59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26941</xdr:rowOff>
    </xdr:from>
    <xdr:ext cx="469744" cy="259045"/>
    <xdr:sp macro="" textlink="">
      <xdr:nvSpPr>
        <xdr:cNvPr id="297" name="テキスト ボックス 296"/>
        <xdr:cNvSpPr txBox="1"/>
      </xdr:nvSpPr>
      <xdr:spPr>
        <a:xfrm>
          <a:off x="7626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157099</xdr:rowOff>
    </xdr:from>
    <xdr:to>
      <xdr:col>10</xdr:col>
      <xdr:colOff>155575</xdr:colOff>
      <xdr:row>34</xdr:row>
      <xdr:rowOff>87249</xdr:rowOff>
    </xdr:to>
    <xdr:sp macro="" textlink="">
      <xdr:nvSpPr>
        <xdr:cNvPr id="298" name="フローチャート : 判断 297"/>
        <xdr:cNvSpPr/>
      </xdr:nvSpPr>
      <xdr:spPr>
        <a:xfrm>
          <a:off x="6921500" y="58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103776</xdr:rowOff>
    </xdr:from>
    <xdr:ext cx="469744" cy="259045"/>
    <xdr:sp macro="" textlink="">
      <xdr:nvSpPr>
        <xdr:cNvPr id="299" name="テキスト ボックス 298"/>
        <xdr:cNvSpPr txBox="1"/>
      </xdr:nvSpPr>
      <xdr:spPr>
        <a:xfrm>
          <a:off x="6737427" y="55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131572</xdr:rowOff>
    </xdr:from>
    <xdr:to>
      <xdr:col>15</xdr:col>
      <xdr:colOff>231775</xdr:colOff>
      <xdr:row>38</xdr:row>
      <xdr:rowOff>61722</xdr:rowOff>
    </xdr:to>
    <xdr:sp macro="" textlink="">
      <xdr:nvSpPr>
        <xdr:cNvPr id="305" name="円/楕円 304"/>
        <xdr:cNvSpPr/>
      </xdr:nvSpPr>
      <xdr:spPr>
        <a:xfrm>
          <a:off x="104267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109999</xdr:rowOff>
    </xdr:from>
    <xdr:ext cx="378565" cy="259045"/>
    <xdr:sp macro="" textlink="">
      <xdr:nvSpPr>
        <xdr:cNvPr id="306" name="労働費該当値テキスト"/>
        <xdr:cNvSpPr txBox="1"/>
      </xdr:nvSpPr>
      <xdr:spPr>
        <a:xfrm>
          <a:off x="10528300" y="645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106807</xdr:rowOff>
    </xdr:from>
    <xdr:to>
      <xdr:col>14</xdr:col>
      <xdr:colOff>79375</xdr:colOff>
      <xdr:row>37</xdr:row>
      <xdr:rowOff>36957</xdr:rowOff>
    </xdr:to>
    <xdr:sp macro="" textlink="">
      <xdr:nvSpPr>
        <xdr:cNvPr id="307" name="円/楕円 306"/>
        <xdr:cNvSpPr/>
      </xdr:nvSpPr>
      <xdr:spPr>
        <a:xfrm>
          <a:off x="9588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28084</xdr:rowOff>
    </xdr:from>
    <xdr:ext cx="469744" cy="259045"/>
    <xdr:sp macro="" textlink="">
      <xdr:nvSpPr>
        <xdr:cNvPr id="308" name="テキスト ボックス 307"/>
        <xdr:cNvSpPr txBox="1"/>
      </xdr:nvSpPr>
      <xdr:spPr>
        <a:xfrm>
          <a:off x="9404427" y="63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170053</xdr:rowOff>
    </xdr:from>
    <xdr:to>
      <xdr:col>12</xdr:col>
      <xdr:colOff>561975</xdr:colOff>
      <xdr:row>34</xdr:row>
      <xdr:rowOff>100203</xdr:rowOff>
    </xdr:to>
    <xdr:sp macro="" textlink="">
      <xdr:nvSpPr>
        <xdr:cNvPr id="309" name="円/楕円 308"/>
        <xdr:cNvSpPr/>
      </xdr:nvSpPr>
      <xdr:spPr>
        <a:xfrm>
          <a:off x="8699500" y="5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116730</xdr:rowOff>
    </xdr:from>
    <xdr:ext cx="469744" cy="259045"/>
    <xdr:sp macro="" textlink="">
      <xdr:nvSpPr>
        <xdr:cNvPr id="310" name="テキスト ボックス 309"/>
        <xdr:cNvSpPr txBox="1"/>
      </xdr:nvSpPr>
      <xdr:spPr>
        <a:xfrm>
          <a:off x="8515427" y="56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18034</xdr:rowOff>
    </xdr:from>
    <xdr:to>
      <xdr:col>11</xdr:col>
      <xdr:colOff>358775</xdr:colOff>
      <xdr:row>34</xdr:row>
      <xdr:rowOff>119634</xdr:rowOff>
    </xdr:to>
    <xdr:sp macro="" textlink="">
      <xdr:nvSpPr>
        <xdr:cNvPr id="311" name="円/楕円 310"/>
        <xdr:cNvSpPr/>
      </xdr:nvSpPr>
      <xdr:spPr>
        <a:xfrm>
          <a:off x="7810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136161</xdr:rowOff>
    </xdr:from>
    <xdr:ext cx="469744" cy="259045"/>
    <xdr:sp macro="" textlink="">
      <xdr:nvSpPr>
        <xdr:cNvPr id="312" name="テキスト ボックス 311"/>
        <xdr:cNvSpPr txBox="1"/>
      </xdr:nvSpPr>
      <xdr:spPr>
        <a:xfrm>
          <a:off x="7626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58801</xdr:rowOff>
    </xdr:from>
    <xdr:to>
      <xdr:col>10</xdr:col>
      <xdr:colOff>155575</xdr:colOff>
      <xdr:row>34</xdr:row>
      <xdr:rowOff>160401</xdr:rowOff>
    </xdr:to>
    <xdr:sp macro="" textlink="">
      <xdr:nvSpPr>
        <xdr:cNvPr id="313" name="円/楕円 312"/>
        <xdr:cNvSpPr/>
      </xdr:nvSpPr>
      <xdr:spPr>
        <a:xfrm>
          <a:off x="69215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151528</xdr:rowOff>
    </xdr:from>
    <xdr:ext cx="469744" cy="259045"/>
    <xdr:sp macro="" textlink="">
      <xdr:nvSpPr>
        <xdr:cNvPr id="314" name="テキスト ボックス 313"/>
        <xdr:cNvSpPr txBox="1"/>
      </xdr:nvSpPr>
      <xdr:spPr>
        <a:xfrm>
          <a:off x="6737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47541</xdr:rowOff>
    </xdr:from>
    <xdr:to>
      <xdr:col>15</xdr:col>
      <xdr:colOff>180340</xdr:colOff>
      <xdr:row>58</xdr:row>
      <xdr:rowOff>30788</xdr:rowOff>
    </xdr:to>
    <xdr:cxnSp macro="">
      <xdr:nvCxnSpPr>
        <xdr:cNvPr id="340" name="直線コネクタ 339"/>
        <xdr:cNvCxnSpPr/>
      </xdr:nvCxnSpPr>
      <xdr:spPr>
        <a:xfrm flipV="1">
          <a:off x="10475595" y="8791491"/>
          <a:ext cx="1270" cy="1183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34615</xdr:rowOff>
    </xdr:from>
    <xdr:ext cx="469744" cy="259045"/>
    <xdr:sp macro="" textlink="">
      <xdr:nvSpPr>
        <xdr:cNvPr id="341" name="農林水産業費最小値テキスト"/>
        <xdr:cNvSpPr txBox="1"/>
      </xdr:nvSpPr>
      <xdr:spPr>
        <a:xfrm>
          <a:off x="10528300" y="997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7,335</a:t>
          </a:r>
          <a:endParaRPr kumimoji="1" lang="ja-JP" altLang="en-US" sz="1000" b="1">
            <a:latin typeface="ＭＳ Ｐゴシック"/>
          </a:endParaRPr>
        </a:p>
      </xdr:txBody>
    </xdr:sp>
    <xdr:clientData/>
  </xdr:oneCellAnchor>
  <xdr:twoCellAnchor>
    <xdr:from>
      <xdr:col>15</xdr:col>
      <xdr:colOff>92075</xdr:colOff>
      <xdr:row>58</xdr:row>
      <xdr:rowOff>30788</xdr:rowOff>
    </xdr:from>
    <xdr:to>
      <xdr:col>15</xdr:col>
      <xdr:colOff>269875</xdr:colOff>
      <xdr:row>58</xdr:row>
      <xdr:rowOff>30788</xdr:rowOff>
    </xdr:to>
    <xdr:cxnSp macro="">
      <xdr:nvCxnSpPr>
        <xdr:cNvPr id="342" name="直線コネクタ 341"/>
        <xdr:cNvCxnSpPr/>
      </xdr:nvCxnSpPr>
      <xdr:spPr>
        <a:xfrm>
          <a:off x="10388600" y="997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165668</xdr:rowOff>
    </xdr:from>
    <xdr:ext cx="534377" cy="259045"/>
    <xdr:sp macro="" textlink="">
      <xdr:nvSpPr>
        <xdr:cNvPr id="343" name="農林水産業費最大値テキスト"/>
        <xdr:cNvSpPr txBox="1"/>
      </xdr:nvSpPr>
      <xdr:spPr>
        <a:xfrm>
          <a:off x="10528300" y="85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43,572</a:t>
          </a:r>
          <a:endParaRPr kumimoji="1" lang="ja-JP" altLang="en-US" sz="1000" b="1">
            <a:latin typeface="ＭＳ Ｐゴシック"/>
          </a:endParaRPr>
        </a:p>
      </xdr:txBody>
    </xdr:sp>
    <xdr:clientData/>
  </xdr:oneCellAnchor>
  <xdr:twoCellAnchor>
    <xdr:from>
      <xdr:col>15</xdr:col>
      <xdr:colOff>92075</xdr:colOff>
      <xdr:row>51</xdr:row>
      <xdr:rowOff>47541</xdr:rowOff>
    </xdr:from>
    <xdr:to>
      <xdr:col>15</xdr:col>
      <xdr:colOff>269875</xdr:colOff>
      <xdr:row>51</xdr:row>
      <xdr:rowOff>47541</xdr:rowOff>
    </xdr:to>
    <xdr:cxnSp macro="">
      <xdr:nvCxnSpPr>
        <xdr:cNvPr id="344" name="直線コネクタ 343"/>
        <xdr:cNvCxnSpPr/>
      </xdr:nvCxnSpPr>
      <xdr:spPr>
        <a:xfrm>
          <a:off x="10388600" y="879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73634</xdr:rowOff>
    </xdr:from>
    <xdr:to>
      <xdr:col>15</xdr:col>
      <xdr:colOff>180975</xdr:colOff>
      <xdr:row>53</xdr:row>
      <xdr:rowOff>128891</xdr:rowOff>
    </xdr:to>
    <xdr:cxnSp macro="">
      <xdr:nvCxnSpPr>
        <xdr:cNvPr id="345" name="直線コネクタ 344"/>
        <xdr:cNvCxnSpPr/>
      </xdr:nvCxnSpPr>
      <xdr:spPr>
        <a:xfrm>
          <a:off x="9639300" y="9160484"/>
          <a:ext cx="838200" cy="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54264</xdr:rowOff>
    </xdr:from>
    <xdr:ext cx="534377" cy="259045"/>
    <xdr:sp macro="" textlink="">
      <xdr:nvSpPr>
        <xdr:cNvPr id="346" name="農林水産業費平均値テキスト"/>
        <xdr:cNvSpPr txBox="1"/>
      </xdr:nvSpPr>
      <xdr:spPr>
        <a:xfrm>
          <a:off x="10528300" y="9484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20,150</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75837</xdr:rowOff>
    </xdr:from>
    <xdr:to>
      <xdr:col>15</xdr:col>
      <xdr:colOff>231775</xdr:colOff>
      <xdr:row>56</xdr:row>
      <xdr:rowOff>5987</xdr:rowOff>
    </xdr:to>
    <xdr:sp macro="" textlink="">
      <xdr:nvSpPr>
        <xdr:cNvPr id="347" name="フローチャート : 判断 346"/>
        <xdr:cNvSpPr/>
      </xdr:nvSpPr>
      <xdr:spPr>
        <a:xfrm>
          <a:off x="10426700" y="95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7079</xdr:rowOff>
    </xdr:from>
    <xdr:to>
      <xdr:col>14</xdr:col>
      <xdr:colOff>28575</xdr:colOff>
      <xdr:row>53</xdr:row>
      <xdr:rowOff>73634</xdr:rowOff>
    </xdr:to>
    <xdr:cxnSp macro="">
      <xdr:nvCxnSpPr>
        <xdr:cNvPr id="348" name="直線コネクタ 347"/>
        <xdr:cNvCxnSpPr/>
      </xdr:nvCxnSpPr>
      <xdr:spPr>
        <a:xfrm>
          <a:off x="8750300" y="9093929"/>
          <a:ext cx="8890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7714</xdr:rowOff>
    </xdr:from>
    <xdr:to>
      <xdr:col>14</xdr:col>
      <xdr:colOff>79375</xdr:colOff>
      <xdr:row>55</xdr:row>
      <xdr:rowOff>109314</xdr:rowOff>
    </xdr:to>
    <xdr:sp macro="" textlink="">
      <xdr:nvSpPr>
        <xdr:cNvPr id="349" name="フローチャート : 判断 348"/>
        <xdr:cNvSpPr/>
      </xdr:nvSpPr>
      <xdr:spPr>
        <a:xfrm>
          <a:off x="95885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100441</xdr:rowOff>
    </xdr:from>
    <xdr:ext cx="534377" cy="259045"/>
    <xdr:sp macro="" textlink="">
      <xdr:nvSpPr>
        <xdr:cNvPr id="350" name="テキスト ボックス 349"/>
        <xdr:cNvSpPr txBox="1"/>
      </xdr:nvSpPr>
      <xdr:spPr>
        <a:xfrm>
          <a:off x="9372111" y="95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7079</xdr:rowOff>
    </xdr:from>
    <xdr:to>
      <xdr:col>12</xdr:col>
      <xdr:colOff>511175</xdr:colOff>
      <xdr:row>53</xdr:row>
      <xdr:rowOff>32780</xdr:rowOff>
    </xdr:to>
    <xdr:cxnSp macro="">
      <xdr:nvCxnSpPr>
        <xdr:cNvPr id="351" name="直線コネクタ 350"/>
        <xdr:cNvCxnSpPr/>
      </xdr:nvCxnSpPr>
      <xdr:spPr>
        <a:xfrm flipV="1">
          <a:off x="7861300" y="9093929"/>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36550</xdr:rowOff>
    </xdr:from>
    <xdr:to>
      <xdr:col>12</xdr:col>
      <xdr:colOff>561975</xdr:colOff>
      <xdr:row>56</xdr:row>
      <xdr:rowOff>138150</xdr:rowOff>
    </xdr:to>
    <xdr:sp macro="" textlink="">
      <xdr:nvSpPr>
        <xdr:cNvPr id="352" name="フローチャート : 判断 351"/>
        <xdr:cNvSpPr/>
      </xdr:nvSpPr>
      <xdr:spPr>
        <a:xfrm>
          <a:off x="8699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129277</xdr:rowOff>
    </xdr:from>
    <xdr:ext cx="534377" cy="259045"/>
    <xdr:sp macro="" textlink="">
      <xdr:nvSpPr>
        <xdr:cNvPr id="353" name="テキスト ボックス 352"/>
        <xdr:cNvSpPr txBox="1"/>
      </xdr:nvSpPr>
      <xdr:spPr>
        <a:xfrm>
          <a:off x="8483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32780</xdr:rowOff>
    </xdr:from>
    <xdr:to>
      <xdr:col>11</xdr:col>
      <xdr:colOff>307975</xdr:colOff>
      <xdr:row>54</xdr:row>
      <xdr:rowOff>99499</xdr:rowOff>
    </xdr:to>
    <xdr:cxnSp macro="">
      <xdr:nvCxnSpPr>
        <xdr:cNvPr id="354" name="直線コネクタ 353"/>
        <xdr:cNvCxnSpPr/>
      </xdr:nvCxnSpPr>
      <xdr:spPr>
        <a:xfrm flipV="1">
          <a:off x="6972300" y="9119630"/>
          <a:ext cx="889000" cy="23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58986</xdr:rowOff>
    </xdr:from>
    <xdr:to>
      <xdr:col>11</xdr:col>
      <xdr:colOff>358775</xdr:colOff>
      <xdr:row>56</xdr:row>
      <xdr:rowOff>160586</xdr:rowOff>
    </xdr:to>
    <xdr:sp macro="" textlink="">
      <xdr:nvSpPr>
        <xdr:cNvPr id="355" name="フローチャート : 判断 354"/>
        <xdr:cNvSpPr/>
      </xdr:nvSpPr>
      <xdr:spPr>
        <a:xfrm>
          <a:off x="7810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151713</xdr:rowOff>
    </xdr:from>
    <xdr:ext cx="534377" cy="259045"/>
    <xdr:sp macro="" textlink="">
      <xdr:nvSpPr>
        <xdr:cNvPr id="356" name="テキスト ボックス 355"/>
        <xdr:cNvSpPr txBox="1"/>
      </xdr:nvSpPr>
      <xdr:spPr>
        <a:xfrm>
          <a:off x="7594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96836</xdr:rowOff>
    </xdr:from>
    <xdr:to>
      <xdr:col>10</xdr:col>
      <xdr:colOff>155575</xdr:colOff>
      <xdr:row>57</xdr:row>
      <xdr:rowOff>26986</xdr:rowOff>
    </xdr:to>
    <xdr:sp macro="" textlink="">
      <xdr:nvSpPr>
        <xdr:cNvPr id="357" name="フローチャート : 判断 356"/>
        <xdr:cNvSpPr/>
      </xdr:nvSpPr>
      <xdr:spPr>
        <a:xfrm>
          <a:off x="6921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18113</xdr:rowOff>
    </xdr:from>
    <xdr:ext cx="534377" cy="259045"/>
    <xdr:sp macro="" textlink="">
      <xdr:nvSpPr>
        <xdr:cNvPr id="358" name="テキスト ボックス 357"/>
        <xdr:cNvSpPr txBox="1"/>
      </xdr:nvSpPr>
      <xdr:spPr>
        <a:xfrm>
          <a:off x="6705111" y="97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78091</xdr:rowOff>
    </xdr:from>
    <xdr:to>
      <xdr:col>15</xdr:col>
      <xdr:colOff>231775</xdr:colOff>
      <xdr:row>54</xdr:row>
      <xdr:rowOff>8241</xdr:rowOff>
    </xdr:to>
    <xdr:sp macro="" textlink="">
      <xdr:nvSpPr>
        <xdr:cNvPr id="364" name="円/楕円 363"/>
        <xdr:cNvSpPr/>
      </xdr:nvSpPr>
      <xdr:spPr>
        <a:xfrm>
          <a:off x="10426700" y="91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100968</xdr:rowOff>
    </xdr:from>
    <xdr:ext cx="534377" cy="259045"/>
    <xdr:sp macro="" textlink="">
      <xdr:nvSpPr>
        <xdr:cNvPr id="365" name="農林水産業費該当値テキスト"/>
        <xdr:cNvSpPr txBox="1"/>
      </xdr:nvSpPr>
      <xdr:spPr>
        <a:xfrm>
          <a:off x="10528300" y="90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30,581</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22834</xdr:rowOff>
    </xdr:from>
    <xdr:to>
      <xdr:col>14</xdr:col>
      <xdr:colOff>79375</xdr:colOff>
      <xdr:row>53</xdr:row>
      <xdr:rowOff>124434</xdr:rowOff>
    </xdr:to>
    <xdr:sp macro="" textlink="">
      <xdr:nvSpPr>
        <xdr:cNvPr id="366" name="円/楕円 365"/>
        <xdr:cNvSpPr/>
      </xdr:nvSpPr>
      <xdr:spPr>
        <a:xfrm>
          <a:off x="9588500" y="91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140961</xdr:rowOff>
    </xdr:from>
    <xdr:ext cx="534377" cy="259045"/>
    <xdr:sp macro="" textlink="">
      <xdr:nvSpPr>
        <xdr:cNvPr id="367" name="テキスト ボックス 366"/>
        <xdr:cNvSpPr txBox="1"/>
      </xdr:nvSpPr>
      <xdr:spPr>
        <a:xfrm>
          <a:off x="9372111" y="888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32,273</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127729</xdr:rowOff>
    </xdr:from>
    <xdr:to>
      <xdr:col>12</xdr:col>
      <xdr:colOff>561975</xdr:colOff>
      <xdr:row>53</xdr:row>
      <xdr:rowOff>57879</xdr:rowOff>
    </xdr:to>
    <xdr:sp macro="" textlink="">
      <xdr:nvSpPr>
        <xdr:cNvPr id="368" name="円/楕円 367"/>
        <xdr:cNvSpPr/>
      </xdr:nvSpPr>
      <xdr:spPr>
        <a:xfrm>
          <a:off x="8699500" y="90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74406</xdr:rowOff>
    </xdr:from>
    <xdr:ext cx="534377" cy="259045"/>
    <xdr:sp macro="" textlink="">
      <xdr:nvSpPr>
        <xdr:cNvPr id="369" name="テキスト ボックス 368"/>
        <xdr:cNvSpPr txBox="1"/>
      </xdr:nvSpPr>
      <xdr:spPr>
        <a:xfrm>
          <a:off x="8483111" y="88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34,311</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153430</xdr:rowOff>
    </xdr:from>
    <xdr:to>
      <xdr:col>11</xdr:col>
      <xdr:colOff>358775</xdr:colOff>
      <xdr:row>53</xdr:row>
      <xdr:rowOff>83580</xdr:rowOff>
    </xdr:to>
    <xdr:sp macro="" textlink="">
      <xdr:nvSpPr>
        <xdr:cNvPr id="370" name="円/楕円 369"/>
        <xdr:cNvSpPr/>
      </xdr:nvSpPr>
      <xdr:spPr>
        <a:xfrm>
          <a:off x="7810500" y="906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100107</xdr:rowOff>
    </xdr:from>
    <xdr:ext cx="534377" cy="259045"/>
    <xdr:sp macro="" textlink="">
      <xdr:nvSpPr>
        <xdr:cNvPr id="371" name="テキスト ボックス 370"/>
        <xdr:cNvSpPr txBox="1"/>
      </xdr:nvSpPr>
      <xdr:spPr>
        <a:xfrm>
          <a:off x="7594111" y="88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48699</xdr:rowOff>
    </xdr:from>
    <xdr:to>
      <xdr:col>10</xdr:col>
      <xdr:colOff>155575</xdr:colOff>
      <xdr:row>54</xdr:row>
      <xdr:rowOff>150299</xdr:rowOff>
    </xdr:to>
    <xdr:sp macro="" textlink="">
      <xdr:nvSpPr>
        <xdr:cNvPr id="372" name="円/楕円 371"/>
        <xdr:cNvSpPr/>
      </xdr:nvSpPr>
      <xdr:spPr>
        <a:xfrm>
          <a:off x="6921500" y="93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166826</xdr:rowOff>
    </xdr:from>
    <xdr:ext cx="534377" cy="259045"/>
    <xdr:sp macro="" textlink="">
      <xdr:nvSpPr>
        <xdr:cNvPr id="373" name="テキスト ボックス 372"/>
        <xdr:cNvSpPr txBox="1"/>
      </xdr:nvSpPr>
      <xdr:spPr>
        <a:xfrm>
          <a:off x="6705111" y="90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142992</xdr:rowOff>
    </xdr:from>
    <xdr:to>
      <xdr:col>15</xdr:col>
      <xdr:colOff>180340</xdr:colOff>
      <xdr:row>78</xdr:row>
      <xdr:rowOff>9398</xdr:rowOff>
    </xdr:to>
    <xdr:cxnSp macro="">
      <xdr:nvCxnSpPr>
        <xdr:cNvPr id="395" name="直線コネクタ 394"/>
        <xdr:cNvCxnSpPr/>
      </xdr:nvCxnSpPr>
      <xdr:spPr>
        <a:xfrm flipV="1">
          <a:off x="10475595" y="12144492"/>
          <a:ext cx="1270" cy="123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13225</xdr:rowOff>
    </xdr:from>
    <xdr:ext cx="469744" cy="259045"/>
    <xdr:sp macro="" textlink="">
      <xdr:nvSpPr>
        <xdr:cNvPr id="396" name="商工費最小値テキスト"/>
        <xdr:cNvSpPr txBox="1"/>
      </xdr:nvSpPr>
      <xdr:spPr>
        <a:xfrm>
          <a:off x="10528300"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2,850</a:t>
          </a:r>
          <a:endParaRPr kumimoji="1" lang="ja-JP" altLang="en-US" sz="1000" b="1">
            <a:latin typeface="ＭＳ Ｐゴシック"/>
          </a:endParaRPr>
        </a:p>
      </xdr:txBody>
    </xdr:sp>
    <xdr:clientData/>
  </xdr:oneCellAnchor>
  <xdr:twoCellAnchor>
    <xdr:from>
      <xdr:col>15</xdr:col>
      <xdr:colOff>92075</xdr:colOff>
      <xdr:row>78</xdr:row>
      <xdr:rowOff>9398</xdr:rowOff>
    </xdr:from>
    <xdr:to>
      <xdr:col>15</xdr:col>
      <xdr:colOff>269875</xdr:colOff>
      <xdr:row>78</xdr:row>
      <xdr:rowOff>9398</xdr:rowOff>
    </xdr:to>
    <xdr:cxnSp macro="">
      <xdr:nvCxnSpPr>
        <xdr:cNvPr id="397" name="直線コネクタ 396"/>
        <xdr:cNvCxnSpPr/>
      </xdr:nvCxnSpPr>
      <xdr:spPr>
        <a:xfrm>
          <a:off x="10388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89669</xdr:rowOff>
    </xdr:from>
    <xdr:ext cx="534377" cy="259045"/>
    <xdr:sp macro="" textlink="">
      <xdr:nvSpPr>
        <xdr:cNvPr id="398" name="商工費最大値テキスト"/>
        <xdr:cNvSpPr txBox="1"/>
      </xdr:nvSpPr>
      <xdr:spPr>
        <a:xfrm>
          <a:off x="10528300" y="119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29,928</a:t>
          </a:r>
          <a:endParaRPr kumimoji="1" lang="ja-JP" altLang="en-US" sz="1000" b="1">
            <a:latin typeface="ＭＳ Ｐゴシック"/>
          </a:endParaRPr>
        </a:p>
      </xdr:txBody>
    </xdr:sp>
    <xdr:clientData/>
  </xdr:oneCellAnchor>
  <xdr:twoCellAnchor>
    <xdr:from>
      <xdr:col>15</xdr:col>
      <xdr:colOff>92075</xdr:colOff>
      <xdr:row>70</xdr:row>
      <xdr:rowOff>142992</xdr:rowOff>
    </xdr:from>
    <xdr:to>
      <xdr:col>15</xdr:col>
      <xdr:colOff>269875</xdr:colOff>
      <xdr:row>70</xdr:row>
      <xdr:rowOff>142992</xdr:rowOff>
    </xdr:to>
    <xdr:cxnSp macro="">
      <xdr:nvCxnSpPr>
        <xdr:cNvPr id="399" name="直線コネクタ 398"/>
        <xdr:cNvCxnSpPr/>
      </xdr:nvCxnSpPr>
      <xdr:spPr>
        <a:xfrm>
          <a:off x="10388600" y="1214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57038</xdr:rowOff>
    </xdr:from>
    <xdr:to>
      <xdr:col>15</xdr:col>
      <xdr:colOff>180975</xdr:colOff>
      <xdr:row>73</xdr:row>
      <xdr:rowOff>16530</xdr:rowOff>
    </xdr:to>
    <xdr:cxnSp macro="">
      <xdr:nvCxnSpPr>
        <xdr:cNvPr id="400" name="直線コネクタ 399"/>
        <xdr:cNvCxnSpPr/>
      </xdr:nvCxnSpPr>
      <xdr:spPr>
        <a:xfrm flipV="1">
          <a:off x="9639300" y="12401438"/>
          <a:ext cx="838200" cy="13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130146</xdr:rowOff>
    </xdr:from>
    <xdr:ext cx="534377" cy="259045"/>
    <xdr:sp macro="" textlink="">
      <xdr:nvSpPr>
        <xdr:cNvPr id="401" name="商工費平均値テキスト"/>
        <xdr:cNvSpPr txBox="1"/>
      </xdr:nvSpPr>
      <xdr:spPr>
        <a:xfrm>
          <a:off x="10528300" y="12817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13,626</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151719</xdr:rowOff>
    </xdr:from>
    <xdr:to>
      <xdr:col>15</xdr:col>
      <xdr:colOff>231775</xdr:colOff>
      <xdr:row>75</xdr:row>
      <xdr:rowOff>81869</xdr:rowOff>
    </xdr:to>
    <xdr:sp macro="" textlink="">
      <xdr:nvSpPr>
        <xdr:cNvPr id="402" name="フローチャート : 判断 401"/>
        <xdr:cNvSpPr/>
      </xdr:nvSpPr>
      <xdr:spPr>
        <a:xfrm>
          <a:off x="104267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16530</xdr:rowOff>
    </xdr:from>
    <xdr:to>
      <xdr:col>14</xdr:col>
      <xdr:colOff>28575</xdr:colOff>
      <xdr:row>73</xdr:row>
      <xdr:rowOff>105273</xdr:rowOff>
    </xdr:to>
    <xdr:cxnSp macro="">
      <xdr:nvCxnSpPr>
        <xdr:cNvPr id="403" name="直線コネクタ 402"/>
        <xdr:cNvCxnSpPr/>
      </xdr:nvCxnSpPr>
      <xdr:spPr>
        <a:xfrm flipV="1">
          <a:off x="8750300" y="12532380"/>
          <a:ext cx="889000" cy="8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136952</xdr:rowOff>
    </xdr:from>
    <xdr:to>
      <xdr:col>14</xdr:col>
      <xdr:colOff>79375</xdr:colOff>
      <xdr:row>75</xdr:row>
      <xdr:rowOff>67102</xdr:rowOff>
    </xdr:to>
    <xdr:sp macro="" textlink="">
      <xdr:nvSpPr>
        <xdr:cNvPr id="404" name="フローチャート : 判断 403"/>
        <xdr:cNvSpPr/>
      </xdr:nvSpPr>
      <xdr:spPr>
        <a:xfrm>
          <a:off x="9588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58229</xdr:rowOff>
    </xdr:from>
    <xdr:ext cx="534377" cy="259045"/>
    <xdr:sp macro="" textlink="">
      <xdr:nvSpPr>
        <xdr:cNvPr id="405" name="テキスト ボックス 404"/>
        <xdr:cNvSpPr txBox="1"/>
      </xdr:nvSpPr>
      <xdr:spPr>
        <a:xfrm>
          <a:off x="9372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149713</xdr:rowOff>
    </xdr:from>
    <xdr:to>
      <xdr:col>12</xdr:col>
      <xdr:colOff>511175</xdr:colOff>
      <xdr:row>73</xdr:row>
      <xdr:rowOff>105273</xdr:rowOff>
    </xdr:to>
    <xdr:cxnSp macro="">
      <xdr:nvCxnSpPr>
        <xdr:cNvPr id="406" name="直線コネクタ 405"/>
        <xdr:cNvCxnSpPr/>
      </xdr:nvCxnSpPr>
      <xdr:spPr>
        <a:xfrm>
          <a:off x="7861300" y="12322663"/>
          <a:ext cx="889000" cy="29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98135</xdr:rowOff>
    </xdr:from>
    <xdr:to>
      <xdr:col>12</xdr:col>
      <xdr:colOff>561975</xdr:colOff>
      <xdr:row>76</xdr:row>
      <xdr:rowOff>28285</xdr:rowOff>
    </xdr:to>
    <xdr:sp macro="" textlink="">
      <xdr:nvSpPr>
        <xdr:cNvPr id="407" name="フローチャート : 判断 406"/>
        <xdr:cNvSpPr/>
      </xdr:nvSpPr>
      <xdr:spPr>
        <a:xfrm>
          <a:off x="8699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19412</xdr:rowOff>
    </xdr:from>
    <xdr:ext cx="534377" cy="259045"/>
    <xdr:sp macro="" textlink="">
      <xdr:nvSpPr>
        <xdr:cNvPr id="408" name="テキスト ボックス 407"/>
        <xdr:cNvSpPr txBox="1"/>
      </xdr:nvSpPr>
      <xdr:spPr>
        <a:xfrm>
          <a:off x="8483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149713</xdr:rowOff>
    </xdr:from>
    <xdr:to>
      <xdr:col>11</xdr:col>
      <xdr:colOff>307975</xdr:colOff>
      <xdr:row>72</xdr:row>
      <xdr:rowOff>112406</xdr:rowOff>
    </xdr:to>
    <xdr:cxnSp macro="">
      <xdr:nvCxnSpPr>
        <xdr:cNvPr id="409" name="直線コネクタ 408"/>
        <xdr:cNvCxnSpPr/>
      </xdr:nvCxnSpPr>
      <xdr:spPr>
        <a:xfrm flipV="1">
          <a:off x="6972300" y="12322663"/>
          <a:ext cx="889000" cy="1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100604</xdr:rowOff>
    </xdr:from>
    <xdr:to>
      <xdr:col>11</xdr:col>
      <xdr:colOff>358775</xdr:colOff>
      <xdr:row>76</xdr:row>
      <xdr:rowOff>30755</xdr:rowOff>
    </xdr:to>
    <xdr:sp macro="" textlink="">
      <xdr:nvSpPr>
        <xdr:cNvPr id="410" name="フローチャート : 判断 409"/>
        <xdr:cNvSpPr/>
      </xdr:nvSpPr>
      <xdr:spPr>
        <a:xfrm>
          <a:off x="7810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21882</xdr:rowOff>
    </xdr:from>
    <xdr:ext cx="534377" cy="259045"/>
    <xdr:sp macro="" textlink="">
      <xdr:nvSpPr>
        <xdr:cNvPr id="411" name="テキスト ボックス 410"/>
        <xdr:cNvSpPr txBox="1"/>
      </xdr:nvSpPr>
      <xdr:spPr>
        <a:xfrm>
          <a:off x="7594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94707</xdr:rowOff>
    </xdr:from>
    <xdr:to>
      <xdr:col>10</xdr:col>
      <xdr:colOff>155575</xdr:colOff>
      <xdr:row>76</xdr:row>
      <xdr:rowOff>24857</xdr:rowOff>
    </xdr:to>
    <xdr:sp macro="" textlink="">
      <xdr:nvSpPr>
        <xdr:cNvPr id="412" name="フローチャート : 判断 411"/>
        <xdr:cNvSpPr/>
      </xdr:nvSpPr>
      <xdr:spPr>
        <a:xfrm>
          <a:off x="6921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15983</xdr:rowOff>
    </xdr:from>
    <xdr:ext cx="534377" cy="259045"/>
    <xdr:sp macro="" textlink="">
      <xdr:nvSpPr>
        <xdr:cNvPr id="413" name="テキスト ボックス 412"/>
        <xdr:cNvSpPr txBox="1"/>
      </xdr:nvSpPr>
      <xdr:spPr>
        <a:xfrm>
          <a:off x="6705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6238</xdr:rowOff>
    </xdr:from>
    <xdr:to>
      <xdr:col>15</xdr:col>
      <xdr:colOff>231775</xdr:colOff>
      <xdr:row>72</xdr:row>
      <xdr:rowOff>107838</xdr:rowOff>
    </xdr:to>
    <xdr:sp macro="" textlink="">
      <xdr:nvSpPr>
        <xdr:cNvPr id="419" name="円/楕円 418"/>
        <xdr:cNvSpPr/>
      </xdr:nvSpPr>
      <xdr:spPr>
        <a:xfrm>
          <a:off x="10426700" y="123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29115</xdr:rowOff>
    </xdr:from>
    <xdr:ext cx="534377" cy="259045"/>
    <xdr:sp macro="" textlink="">
      <xdr:nvSpPr>
        <xdr:cNvPr id="420" name="商工費該当値テキスト"/>
        <xdr:cNvSpPr txBox="1"/>
      </xdr:nvSpPr>
      <xdr:spPr>
        <a:xfrm>
          <a:off x="10528300" y="122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24,308</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137180</xdr:rowOff>
    </xdr:from>
    <xdr:to>
      <xdr:col>14</xdr:col>
      <xdr:colOff>79375</xdr:colOff>
      <xdr:row>73</xdr:row>
      <xdr:rowOff>67330</xdr:rowOff>
    </xdr:to>
    <xdr:sp macro="" textlink="">
      <xdr:nvSpPr>
        <xdr:cNvPr id="421" name="円/楕円 420"/>
        <xdr:cNvSpPr/>
      </xdr:nvSpPr>
      <xdr:spPr>
        <a:xfrm>
          <a:off x="9588500" y="124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83857</xdr:rowOff>
    </xdr:from>
    <xdr:ext cx="534377" cy="259045"/>
    <xdr:sp macro="" textlink="">
      <xdr:nvSpPr>
        <xdr:cNvPr id="422" name="テキスト ボックス 421"/>
        <xdr:cNvSpPr txBox="1"/>
      </xdr:nvSpPr>
      <xdr:spPr>
        <a:xfrm>
          <a:off x="9372111" y="1225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21,444</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54473</xdr:rowOff>
    </xdr:from>
    <xdr:to>
      <xdr:col>12</xdr:col>
      <xdr:colOff>561975</xdr:colOff>
      <xdr:row>73</xdr:row>
      <xdr:rowOff>156073</xdr:rowOff>
    </xdr:to>
    <xdr:sp macro="" textlink="">
      <xdr:nvSpPr>
        <xdr:cNvPr id="423" name="円/楕円 422"/>
        <xdr:cNvSpPr/>
      </xdr:nvSpPr>
      <xdr:spPr>
        <a:xfrm>
          <a:off x="8699500" y="1257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1150</xdr:rowOff>
    </xdr:from>
    <xdr:ext cx="534377" cy="259045"/>
    <xdr:sp macro="" textlink="">
      <xdr:nvSpPr>
        <xdr:cNvPr id="424" name="テキスト ボックス 423"/>
        <xdr:cNvSpPr txBox="1"/>
      </xdr:nvSpPr>
      <xdr:spPr>
        <a:xfrm>
          <a:off x="8483111" y="1234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19,503</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98913</xdr:rowOff>
    </xdr:from>
    <xdr:to>
      <xdr:col>11</xdr:col>
      <xdr:colOff>358775</xdr:colOff>
      <xdr:row>72</xdr:row>
      <xdr:rowOff>29063</xdr:rowOff>
    </xdr:to>
    <xdr:sp macro="" textlink="">
      <xdr:nvSpPr>
        <xdr:cNvPr id="425" name="円/楕円 424"/>
        <xdr:cNvSpPr/>
      </xdr:nvSpPr>
      <xdr:spPr>
        <a:xfrm>
          <a:off x="7810500" y="122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45590</xdr:rowOff>
    </xdr:from>
    <xdr:ext cx="534377" cy="259045"/>
    <xdr:sp macro="" textlink="">
      <xdr:nvSpPr>
        <xdr:cNvPr id="426" name="テキスト ボックス 425"/>
        <xdr:cNvSpPr txBox="1"/>
      </xdr:nvSpPr>
      <xdr:spPr>
        <a:xfrm>
          <a:off x="7594111" y="1204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26,031</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61606</xdr:rowOff>
    </xdr:from>
    <xdr:to>
      <xdr:col>10</xdr:col>
      <xdr:colOff>155575</xdr:colOff>
      <xdr:row>72</xdr:row>
      <xdr:rowOff>163206</xdr:rowOff>
    </xdr:to>
    <xdr:sp macro="" textlink="">
      <xdr:nvSpPr>
        <xdr:cNvPr id="427" name="円/楕円 426"/>
        <xdr:cNvSpPr/>
      </xdr:nvSpPr>
      <xdr:spPr>
        <a:xfrm>
          <a:off x="6921500" y="124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8283</xdr:rowOff>
    </xdr:from>
    <xdr:ext cx="534377" cy="259045"/>
    <xdr:sp macro="" textlink="">
      <xdr:nvSpPr>
        <xdr:cNvPr id="428" name="テキスト ボックス 427"/>
        <xdr:cNvSpPr txBox="1"/>
      </xdr:nvSpPr>
      <xdr:spPr>
        <a:xfrm>
          <a:off x="6705111" y="1218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65976</xdr:rowOff>
    </xdr:from>
    <xdr:to>
      <xdr:col>15</xdr:col>
      <xdr:colOff>180340</xdr:colOff>
      <xdr:row>98</xdr:row>
      <xdr:rowOff>69672</xdr:rowOff>
    </xdr:to>
    <xdr:cxnSp macro="">
      <xdr:nvCxnSpPr>
        <xdr:cNvPr id="453" name="直線コネクタ 452"/>
        <xdr:cNvCxnSpPr/>
      </xdr:nvCxnSpPr>
      <xdr:spPr>
        <a:xfrm flipV="1">
          <a:off x="10475595" y="15667926"/>
          <a:ext cx="1270" cy="120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73499</xdr:rowOff>
    </xdr:from>
    <xdr:ext cx="534377" cy="259045"/>
    <xdr:sp macro="" textlink="">
      <xdr:nvSpPr>
        <xdr:cNvPr id="454" name="土木費最小値テキスト"/>
        <xdr:cNvSpPr txBox="1"/>
      </xdr:nvSpPr>
      <xdr:spPr>
        <a:xfrm>
          <a:off x="10528300"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27,676</a:t>
          </a:r>
          <a:endParaRPr kumimoji="1" lang="ja-JP" altLang="en-US" sz="1000" b="1">
            <a:latin typeface="ＭＳ Ｐゴシック"/>
          </a:endParaRPr>
        </a:p>
      </xdr:txBody>
    </xdr:sp>
    <xdr:clientData/>
  </xdr:oneCellAnchor>
  <xdr:twoCellAnchor>
    <xdr:from>
      <xdr:col>15</xdr:col>
      <xdr:colOff>92075</xdr:colOff>
      <xdr:row>98</xdr:row>
      <xdr:rowOff>69672</xdr:rowOff>
    </xdr:from>
    <xdr:to>
      <xdr:col>15</xdr:col>
      <xdr:colOff>269875</xdr:colOff>
      <xdr:row>98</xdr:row>
      <xdr:rowOff>69672</xdr:rowOff>
    </xdr:to>
    <xdr:cxnSp macro="">
      <xdr:nvCxnSpPr>
        <xdr:cNvPr id="455" name="直線コネクタ 454"/>
        <xdr:cNvCxnSpPr/>
      </xdr:nvCxnSpPr>
      <xdr:spPr>
        <a:xfrm>
          <a:off x="10388600" y="16871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12653</xdr:rowOff>
    </xdr:from>
    <xdr:ext cx="534377" cy="259045"/>
    <xdr:sp macro="" textlink="">
      <xdr:nvSpPr>
        <xdr:cNvPr id="456" name="土木費最大値テキスト"/>
        <xdr:cNvSpPr txBox="1"/>
      </xdr:nvSpPr>
      <xdr:spPr>
        <a:xfrm>
          <a:off x="10528300" y="154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90,870</a:t>
          </a:r>
          <a:endParaRPr kumimoji="1" lang="ja-JP" altLang="en-US" sz="1000" b="1">
            <a:latin typeface="ＭＳ Ｐゴシック"/>
          </a:endParaRPr>
        </a:p>
      </xdr:txBody>
    </xdr:sp>
    <xdr:clientData/>
  </xdr:oneCellAnchor>
  <xdr:twoCellAnchor>
    <xdr:from>
      <xdr:col>15</xdr:col>
      <xdr:colOff>92075</xdr:colOff>
      <xdr:row>91</xdr:row>
      <xdr:rowOff>65976</xdr:rowOff>
    </xdr:from>
    <xdr:to>
      <xdr:col>15</xdr:col>
      <xdr:colOff>269875</xdr:colOff>
      <xdr:row>91</xdr:row>
      <xdr:rowOff>65976</xdr:rowOff>
    </xdr:to>
    <xdr:cxnSp macro="">
      <xdr:nvCxnSpPr>
        <xdr:cNvPr id="457" name="直線コネクタ 456"/>
        <xdr:cNvCxnSpPr/>
      </xdr:nvCxnSpPr>
      <xdr:spPr>
        <a:xfrm>
          <a:off x="10388600" y="1566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166732</xdr:rowOff>
    </xdr:from>
    <xdr:to>
      <xdr:col>15</xdr:col>
      <xdr:colOff>180975</xdr:colOff>
      <xdr:row>95</xdr:row>
      <xdr:rowOff>7493</xdr:rowOff>
    </xdr:to>
    <xdr:cxnSp macro="">
      <xdr:nvCxnSpPr>
        <xdr:cNvPr id="458" name="直線コネクタ 457"/>
        <xdr:cNvCxnSpPr/>
      </xdr:nvCxnSpPr>
      <xdr:spPr>
        <a:xfrm>
          <a:off x="9639300" y="15940132"/>
          <a:ext cx="838200" cy="35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49592</xdr:rowOff>
    </xdr:from>
    <xdr:ext cx="534377" cy="259045"/>
    <xdr:sp macro="" textlink="">
      <xdr:nvSpPr>
        <xdr:cNvPr id="459" name="土木費平均値テキスト"/>
        <xdr:cNvSpPr txBox="1"/>
      </xdr:nvSpPr>
      <xdr:spPr>
        <a:xfrm>
          <a:off x="10528300" y="16337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71165</xdr:rowOff>
    </xdr:from>
    <xdr:to>
      <xdr:col>15</xdr:col>
      <xdr:colOff>231775</xdr:colOff>
      <xdr:row>96</xdr:row>
      <xdr:rowOff>1315</xdr:rowOff>
    </xdr:to>
    <xdr:sp macro="" textlink="">
      <xdr:nvSpPr>
        <xdr:cNvPr id="460" name="フローチャート : 判断 459"/>
        <xdr:cNvSpPr/>
      </xdr:nvSpPr>
      <xdr:spPr>
        <a:xfrm>
          <a:off x="10426700" y="163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166732</xdr:rowOff>
    </xdr:from>
    <xdr:to>
      <xdr:col>14</xdr:col>
      <xdr:colOff>28575</xdr:colOff>
      <xdr:row>94</xdr:row>
      <xdr:rowOff>135319</xdr:rowOff>
    </xdr:to>
    <xdr:cxnSp macro="">
      <xdr:nvCxnSpPr>
        <xdr:cNvPr id="461" name="直線コネクタ 460"/>
        <xdr:cNvCxnSpPr/>
      </xdr:nvCxnSpPr>
      <xdr:spPr>
        <a:xfrm flipV="1">
          <a:off x="8750300" y="15940132"/>
          <a:ext cx="889000" cy="3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13709</xdr:rowOff>
    </xdr:from>
    <xdr:to>
      <xdr:col>14</xdr:col>
      <xdr:colOff>79375</xdr:colOff>
      <xdr:row>96</xdr:row>
      <xdr:rowOff>115309</xdr:rowOff>
    </xdr:to>
    <xdr:sp macro="" textlink="">
      <xdr:nvSpPr>
        <xdr:cNvPr id="462" name="フローチャート : 判断 461"/>
        <xdr:cNvSpPr/>
      </xdr:nvSpPr>
      <xdr:spPr>
        <a:xfrm>
          <a:off x="9588500" y="1647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106436</xdr:rowOff>
    </xdr:from>
    <xdr:ext cx="534377" cy="259045"/>
    <xdr:sp macro="" textlink="">
      <xdr:nvSpPr>
        <xdr:cNvPr id="463" name="テキスト ボックス 462"/>
        <xdr:cNvSpPr txBox="1"/>
      </xdr:nvSpPr>
      <xdr:spPr>
        <a:xfrm>
          <a:off x="9372111" y="1656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74549</xdr:rowOff>
    </xdr:from>
    <xdr:to>
      <xdr:col>12</xdr:col>
      <xdr:colOff>511175</xdr:colOff>
      <xdr:row>94</xdr:row>
      <xdr:rowOff>135319</xdr:rowOff>
    </xdr:to>
    <xdr:cxnSp macro="">
      <xdr:nvCxnSpPr>
        <xdr:cNvPr id="464" name="直線コネクタ 463"/>
        <xdr:cNvCxnSpPr/>
      </xdr:nvCxnSpPr>
      <xdr:spPr>
        <a:xfrm>
          <a:off x="7861300" y="16190849"/>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162243</xdr:rowOff>
    </xdr:from>
    <xdr:to>
      <xdr:col>12</xdr:col>
      <xdr:colOff>561975</xdr:colOff>
      <xdr:row>96</xdr:row>
      <xdr:rowOff>92393</xdr:rowOff>
    </xdr:to>
    <xdr:sp macro="" textlink="">
      <xdr:nvSpPr>
        <xdr:cNvPr id="465" name="フローチャート : 判断 464"/>
        <xdr:cNvSpPr/>
      </xdr:nvSpPr>
      <xdr:spPr>
        <a:xfrm>
          <a:off x="8699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83520</xdr:rowOff>
    </xdr:from>
    <xdr:ext cx="534377" cy="259045"/>
    <xdr:sp macro="" textlink="">
      <xdr:nvSpPr>
        <xdr:cNvPr id="466" name="テキスト ボックス 465"/>
        <xdr:cNvSpPr txBox="1"/>
      </xdr:nvSpPr>
      <xdr:spPr>
        <a:xfrm>
          <a:off x="8483111" y="165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74549</xdr:rowOff>
    </xdr:from>
    <xdr:to>
      <xdr:col>11</xdr:col>
      <xdr:colOff>307975</xdr:colOff>
      <xdr:row>95</xdr:row>
      <xdr:rowOff>106629</xdr:rowOff>
    </xdr:to>
    <xdr:cxnSp macro="">
      <xdr:nvCxnSpPr>
        <xdr:cNvPr id="467" name="直線コネクタ 466"/>
        <xdr:cNvCxnSpPr/>
      </xdr:nvCxnSpPr>
      <xdr:spPr>
        <a:xfrm flipV="1">
          <a:off x="6972300" y="16190849"/>
          <a:ext cx="889000" cy="2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160243</xdr:rowOff>
    </xdr:from>
    <xdr:to>
      <xdr:col>11</xdr:col>
      <xdr:colOff>358775</xdr:colOff>
      <xdr:row>96</xdr:row>
      <xdr:rowOff>90393</xdr:rowOff>
    </xdr:to>
    <xdr:sp macro="" textlink="">
      <xdr:nvSpPr>
        <xdr:cNvPr id="468" name="フローチャート : 判断 467"/>
        <xdr:cNvSpPr/>
      </xdr:nvSpPr>
      <xdr:spPr>
        <a:xfrm>
          <a:off x="7810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81520</xdr:rowOff>
    </xdr:from>
    <xdr:ext cx="534377" cy="259045"/>
    <xdr:sp macro="" textlink="">
      <xdr:nvSpPr>
        <xdr:cNvPr id="469" name="テキスト ボックス 468"/>
        <xdr:cNvSpPr txBox="1"/>
      </xdr:nvSpPr>
      <xdr:spPr>
        <a:xfrm>
          <a:off x="7594111" y="165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85223</xdr:rowOff>
    </xdr:from>
    <xdr:to>
      <xdr:col>10</xdr:col>
      <xdr:colOff>155575</xdr:colOff>
      <xdr:row>97</xdr:row>
      <xdr:rowOff>15373</xdr:rowOff>
    </xdr:to>
    <xdr:sp macro="" textlink="">
      <xdr:nvSpPr>
        <xdr:cNvPr id="470" name="フローチャート : 判断 469"/>
        <xdr:cNvSpPr/>
      </xdr:nvSpPr>
      <xdr:spPr>
        <a:xfrm>
          <a:off x="6921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6500</xdr:rowOff>
    </xdr:from>
    <xdr:ext cx="534377" cy="259045"/>
    <xdr:sp macro="" textlink="">
      <xdr:nvSpPr>
        <xdr:cNvPr id="471" name="テキスト ボックス 470"/>
        <xdr:cNvSpPr txBox="1"/>
      </xdr:nvSpPr>
      <xdr:spPr>
        <a:xfrm>
          <a:off x="6705111" y="166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128143</xdr:rowOff>
    </xdr:from>
    <xdr:to>
      <xdr:col>15</xdr:col>
      <xdr:colOff>231775</xdr:colOff>
      <xdr:row>95</xdr:row>
      <xdr:rowOff>58293</xdr:rowOff>
    </xdr:to>
    <xdr:sp macro="" textlink="">
      <xdr:nvSpPr>
        <xdr:cNvPr id="477" name="円/楕円 476"/>
        <xdr:cNvSpPr/>
      </xdr:nvSpPr>
      <xdr:spPr>
        <a:xfrm>
          <a:off x="10426700" y="16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151020</xdr:rowOff>
    </xdr:from>
    <xdr:ext cx="534377" cy="259045"/>
    <xdr:sp macro="" textlink="">
      <xdr:nvSpPr>
        <xdr:cNvPr id="478" name="土木費該当値テキスト"/>
        <xdr:cNvSpPr txBox="1"/>
      </xdr:nvSpPr>
      <xdr:spPr>
        <a:xfrm>
          <a:off x="10528300" y="160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57,940</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115932</xdr:rowOff>
    </xdr:from>
    <xdr:to>
      <xdr:col>14</xdr:col>
      <xdr:colOff>79375</xdr:colOff>
      <xdr:row>93</xdr:row>
      <xdr:rowOff>46082</xdr:rowOff>
    </xdr:to>
    <xdr:sp macro="" textlink="">
      <xdr:nvSpPr>
        <xdr:cNvPr id="479" name="円/楕円 478"/>
        <xdr:cNvSpPr/>
      </xdr:nvSpPr>
      <xdr:spPr>
        <a:xfrm>
          <a:off x="9588500" y="1588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62609</xdr:rowOff>
    </xdr:from>
    <xdr:ext cx="534377" cy="259045"/>
    <xdr:sp macro="" textlink="">
      <xdr:nvSpPr>
        <xdr:cNvPr id="480" name="テキスト ボックス 479"/>
        <xdr:cNvSpPr txBox="1"/>
      </xdr:nvSpPr>
      <xdr:spPr>
        <a:xfrm>
          <a:off x="9372111" y="1566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76,581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84519</xdr:rowOff>
    </xdr:from>
    <xdr:to>
      <xdr:col>12</xdr:col>
      <xdr:colOff>561975</xdr:colOff>
      <xdr:row>95</xdr:row>
      <xdr:rowOff>14669</xdr:rowOff>
    </xdr:to>
    <xdr:sp macro="" textlink="">
      <xdr:nvSpPr>
        <xdr:cNvPr id="481" name="円/楕円 480"/>
        <xdr:cNvSpPr/>
      </xdr:nvSpPr>
      <xdr:spPr>
        <a:xfrm>
          <a:off x="8699500" y="162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31196</xdr:rowOff>
    </xdr:from>
    <xdr:ext cx="534377" cy="259045"/>
    <xdr:sp macro="" textlink="">
      <xdr:nvSpPr>
        <xdr:cNvPr id="482" name="テキスト ボックス 481"/>
        <xdr:cNvSpPr txBox="1"/>
      </xdr:nvSpPr>
      <xdr:spPr>
        <a:xfrm>
          <a:off x="8483111" y="159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23749</xdr:rowOff>
    </xdr:from>
    <xdr:to>
      <xdr:col>11</xdr:col>
      <xdr:colOff>358775</xdr:colOff>
      <xdr:row>94</xdr:row>
      <xdr:rowOff>125349</xdr:rowOff>
    </xdr:to>
    <xdr:sp macro="" textlink="">
      <xdr:nvSpPr>
        <xdr:cNvPr id="483" name="円/楕円 482"/>
        <xdr:cNvSpPr/>
      </xdr:nvSpPr>
      <xdr:spPr>
        <a:xfrm>
          <a:off x="7810500" y="161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141876</xdr:rowOff>
    </xdr:from>
    <xdr:ext cx="534377" cy="259045"/>
    <xdr:sp macro="" textlink="">
      <xdr:nvSpPr>
        <xdr:cNvPr id="484" name="テキスト ボックス 483"/>
        <xdr:cNvSpPr txBox="1"/>
      </xdr:nvSpPr>
      <xdr:spPr>
        <a:xfrm>
          <a:off x="7594111" y="159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55829</xdr:rowOff>
    </xdr:from>
    <xdr:to>
      <xdr:col>10</xdr:col>
      <xdr:colOff>155575</xdr:colOff>
      <xdr:row>95</xdr:row>
      <xdr:rowOff>157429</xdr:rowOff>
    </xdr:to>
    <xdr:sp macro="" textlink="">
      <xdr:nvSpPr>
        <xdr:cNvPr id="485" name="円/楕円 484"/>
        <xdr:cNvSpPr/>
      </xdr:nvSpPr>
      <xdr:spPr>
        <a:xfrm>
          <a:off x="6921500" y="163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2506</xdr:rowOff>
    </xdr:from>
    <xdr:ext cx="534377" cy="259045"/>
    <xdr:sp macro="" textlink="">
      <xdr:nvSpPr>
        <xdr:cNvPr id="486" name="テキスト ボックス 485"/>
        <xdr:cNvSpPr txBox="1"/>
      </xdr:nvSpPr>
      <xdr:spPr>
        <a:xfrm>
          <a:off x="6705111" y="161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9855</xdr:rowOff>
    </xdr:from>
    <xdr:to>
      <xdr:col>23</xdr:col>
      <xdr:colOff>516889</xdr:colOff>
      <xdr:row>38</xdr:row>
      <xdr:rowOff>15189</xdr:rowOff>
    </xdr:to>
    <xdr:cxnSp macro="">
      <xdr:nvCxnSpPr>
        <xdr:cNvPr id="511" name="直線コネクタ 510"/>
        <xdr:cNvCxnSpPr/>
      </xdr:nvCxnSpPr>
      <xdr:spPr>
        <a:xfrm flipV="1">
          <a:off x="16317595" y="5324805"/>
          <a:ext cx="1269"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19016</xdr:rowOff>
    </xdr:from>
    <xdr:ext cx="534377" cy="259045"/>
    <xdr:sp macro="" textlink="">
      <xdr:nvSpPr>
        <xdr:cNvPr id="512" name="消防費最小値テキスト"/>
        <xdr:cNvSpPr txBox="1"/>
      </xdr:nvSpPr>
      <xdr:spPr>
        <a:xfrm>
          <a:off x="16370300"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a:t>
          </a:r>
          <a:endParaRPr kumimoji="1" lang="ja-JP" altLang="en-US" sz="1000" b="1">
            <a:latin typeface="ＭＳ Ｐゴシック"/>
          </a:endParaRPr>
        </a:p>
      </xdr:txBody>
    </xdr:sp>
    <xdr:clientData/>
  </xdr:oneCellAnchor>
  <xdr:twoCellAnchor>
    <xdr:from>
      <xdr:col>23</xdr:col>
      <xdr:colOff>428625</xdr:colOff>
      <xdr:row>38</xdr:row>
      <xdr:rowOff>15189</xdr:rowOff>
    </xdr:from>
    <xdr:to>
      <xdr:col>23</xdr:col>
      <xdr:colOff>606425</xdr:colOff>
      <xdr:row>38</xdr:row>
      <xdr:rowOff>15189</xdr:rowOff>
    </xdr:to>
    <xdr:cxnSp macro="">
      <xdr:nvCxnSpPr>
        <xdr:cNvPr id="513" name="直線コネクタ 512"/>
        <xdr:cNvCxnSpPr/>
      </xdr:nvCxnSpPr>
      <xdr:spPr>
        <a:xfrm>
          <a:off x="16230600" y="653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127982</xdr:rowOff>
    </xdr:from>
    <xdr:ext cx="534377" cy="259045"/>
    <xdr:sp macro="" textlink="">
      <xdr:nvSpPr>
        <xdr:cNvPr id="514" name="消防費最大値テキスト"/>
        <xdr:cNvSpPr txBox="1"/>
      </xdr:nvSpPr>
      <xdr:spPr>
        <a:xfrm>
          <a:off x="16370300" y="51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28,454</a:t>
          </a:r>
          <a:endParaRPr kumimoji="1" lang="ja-JP" altLang="en-US" sz="1000" b="1">
            <a:latin typeface="ＭＳ Ｐゴシック"/>
          </a:endParaRPr>
        </a:p>
      </xdr:txBody>
    </xdr:sp>
    <xdr:clientData/>
  </xdr:oneCellAnchor>
  <xdr:twoCellAnchor>
    <xdr:from>
      <xdr:col>23</xdr:col>
      <xdr:colOff>428625</xdr:colOff>
      <xdr:row>31</xdr:row>
      <xdr:rowOff>9855</xdr:rowOff>
    </xdr:from>
    <xdr:to>
      <xdr:col>23</xdr:col>
      <xdr:colOff>606425</xdr:colOff>
      <xdr:row>31</xdr:row>
      <xdr:rowOff>9855</xdr:rowOff>
    </xdr:to>
    <xdr:cxnSp macro="">
      <xdr:nvCxnSpPr>
        <xdr:cNvPr id="515" name="直線コネクタ 514"/>
        <xdr:cNvCxnSpPr/>
      </xdr:nvCxnSpPr>
      <xdr:spPr>
        <a:xfrm>
          <a:off x="16230600" y="532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24105</xdr:rowOff>
    </xdr:from>
    <xdr:to>
      <xdr:col>23</xdr:col>
      <xdr:colOff>517525</xdr:colOff>
      <xdr:row>36</xdr:row>
      <xdr:rowOff>46126</xdr:rowOff>
    </xdr:to>
    <xdr:cxnSp macro="">
      <xdr:nvCxnSpPr>
        <xdr:cNvPr id="516" name="直線コネクタ 515"/>
        <xdr:cNvCxnSpPr/>
      </xdr:nvCxnSpPr>
      <xdr:spPr>
        <a:xfrm>
          <a:off x="15481300" y="6196305"/>
          <a:ext cx="8382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10355</xdr:rowOff>
    </xdr:from>
    <xdr:ext cx="534377" cy="259045"/>
    <xdr:sp macro="" textlink="">
      <xdr:nvSpPr>
        <xdr:cNvPr id="517" name="消防費平均値テキスト"/>
        <xdr:cNvSpPr txBox="1"/>
      </xdr:nvSpPr>
      <xdr:spPr>
        <a:xfrm>
          <a:off x="16370300" y="5839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19,081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158928</xdr:rowOff>
    </xdr:from>
    <xdr:to>
      <xdr:col>23</xdr:col>
      <xdr:colOff>568325</xdr:colOff>
      <xdr:row>35</xdr:row>
      <xdr:rowOff>89078</xdr:rowOff>
    </xdr:to>
    <xdr:sp macro="" textlink="">
      <xdr:nvSpPr>
        <xdr:cNvPr id="518" name="フローチャート : 判断 517"/>
        <xdr:cNvSpPr/>
      </xdr:nvSpPr>
      <xdr:spPr>
        <a:xfrm>
          <a:off x="162687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24105</xdr:rowOff>
    </xdr:from>
    <xdr:to>
      <xdr:col>22</xdr:col>
      <xdr:colOff>365125</xdr:colOff>
      <xdr:row>36</xdr:row>
      <xdr:rowOff>96114</xdr:rowOff>
    </xdr:to>
    <xdr:cxnSp macro="">
      <xdr:nvCxnSpPr>
        <xdr:cNvPr id="519" name="直線コネクタ 518"/>
        <xdr:cNvCxnSpPr/>
      </xdr:nvCxnSpPr>
      <xdr:spPr>
        <a:xfrm flipV="1">
          <a:off x="14592300" y="6196305"/>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15748</xdr:rowOff>
    </xdr:from>
    <xdr:to>
      <xdr:col>22</xdr:col>
      <xdr:colOff>415925</xdr:colOff>
      <xdr:row>34</xdr:row>
      <xdr:rowOff>117348</xdr:rowOff>
    </xdr:to>
    <xdr:sp macro="" textlink="">
      <xdr:nvSpPr>
        <xdr:cNvPr id="520" name="フローチャート : 判断 519"/>
        <xdr:cNvSpPr/>
      </xdr:nvSpPr>
      <xdr:spPr>
        <a:xfrm>
          <a:off x="15430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133875</xdr:rowOff>
    </xdr:from>
    <xdr:ext cx="534377" cy="259045"/>
    <xdr:sp macro="" textlink="">
      <xdr:nvSpPr>
        <xdr:cNvPr id="521" name="テキスト ボックス 520"/>
        <xdr:cNvSpPr txBox="1"/>
      </xdr:nvSpPr>
      <xdr:spPr>
        <a:xfrm>
          <a:off x="15214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96114</xdr:rowOff>
    </xdr:from>
    <xdr:to>
      <xdr:col>21</xdr:col>
      <xdr:colOff>161925</xdr:colOff>
      <xdr:row>36</xdr:row>
      <xdr:rowOff>128346</xdr:rowOff>
    </xdr:to>
    <xdr:cxnSp macro="">
      <xdr:nvCxnSpPr>
        <xdr:cNvPr id="522" name="直線コネクタ 521"/>
        <xdr:cNvCxnSpPr/>
      </xdr:nvCxnSpPr>
      <xdr:spPr>
        <a:xfrm flipV="1">
          <a:off x="13703300" y="6268314"/>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98349</xdr:rowOff>
    </xdr:from>
    <xdr:to>
      <xdr:col>21</xdr:col>
      <xdr:colOff>212725</xdr:colOff>
      <xdr:row>35</xdr:row>
      <xdr:rowOff>28499</xdr:rowOff>
    </xdr:to>
    <xdr:sp macro="" textlink="">
      <xdr:nvSpPr>
        <xdr:cNvPr id="523" name="フローチャート : 判断 522"/>
        <xdr:cNvSpPr/>
      </xdr:nvSpPr>
      <xdr:spPr>
        <a:xfrm>
          <a:off x="14541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45026</xdr:rowOff>
    </xdr:from>
    <xdr:ext cx="534377" cy="259045"/>
    <xdr:sp macro="" textlink="">
      <xdr:nvSpPr>
        <xdr:cNvPr id="524" name="テキスト ボックス 523"/>
        <xdr:cNvSpPr txBox="1"/>
      </xdr:nvSpPr>
      <xdr:spPr>
        <a:xfrm>
          <a:off x="14325111" y="5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128346</xdr:rowOff>
    </xdr:from>
    <xdr:to>
      <xdr:col>19</xdr:col>
      <xdr:colOff>644525</xdr:colOff>
      <xdr:row>36</xdr:row>
      <xdr:rowOff>136423</xdr:rowOff>
    </xdr:to>
    <xdr:cxnSp macro="">
      <xdr:nvCxnSpPr>
        <xdr:cNvPr id="525" name="直線コネクタ 524"/>
        <xdr:cNvCxnSpPr/>
      </xdr:nvCxnSpPr>
      <xdr:spPr>
        <a:xfrm flipV="1">
          <a:off x="12814300" y="6300546"/>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62611</xdr:rowOff>
    </xdr:from>
    <xdr:to>
      <xdr:col>20</xdr:col>
      <xdr:colOff>9525</xdr:colOff>
      <xdr:row>35</xdr:row>
      <xdr:rowOff>164211</xdr:rowOff>
    </xdr:to>
    <xdr:sp macro="" textlink="">
      <xdr:nvSpPr>
        <xdr:cNvPr id="526" name="フローチャート : 判断 525"/>
        <xdr:cNvSpPr/>
      </xdr:nvSpPr>
      <xdr:spPr>
        <a:xfrm>
          <a:off x="13652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9288</xdr:rowOff>
    </xdr:from>
    <xdr:ext cx="534377" cy="259045"/>
    <xdr:sp macro="" textlink="">
      <xdr:nvSpPr>
        <xdr:cNvPr id="527" name="テキスト ボックス 526"/>
        <xdr:cNvSpPr txBox="1"/>
      </xdr:nvSpPr>
      <xdr:spPr>
        <a:xfrm>
          <a:off x="13436111" y="58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14605</xdr:rowOff>
    </xdr:from>
    <xdr:to>
      <xdr:col>18</xdr:col>
      <xdr:colOff>492125</xdr:colOff>
      <xdr:row>36</xdr:row>
      <xdr:rowOff>116205</xdr:rowOff>
    </xdr:to>
    <xdr:sp macro="" textlink="">
      <xdr:nvSpPr>
        <xdr:cNvPr id="528" name="フローチャート : 判断 527"/>
        <xdr:cNvSpPr/>
      </xdr:nvSpPr>
      <xdr:spPr>
        <a:xfrm>
          <a:off x="1276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132732</xdr:rowOff>
    </xdr:from>
    <xdr:ext cx="534377" cy="259045"/>
    <xdr:sp macro="" textlink="">
      <xdr:nvSpPr>
        <xdr:cNvPr id="529" name="テキスト ボックス 528"/>
        <xdr:cNvSpPr txBox="1"/>
      </xdr:nvSpPr>
      <xdr:spPr>
        <a:xfrm>
          <a:off x="12547111" y="596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166776</xdr:rowOff>
    </xdr:from>
    <xdr:to>
      <xdr:col>23</xdr:col>
      <xdr:colOff>568325</xdr:colOff>
      <xdr:row>36</xdr:row>
      <xdr:rowOff>96926</xdr:rowOff>
    </xdr:to>
    <xdr:sp macro="" textlink="">
      <xdr:nvSpPr>
        <xdr:cNvPr id="535" name="円/楕円 534"/>
        <xdr:cNvSpPr/>
      </xdr:nvSpPr>
      <xdr:spPr>
        <a:xfrm>
          <a:off x="16268700" y="61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145203</xdr:rowOff>
    </xdr:from>
    <xdr:ext cx="534377" cy="259045"/>
    <xdr:sp macro="" textlink="">
      <xdr:nvSpPr>
        <xdr:cNvPr id="536" name="消防費該当値テキスト"/>
        <xdr:cNvSpPr txBox="1"/>
      </xdr:nvSpPr>
      <xdr:spPr>
        <a:xfrm>
          <a:off x="16370300" y="61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16,728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144755</xdr:rowOff>
    </xdr:from>
    <xdr:to>
      <xdr:col>22</xdr:col>
      <xdr:colOff>415925</xdr:colOff>
      <xdr:row>36</xdr:row>
      <xdr:rowOff>74905</xdr:rowOff>
    </xdr:to>
    <xdr:sp macro="" textlink="">
      <xdr:nvSpPr>
        <xdr:cNvPr id="537" name="円/楕円 536"/>
        <xdr:cNvSpPr/>
      </xdr:nvSpPr>
      <xdr:spPr>
        <a:xfrm>
          <a:off x="15430500" y="61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66032</xdr:rowOff>
    </xdr:from>
    <xdr:ext cx="534377" cy="259045"/>
    <xdr:sp macro="" textlink="">
      <xdr:nvSpPr>
        <xdr:cNvPr id="538" name="テキスト ボックス 537"/>
        <xdr:cNvSpPr txBox="1"/>
      </xdr:nvSpPr>
      <xdr:spPr>
        <a:xfrm>
          <a:off x="15214111" y="623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45314</xdr:rowOff>
    </xdr:from>
    <xdr:to>
      <xdr:col>21</xdr:col>
      <xdr:colOff>212725</xdr:colOff>
      <xdr:row>36</xdr:row>
      <xdr:rowOff>146914</xdr:rowOff>
    </xdr:to>
    <xdr:sp macro="" textlink="">
      <xdr:nvSpPr>
        <xdr:cNvPr id="539" name="円/楕円 538"/>
        <xdr:cNvSpPr/>
      </xdr:nvSpPr>
      <xdr:spPr>
        <a:xfrm>
          <a:off x="14541500" y="62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138041</xdr:rowOff>
    </xdr:from>
    <xdr:ext cx="534377" cy="259045"/>
    <xdr:sp macro="" textlink="">
      <xdr:nvSpPr>
        <xdr:cNvPr id="540" name="テキスト ボックス 539"/>
        <xdr:cNvSpPr txBox="1"/>
      </xdr:nvSpPr>
      <xdr:spPr>
        <a:xfrm>
          <a:off x="14325111" y="63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77546</xdr:rowOff>
    </xdr:from>
    <xdr:to>
      <xdr:col>20</xdr:col>
      <xdr:colOff>9525</xdr:colOff>
      <xdr:row>37</xdr:row>
      <xdr:rowOff>7696</xdr:rowOff>
    </xdr:to>
    <xdr:sp macro="" textlink="">
      <xdr:nvSpPr>
        <xdr:cNvPr id="541" name="円/楕円 540"/>
        <xdr:cNvSpPr/>
      </xdr:nvSpPr>
      <xdr:spPr>
        <a:xfrm>
          <a:off x="13652500" y="62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170273</xdr:rowOff>
    </xdr:from>
    <xdr:ext cx="534377" cy="259045"/>
    <xdr:sp macro="" textlink="">
      <xdr:nvSpPr>
        <xdr:cNvPr id="542" name="テキスト ボックス 541"/>
        <xdr:cNvSpPr txBox="1"/>
      </xdr:nvSpPr>
      <xdr:spPr>
        <a:xfrm>
          <a:off x="13436111" y="63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85623</xdr:rowOff>
    </xdr:from>
    <xdr:to>
      <xdr:col>18</xdr:col>
      <xdr:colOff>492125</xdr:colOff>
      <xdr:row>37</xdr:row>
      <xdr:rowOff>15773</xdr:rowOff>
    </xdr:to>
    <xdr:sp macro="" textlink="">
      <xdr:nvSpPr>
        <xdr:cNvPr id="543" name="円/楕円 542"/>
        <xdr:cNvSpPr/>
      </xdr:nvSpPr>
      <xdr:spPr>
        <a:xfrm>
          <a:off x="12763500" y="62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6900</xdr:rowOff>
    </xdr:from>
    <xdr:ext cx="534377" cy="259045"/>
    <xdr:sp macro="" textlink="">
      <xdr:nvSpPr>
        <xdr:cNvPr id="544" name="テキスト ボックス 543"/>
        <xdr:cNvSpPr txBox="1"/>
      </xdr:nvSpPr>
      <xdr:spPr>
        <a:xfrm>
          <a:off x="12547111" y="63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6" name="直線コネクタ 55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7" name="テキスト ボックス 55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8" name="直線コネクタ 55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9" name="テキスト ボックス 55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0" name="直線コネクタ 55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1" name="テキスト ボックス 56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4" name="直線コネクタ 56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54627</xdr:rowOff>
    </xdr:from>
    <xdr:ext cx="531299" cy="259045"/>
    <xdr:sp macro="" textlink="">
      <xdr:nvSpPr>
        <xdr:cNvPr id="565" name="テキスト ボックス 564"/>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6" name="直線コネクタ 56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67" name="テキスト ボックス 566"/>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8" name="直線コネクタ 56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48</xdr:row>
      <xdr:rowOff>168927</xdr:rowOff>
    </xdr:from>
    <xdr:ext cx="531299" cy="259045"/>
    <xdr:sp macro="" textlink="">
      <xdr:nvSpPr>
        <xdr:cNvPr id="569" name="テキスト ボックス 568"/>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118126</xdr:rowOff>
    </xdr:from>
    <xdr:to>
      <xdr:col>23</xdr:col>
      <xdr:colOff>516889</xdr:colOff>
      <xdr:row>58</xdr:row>
      <xdr:rowOff>156359</xdr:rowOff>
    </xdr:to>
    <xdr:cxnSp macro="">
      <xdr:nvCxnSpPr>
        <xdr:cNvPr id="573" name="直線コネクタ 572"/>
        <xdr:cNvCxnSpPr/>
      </xdr:nvCxnSpPr>
      <xdr:spPr>
        <a:xfrm flipV="1">
          <a:off x="16317595" y="8862076"/>
          <a:ext cx="1269" cy="123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160186</xdr:rowOff>
    </xdr:from>
    <xdr:ext cx="534377" cy="259045"/>
    <xdr:sp macro="" textlink="">
      <xdr:nvSpPr>
        <xdr:cNvPr id="574" name="教育費最小値テキスト"/>
        <xdr:cNvSpPr txBox="1"/>
      </xdr:nvSpPr>
      <xdr:spPr>
        <a:xfrm>
          <a:off x="16370300" y="101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35,417</a:t>
          </a:r>
          <a:endParaRPr kumimoji="1" lang="ja-JP" altLang="en-US" sz="1000" b="1">
            <a:latin typeface="ＭＳ Ｐゴシック"/>
          </a:endParaRPr>
        </a:p>
      </xdr:txBody>
    </xdr:sp>
    <xdr:clientData/>
  </xdr:oneCellAnchor>
  <xdr:twoCellAnchor>
    <xdr:from>
      <xdr:col>23</xdr:col>
      <xdr:colOff>428625</xdr:colOff>
      <xdr:row>58</xdr:row>
      <xdr:rowOff>156359</xdr:rowOff>
    </xdr:from>
    <xdr:to>
      <xdr:col>23</xdr:col>
      <xdr:colOff>606425</xdr:colOff>
      <xdr:row>58</xdr:row>
      <xdr:rowOff>156359</xdr:rowOff>
    </xdr:to>
    <xdr:cxnSp macro="">
      <xdr:nvCxnSpPr>
        <xdr:cNvPr id="575" name="直線コネクタ 574"/>
        <xdr:cNvCxnSpPr/>
      </xdr:nvCxnSpPr>
      <xdr:spPr>
        <a:xfrm>
          <a:off x="16230600" y="1010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64803</xdr:rowOff>
    </xdr:from>
    <xdr:ext cx="534377" cy="259045"/>
    <xdr:sp macro="" textlink="">
      <xdr:nvSpPr>
        <xdr:cNvPr id="576" name="教育費最大値テキスト"/>
        <xdr:cNvSpPr txBox="1"/>
      </xdr:nvSpPr>
      <xdr:spPr>
        <a:xfrm>
          <a:off x="16370300" y="86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78,755</a:t>
          </a:r>
          <a:endParaRPr kumimoji="1" lang="ja-JP" altLang="en-US" sz="1000" b="1">
            <a:latin typeface="ＭＳ Ｐゴシック"/>
          </a:endParaRPr>
        </a:p>
      </xdr:txBody>
    </xdr:sp>
    <xdr:clientData/>
  </xdr:oneCellAnchor>
  <xdr:twoCellAnchor>
    <xdr:from>
      <xdr:col>23</xdr:col>
      <xdr:colOff>428625</xdr:colOff>
      <xdr:row>51</xdr:row>
      <xdr:rowOff>118126</xdr:rowOff>
    </xdr:from>
    <xdr:to>
      <xdr:col>23</xdr:col>
      <xdr:colOff>606425</xdr:colOff>
      <xdr:row>51</xdr:row>
      <xdr:rowOff>118126</xdr:rowOff>
    </xdr:to>
    <xdr:cxnSp macro="">
      <xdr:nvCxnSpPr>
        <xdr:cNvPr id="577" name="直線コネクタ 576"/>
        <xdr:cNvCxnSpPr/>
      </xdr:nvCxnSpPr>
      <xdr:spPr>
        <a:xfrm>
          <a:off x="16230600" y="88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114068</xdr:rowOff>
    </xdr:from>
    <xdr:to>
      <xdr:col>23</xdr:col>
      <xdr:colOff>517525</xdr:colOff>
      <xdr:row>51</xdr:row>
      <xdr:rowOff>132014</xdr:rowOff>
    </xdr:to>
    <xdr:cxnSp macro="">
      <xdr:nvCxnSpPr>
        <xdr:cNvPr id="578" name="直線コネクタ 577"/>
        <xdr:cNvCxnSpPr/>
      </xdr:nvCxnSpPr>
      <xdr:spPr>
        <a:xfrm>
          <a:off x="15481300" y="8686568"/>
          <a:ext cx="838200" cy="18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99388</xdr:rowOff>
    </xdr:from>
    <xdr:ext cx="534377" cy="259045"/>
    <xdr:sp macro="" textlink="">
      <xdr:nvSpPr>
        <xdr:cNvPr id="579" name="教育費平均値テキスト"/>
        <xdr:cNvSpPr txBox="1"/>
      </xdr:nvSpPr>
      <xdr:spPr>
        <a:xfrm>
          <a:off x="16370300" y="9357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58,878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120961</xdr:rowOff>
    </xdr:from>
    <xdr:to>
      <xdr:col>23</xdr:col>
      <xdr:colOff>568325</xdr:colOff>
      <xdr:row>55</xdr:row>
      <xdr:rowOff>51111</xdr:rowOff>
    </xdr:to>
    <xdr:sp macro="" textlink="">
      <xdr:nvSpPr>
        <xdr:cNvPr id="580" name="フローチャート : 判断 579"/>
        <xdr:cNvSpPr/>
      </xdr:nvSpPr>
      <xdr:spPr>
        <a:xfrm>
          <a:off x="16268700" y="937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114068</xdr:rowOff>
    </xdr:from>
    <xdr:to>
      <xdr:col>22</xdr:col>
      <xdr:colOff>365125</xdr:colOff>
      <xdr:row>55</xdr:row>
      <xdr:rowOff>142557</xdr:rowOff>
    </xdr:to>
    <xdr:cxnSp macro="">
      <xdr:nvCxnSpPr>
        <xdr:cNvPr id="581" name="直線コネクタ 580"/>
        <xdr:cNvCxnSpPr/>
      </xdr:nvCxnSpPr>
      <xdr:spPr>
        <a:xfrm flipV="1">
          <a:off x="14592300" y="8686568"/>
          <a:ext cx="889000" cy="88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101988</xdr:rowOff>
    </xdr:from>
    <xdr:to>
      <xdr:col>22</xdr:col>
      <xdr:colOff>415925</xdr:colOff>
      <xdr:row>55</xdr:row>
      <xdr:rowOff>32138</xdr:rowOff>
    </xdr:to>
    <xdr:sp macro="" textlink="">
      <xdr:nvSpPr>
        <xdr:cNvPr id="582" name="フローチャート : 判断 581"/>
        <xdr:cNvSpPr/>
      </xdr:nvSpPr>
      <xdr:spPr>
        <a:xfrm>
          <a:off x="15430500" y="936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23265</xdr:rowOff>
    </xdr:from>
    <xdr:ext cx="534377" cy="259045"/>
    <xdr:sp macro="" textlink="">
      <xdr:nvSpPr>
        <xdr:cNvPr id="583" name="テキスト ボックス 582"/>
        <xdr:cNvSpPr txBox="1"/>
      </xdr:nvSpPr>
      <xdr:spPr>
        <a:xfrm>
          <a:off x="15214111" y="94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169390</xdr:rowOff>
    </xdr:from>
    <xdr:to>
      <xdr:col>21</xdr:col>
      <xdr:colOff>161925</xdr:colOff>
      <xdr:row>55</xdr:row>
      <xdr:rowOff>142557</xdr:rowOff>
    </xdr:to>
    <xdr:cxnSp macro="">
      <xdr:nvCxnSpPr>
        <xdr:cNvPr id="584" name="直線コネクタ 583"/>
        <xdr:cNvCxnSpPr/>
      </xdr:nvCxnSpPr>
      <xdr:spPr>
        <a:xfrm>
          <a:off x="13703300" y="9427690"/>
          <a:ext cx="889000" cy="14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107245</xdr:rowOff>
    </xdr:from>
    <xdr:to>
      <xdr:col>21</xdr:col>
      <xdr:colOff>212725</xdr:colOff>
      <xdr:row>56</xdr:row>
      <xdr:rowOff>37395</xdr:rowOff>
    </xdr:to>
    <xdr:sp macro="" textlink="">
      <xdr:nvSpPr>
        <xdr:cNvPr id="585" name="フローチャート : 判断 584"/>
        <xdr:cNvSpPr/>
      </xdr:nvSpPr>
      <xdr:spPr>
        <a:xfrm>
          <a:off x="14541500" y="95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28522</xdr:rowOff>
    </xdr:from>
    <xdr:ext cx="534377" cy="259045"/>
    <xdr:sp macro="" textlink="">
      <xdr:nvSpPr>
        <xdr:cNvPr id="586" name="テキスト ボックス 585"/>
        <xdr:cNvSpPr txBox="1"/>
      </xdr:nvSpPr>
      <xdr:spPr>
        <a:xfrm>
          <a:off x="14325111" y="96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169390</xdr:rowOff>
    </xdr:from>
    <xdr:to>
      <xdr:col>19</xdr:col>
      <xdr:colOff>644525</xdr:colOff>
      <xdr:row>55</xdr:row>
      <xdr:rowOff>117611</xdr:rowOff>
    </xdr:to>
    <xdr:cxnSp macro="">
      <xdr:nvCxnSpPr>
        <xdr:cNvPr id="587" name="直線コネクタ 586"/>
        <xdr:cNvCxnSpPr/>
      </xdr:nvCxnSpPr>
      <xdr:spPr>
        <a:xfrm flipV="1">
          <a:off x="12814300" y="9427690"/>
          <a:ext cx="889000" cy="11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105045</xdr:rowOff>
    </xdr:from>
    <xdr:to>
      <xdr:col>20</xdr:col>
      <xdr:colOff>9525</xdr:colOff>
      <xdr:row>56</xdr:row>
      <xdr:rowOff>35195</xdr:rowOff>
    </xdr:to>
    <xdr:sp macro="" textlink="">
      <xdr:nvSpPr>
        <xdr:cNvPr id="588" name="フローチャート : 判断 587"/>
        <xdr:cNvSpPr/>
      </xdr:nvSpPr>
      <xdr:spPr>
        <a:xfrm>
          <a:off x="13652500" y="95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26322</xdr:rowOff>
    </xdr:from>
    <xdr:ext cx="534377" cy="259045"/>
    <xdr:sp macro="" textlink="">
      <xdr:nvSpPr>
        <xdr:cNvPr id="589" name="テキスト ボックス 588"/>
        <xdr:cNvSpPr txBox="1"/>
      </xdr:nvSpPr>
      <xdr:spPr>
        <a:xfrm>
          <a:off x="13436111" y="962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72669</xdr:rowOff>
    </xdr:from>
    <xdr:to>
      <xdr:col>18</xdr:col>
      <xdr:colOff>492125</xdr:colOff>
      <xdr:row>57</xdr:row>
      <xdr:rowOff>2819</xdr:rowOff>
    </xdr:to>
    <xdr:sp macro="" textlink="">
      <xdr:nvSpPr>
        <xdr:cNvPr id="590" name="フローチャート : 判断 589"/>
        <xdr:cNvSpPr/>
      </xdr:nvSpPr>
      <xdr:spPr>
        <a:xfrm>
          <a:off x="12763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165396</xdr:rowOff>
    </xdr:from>
    <xdr:ext cx="534377" cy="259045"/>
    <xdr:sp macro="" textlink="">
      <xdr:nvSpPr>
        <xdr:cNvPr id="591" name="テキスト ボックス 590"/>
        <xdr:cNvSpPr txBox="1"/>
      </xdr:nvSpPr>
      <xdr:spPr>
        <a:xfrm>
          <a:off x="12547111" y="97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81214</xdr:rowOff>
    </xdr:from>
    <xdr:to>
      <xdr:col>23</xdr:col>
      <xdr:colOff>568325</xdr:colOff>
      <xdr:row>52</xdr:row>
      <xdr:rowOff>11364</xdr:rowOff>
    </xdr:to>
    <xdr:sp macro="" textlink="">
      <xdr:nvSpPr>
        <xdr:cNvPr id="597" name="円/楕円 596"/>
        <xdr:cNvSpPr/>
      </xdr:nvSpPr>
      <xdr:spPr>
        <a:xfrm>
          <a:off x="16268700" y="882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20354</xdr:rowOff>
    </xdr:from>
    <xdr:ext cx="534377" cy="259045"/>
    <xdr:sp macro="" textlink="">
      <xdr:nvSpPr>
        <xdr:cNvPr id="598" name="教育費該当値テキスト"/>
        <xdr:cNvSpPr txBox="1"/>
      </xdr:nvSpPr>
      <xdr:spPr>
        <a:xfrm>
          <a:off x="16370300" y="87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78,269</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63268</xdr:rowOff>
    </xdr:from>
    <xdr:to>
      <xdr:col>22</xdr:col>
      <xdr:colOff>415925</xdr:colOff>
      <xdr:row>50</xdr:row>
      <xdr:rowOff>164868</xdr:rowOff>
    </xdr:to>
    <xdr:sp macro="" textlink="">
      <xdr:nvSpPr>
        <xdr:cNvPr id="599" name="円/楕円 598"/>
        <xdr:cNvSpPr/>
      </xdr:nvSpPr>
      <xdr:spPr>
        <a:xfrm>
          <a:off x="15430500" y="86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49</xdr:row>
      <xdr:rowOff>9945</xdr:rowOff>
    </xdr:from>
    <xdr:ext cx="534377" cy="259045"/>
    <xdr:sp macro="" textlink="">
      <xdr:nvSpPr>
        <xdr:cNvPr id="600" name="テキスト ボックス 599"/>
        <xdr:cNvSpPr txBox="1"/>
      </xdr:nvSpPr>
      <xdr:spPr>
        <a:xfrm>
          <a:off x="15214111" y="841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91757</xdr:rowOff>
    </xdr:from>
    <xdr:to>
      <xdr:col>21</xdr:col>
      <xdr:colOff>212725</xdr:colOff>
      <xdr:row>56</xdr:row>
      <xdr:rowOff>21907</xdr:rowOff>
    </xdr:to>
    <xdr:sp macro="" textlink="">
      <xdr:nvSpPr>
        <xdr:cNvPr id="601" name="円/楕円 600"/>
        <xdr:cNvSpPr/>
      </xdr:nvSpPr>
      <xdr:spPr>
        <a:xfrm>
          <a:off x="14541500" y="952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38434</xdr:rowOff>
    </xdr:from>
    <xdr:ext cx="534377" cy="259045"/>
    <xdr:sp macro="" textlink="">
      <xdr:nvSpPr>
        <xdr:cNvPr id="602" name="テキスト ボックス 601"/>
        <xdr:cNvSpPr txBox="1"/>
      </xdr:nvSpPr>
      <xdr:spPr>
        <a:xfrm>
          <a:off x="14325111" y="929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118590</xdr:rowOff>
    </xdr:from>
    <xdr:to>
      <xdr:col>20</xdr:col>
      <xdr:colOff>9525</xdr:colOff>
      <xdr:row>55</xdr:row>
      <xdr:rowOff>48740</xdr:rowOff>
    </xdr:to>
    <xdr:sp macro="" textlink="">
      <xdr:nvSpPr>
        <xdr:cNvPr id="603" name="円/楕円 602"/>
        <xdr:cNvSpPr/>
      </xdr:nvSpPr>
      <xdr:spPr>
        <a:xfrm>
          <a:off x="13652500" y="93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65267</xdr:rowOff>
    </xdr:from>
    <xdr:ext cx="534377" cy="259045"/>
    <xdr:sp macro="" textlink="">
      <xdr:nvSpPr>
        <xdr:cNvPr id="604" name="テキスト ボックス 603"/>
        <xdr:cNvSpPr txBox="1"/>
      </xdr:nvSpPr>
      <xdr:spPr>
        <a:xfrm>
          <a:off x="13436111" y="915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66811</xdr:rowOff>
    </xdr:from>
    <xdr:to>
      <xdr:col>18</xdr:col>
      <xdr:colOff>492125</xdr:colOff>
      <xdr:row>55</xdr:row>
      <xdr:rowOff>168411</xdr:rowOff>
    </xdr:to>
    <xdr:sp macro="" textlink="">
      <xdr:nvSpPr>
        <xdr:cNvPr id="605" name="円/楕円 604"/>
        <xdr:cNvSpPr/>
      </xdr:nvSpPr>
      <xdr:spPr>
        <a:xfrm>
          <a:off x="12763500" y="94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13488</xdr:rowOff>
    </xdr:from>
    <xdr:ext cx="534377" cy="259045"/>
    <xdr:sp macro="" textlink="">
      <xdr:nvSpPr>
        <xdr:cNvPr id="606" name="テキスト ボックス 605"/>
        <xdr:cNvSpPr txBox="1"/>
      </xdr:nvSpPr>
      <xdr:spPr>
        <a:xfrm>
          <a:off x="12547111" y="927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156693</xdr:rowOff>
    </xdr:from>
    <xdr:to>
      <xdr:col>23</xdr:col>
      <xdr:colOff>516889</xdr:colOff>
      <xdr:row>79</xdr:row>
      <xdr:rowOff>44450</xdr:rowOff>
    </xdr:to>
    <xdr:cxnSp macro="">
      <xdr:nvCxnSpPr>
        <xdr:cNvPr id="630" name="直線コネクタ 629"/>
        <xdr:cNvCxnSpPr/>
      </xdr:nvCxnSpPr>
      <xdr:spPr>
        <a:xfrm flipV="1">
          <a:off x="16317595" y="11986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103370</xdr:rowOff>
    </xdr:from>
    <xdr:ext cx="534377" cy="259045"/>
    <xdr:sp macro="" textlink="">
      <xdr:nvSpPr>
        <xdr:cNvPr id="633" name="災害復旧費最大値テキスト"/>
        <xdr:cNvSpPr txBox="1"/>
      </xdr:nvSpPr>
      <xdr:spPr>
        <a:xfrm>
          <a:off x="16370300" y="117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69</xdr:row>
      <xdr:rowOff>156693</xdr:rowOff>
    </xdr:from>
    <xdr:to>
      <xdr:col>23</xdr:col>
      <xdr:colOff>606425</xdr:colOff>
      <xdr:row>69</xdr:row>
      <xdr:rowOff>156693</xdr:rowOff>
    </xdr:to>
    <xdr:cxnSp macro="">
      <xdr:nvCxnSpPr>
        <xdr:cNvPr id="634" name="直線コネクタ 633"/>
        <xdr:cNvCxnSpPr/>
      </xdr:nvCxnSpPr>
      <xdr:spPr>
        <a:xfrm>
          <a:off x="16230600" y="1198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146977</xdr:rowOff>
    </xdr:from>
    <xdr:to>
      <xdr:col>23</xdr:col>
      <xdr:colOff>517525</xdr:colOff>
      <xdr:row>72</xdr:row>
      <xdr:rowOff>159588</xdr:rowOff>
    </xdr:to>
    <xdr:cxnSp macro="">
      <xdr:nvCxnSpPr>
        <xdr:cNvPr id="635" name="直線コネクタ 634"/>
        <xdr:cNvCxnSpPr/>
      </xdr:nvCxnSpPr>
      <xdr:spPr>
        <a:xfrm flipV="1">
          <a:off x="15481300" y="12319927"/>
          <a:ext cx="838200" cy="18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110799</xdr:rowOff>
    </xdr:from>
    <xdr:ext cx="469744" cy="259045"/>
    <xdr:sp macro="" textlink="">
      <xdr:nvSpPr>
        <xdr:cNvPr id="636" name="災害復旧費平均値テキスト"/>
        <xdr:cNvSpPr txBox="1"/>
      </xdr:nvSpPr>
      <xdr:spPr>
        <a:xfrm>
          <a:off x="16370300" y="13140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132372</xdr:rowOff>
    </xdr:from>
    <xdr:to>
      <xdr:col>23</xdr:col>
      <xdr:colOff>568325</xdr:colOff>
      <xdr:row>77</xdr:row>
      <xdr:rowOff>62522</xdr:rowOff>
    </xdr:to>
    <xdr:sp macro="" textlink="">
      <xdr:nvSpPr>
        <xdr:cNvPr id="637" name="フローチャート : 判断 636"/>
        <xdr:cNvSpPr/>
      </xdr:nvSpPr>
      <xdr:spPr>
        <a:xfrm>
          <a:off x="162687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159588</xdr:rowOff>
    </xdr:from>
    <xdr:to>
      <xdr:col>22</xdr:col>
      <xdr:colOff>365125</xdr:colOff>
      <xdr:row>73</xdr:row>
      <xdr:rowOff>36296</xdr:rowOff>
    </xdr:to>
    <xdr:cxnSp macro="">
      <xdr:nvCxnSpPr>
        <xdr:cNvPr id="638" name="直線コネクタ 637"/>
        <xdr:cNvCxnSpPr/>
      </xdr:nvCxnSpPr>
      <xdr:spPr>
        <a:xfrm flipV="1">
          <a:off x="14592300" y="12503988"/>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111570</xdr:rowOff>
    </xdr:from>
    <xdr:to>
      <xdr:col>22</xdr:col>
      <xdr:colOff>415925</xdr:colOff>
      <xdr:row>78</xdr:row>
      <xdr:rowOff>41720</xdr:rowOff>
    </xdr:to>
    <xdr:sp macro="" textlink="">
      <xdr:nvSpPr>
        <xdr:cNvPr id="639" name="フローチャート : 判断 638"/>
        <xdr:cNvSpPr/>
      </xdr:nvSpPr>
      <xdr:spPr>
        <a:xfrm>
          <a:off x="15430500" y="133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32847</xdr:rowOff>
    </xdr:from>
    <xdr:ext cx="469744" cy="259045"/>
    <xdr:sp macro="" textlink="">
      <xdr:nvSpPr>
        <xdr:cNvPr id="640" name="テキスト ボックス 639"/>
        <xdr:cNvSpPr txBox="1"/>
      </xdr:nvSpPr>
      <xdr:spPr>
        <a:xfrm>
          <a:off x="15246427" y="134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36296</xdr:rowOff>
    </xdr:from>
    <xdr:to>
      <xdr:col>21</xdr:col>
      <xdr:colOff>161925</xdr:colOff>
      <xdr:row>73</xdr:row>
      <xdr:rowOff>97295</xdr:rowOff>
    </xdr:to>
    <xdr:cxnSp macro="">
      <xdr:nvCxnSpPr>
        <xdr:cNvPr id="641" name="直線コネクタ 640"/>
        <xdr:cNvCxnSpPr/>
      </xdr:nvCxnSpPr>
      <xdr:spPr>
        <a:xfrm flipV="1">
          <a:off x="13703300" y="12552146"/>
          <a:ext cx="889000" cy="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1956</xdr:rowOff>
    </xdr:from>
    <xdr:to>
      <xdr:col>21</xdr:col>
      <xdr:colOff>212725</xdr:colOff>
      <xdr:row>78</xdr:row>
      <xdr:rowOff>103556</xdr:rowOff>
    </xdr:to>
    <xdr:sp macro="" textlink="">
      <xdr:nvSpPr>
        <xdr:cNvPr id="642" name="フローチャート : 判断 641"/>
        <xdr:cNvSpPr/>
      </xdr:nvSpPr>
      <xdr:spPr>
        <a:xfrm>
          <a:off x="14541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94683</xdr:rowOff>
    </xdr:from>
    <xdr:ext cx="469744" cy="259045"/>
    <xdr:sp macro="" textlink="">
      <xdr:nvSpPr>
        <xdr:cNvPr id="643" name="テキスト ボックス 642"/>
        <xdr:cNvSpPr txBox="1"/>
      </xdr:nvSpPr>
      <xdr:spPr>
        <a:xfrm>
          <a:off x="14357427" y="134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74549</xdr:rowOff>
    </xdr:from>
    <xdr:to>
      <xdr:col>19</xdr:col>
      <xdr:colOff>644525</xdr:colOff>
      <xdr:row>73</xdr:row>
      <xdr:rowOff>97295</xdr:rowOff>
    </xdr:to>
    <xdr:cxnSp macro="">
      <xdr:nvCxnSpPr>
        <xdr:cNvPr id="644" name="直線コネクタ 643"/>
        <xdr:cNvCxnSpPr/>
      </xdr:nvCxnSpPr>
      <xdr:spPr>
        <a:xfrm>
          <a:off x="12814300" y="12418949"/>
          <a:ext cx="889000" cy="19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29350</xdr:rowOff>
    </xdr:from>
    <xdr:to>
      <xdr:col>20</xdr:col>
      <xdr:colOff>9525</xdr:colOff>
      <xdr:row>77</xdr:row>
      <xdr:rowOff>130950</xdr:rowOff>
    </xdr:to>
    <xdr:sp macro="" textlink="">
      <xdr:nvSpPr>
        <xdr:cNvPr id="645" name="フローチャート : 判断 644"/>
        <xdr:cNvSpPr/>
      </xdr:nvSpPr>
      <xdr:spPr>
        <a:xfrm>
          <a:off x="13652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122077</xdr:rowOff>
    </xdr:from>
    <xdr:ext cx="469744" cy="259045"/>
    <xdr:sp macro="" textlink="">
      <xdr:nvSpPr>
        <xdr:cNvPr id="646" name="テキスト ボックス 645"/>
        <xdr:cNvSpPr txBox="1"/>
      </xdr:nvSpPr>
      <xdr:spPr>
        <a:xfrm>
          <a:off x="13468427" y="133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31674</xdr:rowOff>
    </xdr:from>
    <xdr:to>
      <xdr:col>18</xdr:col>
      <xdr:colOff>492125</xdr:colOff>
      <xdr:row>77</xdr:row>
      <xdr:rowOff>133274</xdr:rowOff>
    </xdr:to>
    <xdr:sp macro="" textlink="">
      <xdr:nvSpPr>
        <xdr:cNvPr id="647" name="フローチャート : 判断 646"/>
        <xdr:cNvSpPr/>
      </xdr:nvSpPr>
      <xdr:spPr>
        <a:xfrm>
          <a:off x="12763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124401</xdr:rowOff>
    </xdr:from>
    <xdr:ext cx="469744" cy="259045"/>
    <xdr:sp macro="" textlink="">
      <xdr:nvSpPr>
        <xdr:cNvPr id="648" name="テキスト ボックス 647"/>
        <xdr:cNvSpPr txBox="1"/>
      </xdr:nvSpPr>
      <xdr:spPr>
        <a:xfrm>
          <a:off x="12579427"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96177</xdr:rowOff>
    </xdr:from>
    <xdr:to>
      <xdr:col>23</xdr:col>
      <xdr:colOff>568325</xdr:colOff>
      <xdr:row>72</xdr:row>
      <xdr:rowOff>26327</xdr:rowOff>
    </xdr:to>
    <xdr:sp macro="" textlink="">
      <xdr:nvSpPr>
        <xdr:cNvPr id="654" name="円/楕円 653"/>
        <xdr:cNvSpPr/>
      </xdr:nvSpPr>
      <xdr:spPr>
        <a:xfrm>
          <a:off x="16268700" y="122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119054</xdr:rowOff>
    </xdr:from>
    <xdr:ext cx="534377" cy="259045"/>
    <xdr:sp macro="" textlink="">
      <xdr:nvSpPr>
        <xdr:cNvPr id="655" name="災害復旧費該当値テキスト"/>
        <xdr:cNvSpPr txBox="1"/>
      </xdr:nvSpPr>
      <xdr:spPr>
        <a:xfrm>
          <a:off x="16370300" y="121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33,309</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108788</xdr:rowOff>
    </xdr:from>
    <xdr:to>
      <xdr:col>22</xdr:col>
      <xdr:colOff>415925</xdr:colOff>
      <xdr:row>73</xdr:row>
      <xdr:rowOff>38938</xdr:rowOff>
    </xdr:to>
    <xdr:sp macro="" textlink="">
      <xdr:nvSpPr>
        <xdr:cNvPr id="656" name="円/楕円 655"/>
        <xdr:cNvSpPr/>
      </xdr:nvSpPr>
      <xdr:spPr>
        <a:xfrm>
          <a:off x="15430500" y="124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55465</xdr:rowOff>
    </xdr:from>
    <xdr:ext cx="534377" cy="259045"/>
    <xdr:sp macro="" textlink="">
      <xdr:nvSpPr>
        <xdr:cNvPr id="657" name="テキスト ボックス 656"/>
        <xdr:cNvSpPr txBox="1"/>
      </xdr:nvSpPr>
      <xdr:spPr>
        <a:xfrm>
          <a:off x="15214111" y="1222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28,478</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156946</xdr:rowOff>
    </xdr:from>
    <xdr:to>
      <xdr:col>21</xdr:col>
      <xdr:colOff>212725</xdr:colOff>
      <xdr:row>73</xdr:row>
      <xdr:rowOff>87096</xdr:rowOff>
    </xdr:to>
    <xdr:sp macro="" textlink="">
      <xdr:nvSpPr>
        <xdr:cNvPr id="658" name="円/楕円 657"/>
        <xdr:cNvSpPr/>
      </xdr:nvSpPr>
      <xdr:spPr>
        <a:xfrm>
          <a:off x="14541500" y="125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103623</xdr:rowOff>
    </xdr:from>
    <xdr:ext cx="534377" cy="259045"/>
    <xdr:sp macro="" textlink="">
      <xdr:nvSpPr>
        <xdr:cNvPr id="659" name="テキスト ボックス 658"/>
        <xdr:cNvSpPr txBox="1"/>
      </xdr:nvSpPr>
      <xdr:spPr>
        <a:xfrm>
          <a:off x="14325111" y="1227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46495</xdr:rowOff>
    </xdr:from>
    <xdr:to>
      <xdr:col>20</xdr:col>
      <xdr:colOff>9525</xdr:colOff>
      <xdr:row>73</xdr:row>
      <xdr:rowOff>148095</xdr:rowOff>
    </xdr:to>
    <xdr:sp macro="" textlink="">
      <xdr:nvSpPr>
        <xdr:cNvPr id="660" name="円/楕円 659"/>
        <xdr:cNvSpPr/>
      </xdr:nvSpPr>
      <xdr:spPr>
        <a:xfrm>
          <a:off x="13652500" y="125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164622</xdr:rowOff>
    </xdr:from>
    <xdr:ext cx="534377" cy="259045"/>
    <xdr:sp macro="" textlink="">
      <xdr:nvSpPr>
        <xdr:cNvPr id="661" name="テキスト ボックス 660"/>
        <xdr:cNvSpPr txBox="1"/>
      </xdr:nvSpPr>
      <xdr:spPr>
        <a:xfrm>
          <a:off x="13436111" y="1233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25,613</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23749</xdr:rowOff>
    </xdr:from>
    <xdr:to>
      <xdr:col>18</xdr:col>
      <xdr:colOff>492125</xdr:colOff>
      <xdr:row>72</xdr:row>
      <xdr:rowOff>125349</xdr:rowOff>
    </xdr:to>
    <xdr:sp macro="" textlink="">
      <xdr:nvSpPr>
        <xdr:cNvPr id="662" name="円/楕円 661"/>
        <xdr:cNvSpPr/>
      </xdr:nvSpPr>
      <xdr:spPr>
        <a:xfrm>
          <a:off x="12763500" y="123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141876</xdr:rowOff>
    </xdr:from>
    <xdr:ext cx="534377" cy="259045"/>
    <xdr:sp macro="" textlink="">
      <xdr:nvSpPr>
        <xdr:cNvPr id="663" name="テキスト ボックス 662"/>
        <xdr:cNvSpPr txBox="1"/>
      </xdr:nvSpPr>
      <xdr:spPr>
        <a:xfrm>
          <a:off x="12547111" y="1214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66594</xdr:rowOff>
    </xdr:from>
    <xdr:to>
      <xdr:col>23</xdr:col>
      <xdr:colOff>516889</xdr:colOff>
      <xdr:row>99</xdr:row>
      <xdr:rowOff>75189</xdr:rowOff>
    </xdr:to>
    <xdr:cxnSp macro="">
      <xdr:nvCxnSpPr>
        <xdr:cNvPr id="686" name="直線コネクタ 685"/>
        <xdr:cNvCxnSpPr/>
      </xdr:nvCxnSpPr>
      <xdr:spPr>
        <a:xfrm flipV="1">
          <a:off x="16317595" y="15668544"/>
          <a:ext cx="1269" cy="138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79016</xdr:rowOff>
    </xdr:from>
    <xdr:ext cx="534377" cy="259045"/>
    <xdr:sp macro="" textlink="">
      <xdr:nvSpPr>
        <xdr:cNvPr id="687" name="公債費最小値テキスト"/>
        <xdr:cNvSpPr txBox="1"/>
      </xdr:nvSpPr>
      <xdr:spPr>
        <a:xfrm>
          <a:off x="16370300" y="1705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99</xdr:row>
      <xdr:rowOff>75189</xdr:rowOff>
    </xdr:from>
    <xdr:to>
      <xdr:col>23</xdr:col>
      <xdr:colOff>606425</xdr:colOff>
      <xdr:row>99</xdr:row>
      <xdr:rowOff>75189</xdr:rowOff>
    </xdr:to>
    <xdr:cxnSp macro="">
      <xdr:nvCxnSpPr>
        <xdr:cNvPr id="688" name="直線コネクタ 687"/>
        <xdr:cNvCxnSpPr/>
      </xdr:nvCxnSpPr>
      <xdr:spPr>
        <a:xfrm>
          <a:off x="16230600" y="17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13271</xdr:rowOff>
    </xdr:from>
    <xdr:ext cx="534377" cy="259045"/>
    <xdr:sp macro="" textlink="">
      <xdr:nvSpPr>
        <xdr:cNvPr id="689" name="公債費最大値テキスト"/>
        <xdr:cNvSpPr txBox="1"/>
      </xdr:nvSpPr>
      <xdr:spPr>
        <a:xfrm>
          <a:off x="16370300" y="154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57,849</a:t>
          </a:r>
          <a:endParaRPr kumimoji="1" lang="ja-JP" altLang="en-US" sz="1000" b="1">
            <a:latin typeface="ＭＳ Ｐゴシック"/>
          </a:endParaRPr>
        </a:p>
      </xdr:txBody>
    </xdr:sp>
    <xdr:clientData/>
  </xdr:oneCellAnchor>
  <xdr:twoCellAnchor>
    <xdr:from>
      <xdr:col>23</xdr:col>
      <xdr:colOff>428625</xdr:colOff>
      <xdr:row>91</xdr:row>
      <xdr:rowOff>66594</xdr:rowOff>
    </xdr:from>
    <xdr:to>
      <xdr:col>23</xdr:col>
      <xdr:colOff>606425</xdr:colOff>
      <xdr:row>91</xdr:row>
      <xdr:rowOff>66594</xdr:rowOff>
    </xdr:to>
    <xdr:cxnSp macro="">
      <xdr:nvCxnSpPr>
        <xdr:cNvPr id="690" name="直線コネクタ 689"/>
        <xdr:cNvCxnSpPr/>
      </xdr:nvCxnSpPr>
      <xdr:spPr>
        <a:xfrm>
          <a:off x="16230600" y="15668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66229</xdr:rowOff>
    </xdr:from>
    <xdr:to>
      <xdr:col>23</xdr:col>
      <xdr:colOff>517525</xdr:colOff>
      <xdr:row>92</xdr:row>
      <xdr:rowOff>91694</xdr:rowOff>
    </xdr:to>
    <xdr:cxnSp macro="">
      <xdr:nvCxnSpPr>
        <xdr:cNvPr id="691" name="直線コネクタ 690"/>
        <xdr:cNvCxnSpPr/>
      </xdr:nvCxnSpPr>
      <xdr:spPr>
        <a:xfrm flipV="1">
          <a:off x="15481300" y="15839629"/>
          <a:ext cx="8382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119997</xdr:rowOff>
    </xdr:from>
    <xdr:ext cx="534377" cy="259045"/>
    <xdr:sp macro="" textlink="">
      <xdr:nvSpPr>
        <xdr:cNvPr id="692" name="公債費平均値テキスト"/>
        <xdr:cNvSpPr txBox="1"/>
      </xdr:nvSpPr>
      <xdr:spPr>
        <a:xfrm>
          <a:off x="16370300" y="16236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141570</xdr:rowOff>
    </xdr:from>
    <xdr:to>
      <xdr:col>23</xdr:col>
      <xdr:colOff>568325</xdr:colOff>
      <xdr:row>95</xdr:row>
      <xdr:rowOff>71720</xdr:rowOff>
    </xdr:to>
    <xdr:sp macro="" textlink="">
      <xdr:nvSpPr>
        <xdr:cNvPr id="693" name="フローチャート : 判断 692"/>
        <xdr:cNvSpPr/>
      </xdr:nvSpPr>
      <xdr:spPr>
        <a:xfrm>
          <a:off x="16268700" y="1625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91694</xdr:rowOff>
    </xdr:from>
    <xdr:to>
      <xdr:col>22</xdr:col>
      <xdr:colOff>365125</xdr:colOff>
      <xdr:row>92</xdr:row>
      <xdr:rowOff>114142</xdr:rowOff>
    </xdr:to>
    <xdr:cxnSp macro="">
      <xdr:nvCxnSpPr>
        <xdr:cNvPr id="694" name="直線コネクタ 693"/>
        <xdr:cNvCxnSpPr/>
      </xdr:nvCxnSpPr>
      <xdr:spPr>
        <a:xfrm flipV="1">
          <a:off x="14592300" y="15865094"/>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108514</xdr:rowOff>
    </xdr:from>
    <xdr:to>
      <xdr:col>22</xdr:col>
      <xdr:colOff>415925</xdr:colOff>
      <xdr:row>94</xdr:row>
      <xdr:rowOff>38664</xdr:rowOff>
    </xdr:to>
    <xdr:sp macro="" textlink="">
      <xdr:nvSpPr>
        <xdr:cNvPr id="695" name="フローチャート : 判断 694"/>
        <xdr:cNvSpPr/>
      </xdr:nvSpPr>
      <xdr:spPr>
        <a:xfrm>
          <a:off x="15430500" y="1605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29791</xdr:rowOff>
    </xdr:from>
    <xdr:ext cx="534377" cy="259045"/>
    <xdr:sp macro="" textlink="">
      <xdr:nvSpPr>
        <xdr:cNvPr id="696" name="テキスト ボックス 695"/>
        <xdr:cNvSpPr txBox="1"/>
      </xdr:nvSpPr>
      <xdr:spPr>
        <a:xfrm>
          <a:off x="15214111" y="1614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114142</xdr:rowOff>
    </xdr:from>
    <xdr:to>
      <xdr:col>21</xdr:col>
      <xdr:colOff>161925</xdr:colOff>
      <xdr:row>94</xdr:row>
      <xdr:rowOff>28325</xdr:rowOff>
    </xdr:to>
    <xdr:cxnSp macro="">
      <xdr:nvCxnSpPr>
        <xdr:cNvPr id="697" name="直線コネクタ 696"/>
        <xdr:cNvCxnSpPr/>
      </xdr:nvCxnSpPr>
      <xdr:spPr>
        <a:xfrm flipV="1">
          <a:off x="13703300" y="15887542"/>
          <a:ext cx="889000" cy="25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37373</xdr:rowOff>
    </xdr:from>
    <xdr:to>
      <xdr:col>21</xdr:col>
      <xdr:colOff>212725</xdr:colOff>
      <xdr:row>94</xdr:row>
      <xdr:rowOff>138973</xdr:rowOff>
    </xdr:to>
    <xdr:sp macro="" textlink="">
      <xdr:nvSpPr>
        <xdr:cNvPr id="698" name="フローチャート : 判断 697"/>
        <xdr:cNvSpPr/>
      </xdr:nvSpPr>
      <xdr:spPr>
        <a:xfrm>
          <a:off x="14541500" y="1615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130100</xdr:rowOff>
    </xdr:from>
    <xdr:ext cx="534377" cy="259045"/>
    <xdr:sp macro="" textlink="">
      <xdr:nvSpPr>
        <xdr:cNvPr id="699" name="テキスト ボックス 698"/>
        <xdr:cNvSpPr txBox="1"/>
      </xdr:nvSpPr>
      <xdr:spPr>
        <a:xfrm>
          <a:off x="14325111" y="162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28325</xdr:rowOff>
    </xdr:from>
    <xdr:to>
      <xdr:col>19</xdr:col>
      <xdr:colOff>644525</xdr:colOff>
      <xdr:row>94</xdr:row>
      <xdr:rowOff>48169</xdr:rowOff>
    </xdr:to>
    <xdr:cxnSp macro="">
      <xdr:nvCxnSpPr>
        <xdr:cNvPr id="700" name="直線コネクタ 699"/>
        <xdr:cNvCxnSpPr/>
      </xdr:nvCxnSpPr>
      <xdr:spPr>
        <a:xfrm flipV="1">
          <a:off x="12814300" y="16144625"/>
          <a:ext cx="889000" cy="1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8113</xdr:rowOff>
    </xdr:from>
    <xdr:to>
      <xdr:col>20</xdr:col>
      <xdr:colOff>9525</xdr:colOff>
      <xdr:row>94</xdr:row>
      <xdr:rowOff>109713</xdr:rowOff>
    </xdr:to>
    <xdr:sp macro="" textlink="">
      <xdr:nvSpPr>
        <xdr:cNvPr id="701" name="フローチャート : 判断 700"/>
        <xdr:cNvSpPr/>
      </xdr:nvSpPr>
      <xdr:spPr>
        <a:xfrm>
          <a:off x="13652500" y="1612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100840</xdr:rowOff>
    </xdr:from>
    <xdr:ext cx="534377" cy="259045"/>
    <xdr:sp macro="" textlink="">
      <xdr:nvSpPr>
        <xdr:cNvPr id="702" name="テキスト ボックス 701"/>
        <xdr:cNvSpPr txBox="1"/>
      </xdr:nvSpPr>
      <xdr:spPr>
        <a:xfrm>
          <a:off x="13436111" y="162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150943</xdr:rowOff>
    </xdr:from>
    <xdr:to>
      <xdr:col>18</xdr:col>
      <xdr:colOff>492125</xdr:colOff>
      <xdr:row>94</xdr:row>
      <xdr:rowOff>81093</xdr:rowOff>
    </xdr:to>
    <xdr:sp macro="" textlink="">
      <xdr:nvSpPr>
        <xdr:cNvPr id="703" name="フローチャート : 判断 702"/>
        <xdr:cNvSpPr/>
      </xdr:nvSpPr>
      <xdr:spPr>
        <a:xfrm>
          <a:off x="12763500" y="1609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97620</xdr:rowOff>
    </xdr:from>
    <xdr:ext cx="534377" cy="259045"/>
    <xdr:sp macro="" textlink="">
      <xdr:nvSpPr>
        <xdr:cNvPr id="704" name="テキスト ボックス 703"/>
        <xdr:cNvSpPr txBox="1"/>
      </xdr:nvSpPr>
      <xdr:spPr>
        <a:xfrm>
          <a:off x="12547111" y="1587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15429</xdr:rowOff>
    </xdr:from>
    <xdr:to>
      <xdr:col>23</xdr:col>
      <xdr:colOff>568325</xdr:colOff>
      <xdr:row>92</xdr:row>
      <xdr:rowOff>117029</xdr:rowOff>
    </xdr:to>
    <xdr:sp macro="" textlink="">
      <xdr:nvSpPr>
        <xdr:cNvPr id="710" name="円/楕円 709"/>
        <xdr:cNvSpPr/>
      </xdr:nvSpPr>
      <xdr:spPr>
        <a:xfrm>
          <a:off x="16268700" y="157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38306</xdr:rowOff>
    </xdr:from>
    <xdr:ext cx="534377" cy="259045"/>
    <xdr:sp macro="" textlink="">
      <xdr:nvSpPr>
        <xdr:cNvPr id="711" name="公債費該当値テキスト"/>
        <xdr:cNvSpPr txBox="1"/>
      </xdr:nvSpPr>
      <xdr:spPr>
        <a:xfrm>
          <a:off x="16370300" y="1564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54,107</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40894</xdr:rowOff>
    </xdr:from>
    <xdr:to>
      <xdr:col>22</xdr:col>
      <xdr:colOff>415925</xdr:colOff>
      <xdr:row>92</xdr:row>
      <xdr:rowOff>142494</xdr:rowOff>
    </xdr:to>
    <xdr:sp macro="" textlink="">
      <xdr:nvSpPr>
        <xdr:cNvPr id="712" name="円/楕円 711"/>
        <xdr:cNvSpPr/>
      </xdr:nvSpPr>
      <xdr:spPr>
        <a:xfrm>
          <a:off x="15430500" y="158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159021</xdr:rowOff>
    </xdr:from>
    <xdr:ext cx="534377" cy="259045"/>
    <xdr:sp macro="" textlink="">
      <xdr:nvSpPr>
        <xdr:cNvPr id="713" name="テキスト ボックス 712"/>
        <xdr:cNvSpPr txBox="1"/>
      </xdr:nvSpPr>
      <xdr:spPr>
        <a:xfrm>
          <a:off x="15214111" y="1558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53,550</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63342</xdr:rowOff>
    </xdr:from>
    <xdr:to>
      <xdr:col>21</xdr:col>
      <xdr:colOff>212725</xdr:colOff>
      <xdr:row>92</xdr:row>
      <xdr:rowOff>164942</xdr:rowOff>
    </xdr:to>
    <xdr:sp macro="" textlink="">
      <xdr:nvSpPr>
        <xdr:cNvPr id="714" name="円/楕円 713"/>
        <xdr:cNvSpPr/>
      </xdr:nvSpPr>
      <xdr:spPr>
        <a:xfrm>
          <a:off x="14541500" y="158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10019</xdr:rowOff>
    </xdr:from>
    <xdr:ext cx="534377" cy="259045"/>
    <xdr:sp macro="" textlink="">
      <xdr:nvSpPr>
        <xdr:cNvPr id="715" name="テキスト ボックス 714"/>
        <xdr:cNvSpPr txBox="1"/>
      </xdr:nvSpPr>
      <xdr:spPr>
        <a:xfrm>
          <a:off x="14325111" y="156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148975</xdr:rowOff>
    </xdr:from>
    <xdr:to>
      <xdr:col>20</xdr:col>
      <xdr:colOff>9525</xdr:colOff>
      <xdr:row>94</xdr:row>
      <xdr:rowOff>79125</xdr:rowOff>
    </xdr:to>
    <xdr:sp macro="" textlink="">
      <xdr:nvSpPr>
        <xdr:cNvPr id="716" name="円/楕円 715"/>
        <xdr:cNvSpPr/>
      </xdr:nvSpPr>
      <xdr:spPr>
        <a:xfrm>
          <a:off x="13652500" y="16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95652</xdr:rowOff>
    </xdr:from>
    <xdr:ext cx="534377" cy="259045"/>
    <xdr:sp macro="" textlink="">
      <xdr:nvSpPr>
        <xdr:cNvPr id="717" name="テキスト ボックス 716"/>
        <xdr:cNvSpPr txBox="1"/>
      </xdr:nvSpPr>
      <xdr:spPr>
        <a:xfrm>
          <a:off x="13436111" y="1586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168819</xdr:rowOff>
    </xdr:from>
    <xdr:to>
      <xdr:col>18</xdr:col>
      <xdr:colOff>492125</xdr:colOff>
      <xdr:row>94</xdr:row>
      <xdr:rowOff>98969</xdr:rowOff>
    </xdr:to>
    <xdr:sp macro="" textlink="">
      <xdr:nvSpPr>
        <xdr:cNvPr id="718" name="円/楕円 717"/>
        <xdr:cNvSpPr/>
      </xdr:nvSpPr>
      <xdr:spPr>
        <a:xfrm>
          <a:off x="12763500" y="1611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90096</xdr:rowOff>
    </xdr:from>
    <xdr:ext cx="534377" cy="259045"/>
    <xdr:sp macro="" textlink="">
      <xdr:nvSpPr>
        <xdr:cNvPr id="719" name="テキスト ボックス 718"/>
        <xdr:cNvSpPr txBox="1"/>
      </xdr:nvSpPr>
      <xdr:spPr>
        <a:xfrm>
          <a:off x="12547111" y="1620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171247</xdr:rowOff>
    </xdr:from>
    <xdr:to>
      <xdr:col>32</xdr:col>
      <xdr:colOff>186689</xdr:colOff>
      <xdr:row>38</xdr:row>
      <xdr:rowOff>139700</xdr:rowOff>
    </xdr:to>
    <xdr:cxnSp macro="">
      <xdr:nvCxnSpPr>
        <xdr:cNvPr id="741" name="直線コネクタ 740"/>
        <xdr:cNvCxnSpPr/>
      </xdr:nvCxnSpPr>
      <xdr:spPr>
        <a:xfrm flipV="1">
          <a:off x="22159595" y="6514897"/>
          <a:ext cx="1269" cy="13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8704</xdr:rowOff>
    </xdr:from>
    <xdr:ext cx="249299" cy="259045"/>
    <xdr:sp macro="" textlink="">
      <xdr:nvSpPr>
        <xdr:cNvPr id="742" name="諸支出金最小値テキスト"/>
        <xdr:cNvSpPr txBox="1"/>
      </xdr:nvSpPr>
      <xdr:spPr>
        <a:xfrm>
          <a:off x="22212300" y="66952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117924</xdr:rowOff>
    </xdr:from>
    <xdr:ext cx="378565" cy="259045"/>
    <xdr:sp macro="" textlink="">
      <xdr:nvSpPr>
        <xdr:cNvPr id="744" name="諸支出金最大値テキスト"/>
        <xdr:cNvSpPr txBox="1"/>
      </xdr:nvSpPr>
      <xdr:spPr>
        <a:xfrm>
          <a:off x="22212300" y="6290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32</xdr:col>
      <xdr:colOff>98425</xdr:colOff>
      <xdr:row>37</xdr:row>
      <xdr:rowOff>171247</xdr:rowOff>
    </xdr:from>
    <xdr:to>
      <xdr:col>32</xdr:col>
      <xdr:colOff>276225</xdr:colOff>
      <xdr:row>37</xdr:row>
      <xdr:rowOff>171247</xdr:rowOff>
    </xdr:to>
    <xdr:cxnSp macro="">
      <xdr:nvCxnSpPr>
        <xdr:cNvPr id="745" name="直線コネクタ 744"/>
        <xdr:cNvCxnSpPr/>
      </xdr:nvCxnSpPr>
      <xdr:spPr>
        <a:xfrm>
          <a:off x="22072600" y="651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107239</xdr:rowOff>
    </xdr:from>
    <xdr:to>
      <xdr:col>32</xdr:col>
      <xdr:colOff>187325</xdr:colOff>
      <xdr:row>38</xdr:row>
      <xdr:rowOff>139700</xdr:rowOff>
    </xdr:to>
    <xdr:cxnSp macro="">
      <xdr:nvCxnSpPr>
        <xdr:cNvPr id="746" name="直線コネクタ 745"/>
        <xdr:cNvCxnSpPr/>
      </xdr:nvCxnSpPr>
      <xdr:spPr>
        <a:xfrm>
          <a:off x="21323300" y="5936539"/>
          <a:ext cx="838200" cy="7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97604</xdr:rowOff>
    </xdr:from>
    <xdr:ext cx="313932" cy="259045"/>
    <xdr:sp macro="" textlink="">
      <xdr:nvSpPr>
        <xdr:cNvPr id="747" name="諸支出金平均値テキスト"/>
        <xdr:cNvSpPr txBox="1"/>
      </xdr:nvSpPr>
      <xdr:spPr>
        <a:xfrm>
          <a:off x="22212300" y="644125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74726</xdr:rowOff>
    </xdr:from>
    <xdr:to>
      <xdr:col>32</xdr:col>
      <xdr:colOff>238125</xdr:colOff>
      <xdr:row>39</xdr:row>
      <xdr:rowOff>4876</xdr:rowOff>
    </xdr:to>
    <xdr:sp macro="" textlink="">
      <xdr:nvSpPr>
        <xdr:cNvPr id="748" name="フローチャート : 判断 747"/>
        <xdr:cNvSpPr/>
      </xdr:nvSpPr>
      <xdr:spPr>
        <a:xfrm>
          <a:off x="22110700" y="65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107239</xdr:rowOff>
    </xdr:from>
    <xdr:to>
      <xdr:col>31</xdr:col>
      <xdr:colOff>34925</xdr:colOff>
      <xdr:row>38</xdr:row>
      <xdr:rowOff>139700</xdr:rowOff>
    </xdr:to>
    <xdr:cxnSp macro="">
      <xdr:nvCxnSpPr>
        <xdr:cNvPr id="749" name="直線コネクタ 748"/>
        <xdr:cNvCxnSpPr/>
      </xdr:nvCxnSpPr>
      <xdr:spPr>
        <a:xfrm flipV="1">
          <a:off x="20434300" y="5936539"/>
          <a:ext cx="889000" cy="7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12091</xdr:rowOff>
    </xdr:from>
    <xdr:to>
      <xdr:col>31</xdr:col>
      <xdr:colOff>85725</xdr:colOff>
      <xdr:row>38</xdr:row>
      <xdr:rowOff>113691</xdr:rowOff>
    </xdr:to>
    <xdr:sp macro="" textlink="">
      <xdr:nvSpPr>
        <xdr:cNvPr id="750" name="フローチャート : 判断 749"/>
        <xdr:cNvSpPr/>
      </xdr:nvSpPr>
      <xdr:spPr>
        <a:xfrm>
          <a:off x="21272500" y="65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104818</xdr:rowOff>
    </xdr:from>
    <xdr:ext cx="378565" cy="259045"/>
    <xdr:sp macro="" textlink="">
      <xdr:nvSpPr>
        <xdr:cNvPr id="751" name="テキスト ボックス 750"/>
        <xdr:cNvSpPr txBox="1"/>
      </xdr:nvSpPr>
      <xdr:spPr>
        <a:xfrm>
          <a:off x="21134017" y="661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100838</xdr:rowOff>
    </xdr:from>
    <xdr:to>
      <xdr:col>29</xdr:col>
      <xdr:colOff>517525</xdr:colOff>
      <xdr:row>38</xdr:row>
      <xdr:rowOff>139700</xdr:rowOff>
    </xdr:to>
    <xdr:cxnSp macro="">
      <xdr:nvCxnSpPr>
        <xdr:cNvPr id="752" name="直線コネクタ 751"/>
        <xdr:cNvCxnSpPr/>
      </xdr:nvCxnSpPr>
      <xdr:spPr>
        <a:xfrm>
          <a:off x="19545300" y="5244338"/>
          <a:ext cx="889000" cy="141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75184</xdr:rowOff>
    </xdr:from>
    <xdr:to>
      <xdr:col>29</xdr:col>
      <xdr:colOff>568325</xdr:colOff>
      <xdr:row>39</xdr:row>
      <xdr:rowOff>5334</xdr:rowOff>
    </xdr:to>
    <xdr:sp macro="" textlink="">
      <xdr:nvSpPr>
        <xdr:cNvPr id="753" name="フローチャート : 判断 752"/>
        <xdr:cNvSpPr/>
      </xdr:nvSpPr>
      <xdr:spPr>
        <a:xfrm>
          <a:off x="20383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21861</xdr:rowOff>
    </xdr:from>
    <xdr:ext cx="313932" cy="259045"/>
    <xdr:sp macro="" textlink="">
      <xdr:nvSpPr>
        <xdr:cNvPr id="754" name="テキスト ボックス 753"/>
        <xdr:cNvSpPr txBox="1"/>
      </xdr:nvSpPr>
      <xdr:spPr>
        <a:xfrm>
          <a:off x="20277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100838</xdr:rowOff>
    </xdr:from>
    <xdr:to>
      <xdr:col>28</xdr:col>
      <xdr:colOff>314325</xdr:colOff>
      <xdr:row>34</xdr:row>
      <xdr:rowOff>163475</xdr:rowOff>
    </xdr:to>
    <xdr:cxnSp macro="">
      <xdr:nvCxnSpPr>
        <xdr:cNvPr id="755" name="直線コネクタ 754"/>
        <xdr:cNvCxnSpPr/>
      </xdr:nvCxnSpPr>
      <xdr:spPr>
        <a:xfrm flipV="1">
          <a:off x="18656300" y="5244338"/>
          <a:ext cx="889000" cy="74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52324</xdr:rowOff>
    </xdr:from>
    <xdr:to>
      <xdr:col>28</xdr:col>
      <xdr:colOff>365125</xdr:colOff>
      <xdr:row>38</xdr:row>
      <xdr:rowOff>153924</xdr:rowOff>
    </xdr:to>
    <xdr:sp macro="" textlink="">
      <xdr:nvSpPr>
        <xdr:cNvPr id="756" name="フローチャート : 判断 75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145051</xdr:rowOff>
    </xdr:from>
    <xdr:ext cx="313932" cy="259045"/>
    <xdr:sp macro="" textlink="">
      <xdr:nvSpPr>
        <xdr:cNvPr id="757" name="テキスト ボックス 756"/>
        <xdr:cNvSpPr txBox="1"/>
      </xdr:nvSpPr>
      <xdr:spPr>
        <a:xfrm>
          <a:off x="19388333" y="666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68326</xdr:rowOff>
    </xdr:from>
    <xdr:to>
      <xdr:col>27</xdr:col>
      <xdr:colOff>161925</xdr:colOff>
      <xdr:row>38</xdr:row>
      <xdr:rowOff>169926</xdr:rowOff>
    </xdr:to>
    <xdr:sp macro="" textlink="">
      <xdr:nvSpPr>
        <xdr:cNvPr id="758" name="フローチャート : 判断 757"/>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161053</xdr:rowOff>
    </xdr:from>
    <xdr:ext cx="313932" cy="259045"/>
    <xdr:sp macro="" textlink="">
      <xdr:nvSpPr>
        <xdr:cNvPr id="759" name="テキスト ボックス 758"/>
        <xdr:cNvSpPr txBox="1"/>
      </xdr:nvSpPr>
      <xdr:spPr>
        <a:xfrm>
          <a:off x="18499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53154</xdr:rowOff>
    </xdr:from>
    <xdr:ext cx="249299" cy="259045"/>
    <xdr:sp macro="" textlink="">
      <xdr:nvSpPr>
        <xdr:cNvPr id="766" name="諸支出金該当値テキスト"/>
        <xdr:cNvSpPr txBox="1"/>
      </xdr:nvSpPr>
      <xdr:spPr>
        <a:xfrm>
          <a:off x="22212300" y="65682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56439</xdr:rowOff>
    </xdr:from>
    <xdr:to>
      <xdr:col>31</xdr:col>
      <xdr:colOff>85725</xdr:colOff>
      <xdr:row>34</xdr:row>
      <xdr:rowOff>158039</xdr:rowOff>
    </xdr:to>
    <xdr:sp macro="" textlink="">
      <xdr:nvSpPr>
        <xdr:cNvPr id="767" name="円/楕円 766"/>
        <xdr:cNvSpPr/>
      </xdr:nvSpPr>
      <xdr:spPr>
        <a:xfrm>
          <a:off x="21272500" y="58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3116</xdr:rowOff>
    </xdr:from>
    <xdr:ext cx="469744" cy="259045"/>
    <xdr:sp macro="" textlink="">
      <xdr:nvSpPr>
        <xdr:cNvPr id="768" name="テキスト ボックス 767"/>
        <xdr:cNvSpPr txBox="1"/>
      </xdr:nvSpPr>
      <xdr:spPr>
        <a:xfrm>
          <a:off x="21088427" y="56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50038</xdr:rowOff>
    </xdr:from>
    <xdr:to>
      <xdr:col>28</xdr:col>
      <xdr:colOff>365125</xdr:colOff>
      <xdr:row>30</xdr:row>
      <xdr:rowOff>151638</xdr:rowOff>
    </xdr:to>
    <xdr:sp macro="" textlink="">
      <xdr:nvSpPr>
        <xdr:cNvPr id="771" name="円/楕円 770"/>
        <xdr:cNvSpPr/>
      </xdr:nvSpPr>
      <xdr:spPr>
        <a:xfrm>
          <a:off x="19494500" y="51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168165</xdr:rowOff>
    </xdr:from>
    <xdr:ext cx="469744" cy="259045"/>
    <xdr:sp macro="" textlink="">
      <xdr:nvSpPr>
        <xdr:cNvPr id="772" name="テキスト ボックス 771"/>
        <xdr:cNvSpPr txBox="1"/>
      </xdr:nvSpPr>
      <xdr:spPr>
        <a:xfrm>
          <a:off x="19310427" y="49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112675</xdr:rowOff>
    </xdr:from>
    <xdr:to>
      <xdr:col>27</xdr:col>
      <xdr:colOff>161925</xdr:colOff>
      <xdr:row>35</xdr:row>
      <xdr:rowOff>42825</xdr:rowOff>
    </xdr:to>
    <xdr:sp macro="" textlink="">
      <xdr:nvSpPr>
        <xdr:cNvPr id="773" name="円/楕円 772"/>
        <xdr:cNvSpPr/>
      </xdr:nvSpPr>
      <xdr:spPr>
        <a:xfrm>
          <a:off x="18605500" y="59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59352</xdr:rowOff>
    </xdr:from>
    <xdr:ext cx="469744" cy="259045"/>
    <xdr:sp macro="" textlink="">
      <xdr:nvSpPr>
        <xdr:cNvPr id="774" name="テキスト ボックス 773"/>
        <xdr:cNvSpPr txBox="1"/>
      </xdr:nvSpPr>
      <xdr:spPr>
        <a:xfrm>
          <a:off x="18421427" y="57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主な構成項目である民生費は、住民一人当たり</a:t>
          </a:r>
          <a:r>
            <a:rPr kumimoji="1" lang="ja-JP" altLang="en-US" sz="1300">
              <a:solidFill>
                <a:schemeClr val="dk1"/>
              </a:solidFill>
              <a:effectLst/>
              <a:latin typeface="+mn-lt"/>
              <a:ea typeface="+mn-ea"/>
              <a:cs typeface="+mn-cs"/>
            </a:rPr>
            <a:t>３８１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４４０</a:t>
          </a:r>
          <a:r>
            <a:rPr kumimoji="1" lang="ja-JP" altLang="ja-JP" sz="1300">
              <a:solidFill>
                <a:schemeClr val="dk1"/>
              </a:solidFill>
              <a:effectLst/>
              <a:latin typeface="+mn-lt"/>
              <a:ea typeface="+mn-ea"/>
              <a:cs typeface="+mn-cs"/>
            </a:rPr>
            <a:t>円となっており、類似団体平均を大きく上回っている。これは、平成２４年度から本格的に実施されている原発事故による放射性物質の除染事業によるものである。今後も、除染</a:t>
          </a:r>
          <a:r>
            <a:rPr kumimoji="1" lang="ja-JP" altLang="en-US" sz="1300">
              <a:solidFill>
                <a:schemeClr val="dk1"/>
              </a:solidFill>
              <a:effectLst/>
              <a:latin typeface="+mn-lt"/>
              <a:ea typeface="+mn-ea"/>
              <a:cs typeface="+mn-cs"/>
            </a:rPr>
            <a:t>関連</a:t>
          </a:r>
          <a:r>
            <a:rPr kumimoji="1" lang="ja-JP" altLang="ja-JP" sz="1300">
              <a:solidFill>
                <a:schemeClr val="dk1"/>
              </a:solidFill>
              <a:effectLst/>
              <a:latin typeface="+mn-lt"/>
              <a:ea typeface="+mn-ea"/>
              <a:cs typeface="+mn-cs"/>
            </a:rPr>
            <a:t>事業の完了までは</a:t>
          </a:r>
          <a:r>
            <a:rPr kumimoji="1" lang="ja-JP" altLang="en-US" sz="1300">
              <a:solidFill>
                <a:schemeClr val="dk1"/>
              </a:solidFill>
              <a:effectLst/>
              <a:latin typeface="+mn-lt"/>
              <a:ea typeface="+mn-ea"/>
              <a:cs typeface="+mn-cs"/>
            </a:rPr>
            <a:t>高い水準で</a:t>
          </a:r>
          <a:r>
            <a:rPr kumimoji="1" lang="ja-JP" altLang="ja-JP" sz="1300">
              <a:solidFill>
                <a:schemeClr val="dk1"/>
              </a:solidFill>
              <a:effectLst/>
              <a:latin typeface="+mn-lt"/>
              <a:ea typeface="+mn-ea"/>
              <a:cs typeface="+mn-cs"/>
            </a:rPr>
            <a:t>推移するものと思われる。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教育</a:t>
          </a:r>
          <a:r>
            <a:rPr kumimoji="1" lang="ja-JP" altLang="ja-JP" sz="1300">
              <a:solidFill>
                <a:schemeClr val="dk1"/>
              </a:solidFill>
              <a:effectLst/>
              <a:latin typeface="+mn-lt"/>
              <a:ea typeface="+mn-ea"/>
              <a:cs typeface="+mn-cs"/>
            </a:rPr>
            <a:t>費は、住民一人当たり７</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２６９</a:t>
          </a:r>
          <a:r>
            <a:rPr kumimoji="1" lang="ja-JP" altLang="ja-JP" sz="1300">
              <a:solidFill>
                <a:schemeClr val="dk1"/>
              </a:solidFill>
              <a:effectLst/>
              <a:latin typeface="+mn-lt"/>
              <a:ea typeface="+mn-ea"/>
              <a:cs typeface="+mn-cs"/>
            </a:rPr>
            <a:t>円となっており、類似団体平均を大きく上回っている。これは、</a:t>
          </a:r>
          <a:r>
            <a:rPr kumimoji="1" lang="ja-JP" altLang="en-US" sz="1300">
              <a:solidFill>
                <a:schemeClr val="dk1"/>
              </a:solidFill>
              <a:effectLst/>
              <a:latin typeface="+mn-lt"/>
              <a:ea typeface="+mn-ea"/>
              <a:cs typeface="+mn-cs"/>
            </a:rPr>
            <a:t>平成２９年３月にオープンした屋内市民プールの整備費等に</a:t>
          </a:r>
          <a:r>
            <a:rPr kumimoji="1" lang="ja-JP" altLang="ja-JP" sz="1300">
              <a:solidFill>
                <a:schemeClr val="dk1"/>
              </a:solidFill>
              <a:effectLst/>
              <a:latin typeface="+mn-lt"/>
              <a:ea typeface="+mn-ea"/>
              <a:cs typeface="+mn-cs"/>
            </a:rPr>
            <a:t>よるものである。今後は、新総合計画</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公共施設等総合管理計画に基づき、事業の厳選に努めていく。</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歳入では県支出金</a:t>
          </a:r>
          <a:r>
            <a:rPr kumimoji="1" lang="ja-JP" altLang="en-US" sz="1300">
              <a:solidFill>
                <a:schemeClr val="dk1"/>
              </a:solidFill>
              <a:effectLst/>
              <a:latin typeface="+mn-lt"/>
              <a:ea typeface="+mn-ea"/>
              <a:cs typeface="+mn-cs"/>
            </a:rPr>
            <a:t>及び地方交付税の減により</a:t>
          </a:r>
          <a:r>
            <a:rPr kumimoji="1" lang="ja-JP" altLang="ja-JP" sz="1300">
              <a:solidFill>
                <a:schemeClr val="dk1"/>
              </a:solidFill>
              <a:effectLst/>
              <a:latin typeface="+mn-lt"/>
              <a:ea typeface="+mn-ea"/>
              <a:cs typeface="+mn-cs"/>
            </a:rPr>
            <a:t>、決算額で</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４８２</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a:t>
          </a:r>
          <a:r>
            <a:rPr kumimoji="1" lang="ja-JP" altLang="en-US" sz="1300">
              <a:solidFill>
                <a:schemeClr val="dk1"/>
              </a:solidFill>
              <a:effectLst/>
              <a:latin typeface="+mn-lt"/>
              <a:ea typeface="+mn-ea"/>
              <a:cs typeface="+mn-cs"/>
            </a:rPr>
            <a:t>一方で、</a:t>
          </a:r>
          <a:r>
            <a:rPr kumimoji="1" lang="ja-JP" altLang="ja-JP" sz="1300">
              <a:solidFill>
                <a:schemeClr val="dk1"/>
              </a:solidFill>
              <a:effectLst/>
              <a:latin typeface="+mn-lt"/>
              <a:ea typeface="+mn-ea"/>
              <a:cs typeface="+mn-cs"/>
            </a:rPr>
            <a:t>歳出で</a:t>
          </a:r>
          <a:r>
            <a:rPr kumimoji="1" lang="ja-JP" altLang="en-US" sz="1300">
              <a:solidFill>
                <a:schemeClr val="dk1"/>
              </a:solidFill>
              <a:effectLst/>
              <a:latin typeface="+mn-lt"/>
              <a:ea typeface="+mn-ea"/>
              <a:cs typeface="+mn-cs"/>
            </a:rPr>
            <a:t>は扶助</a:t>
          </a:r>
          <a:r>
            <a:rPr kumimoji="1" lang="ja-JP" altLang="ja-JP" sz="1300">
              <a:solidFill>
                <a:schemeClr val="dk1"/>
              </a:solidFill>
              <a:effectLst/>
              <a:latin typeface="+mn-lt"/>
              <a:ea typeface="+mn-ea"/>
              <a:cs typeface="+mn-cs"/>
            </a:rPr>
            <a:t>費</a:t>
          </a:r>
          <a:r>
            <a:rPr kumimoji="1" lang="ja-JP" altLang="en-US" sz="1300">
              <a:solidFill>
                <a:schemeClr val="dk1"/>
              </a:solidFill>
              <a:effectLst/>
              <a:latin typeface="+mn-lt"/>
              <a:ea typeface="+mn-ea"/>
              <a:cs typeface="+mn-cs"/>
            </a:rPr>
            <a:t>、普通建設事業費等の</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により２，６６４</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減にとどまったことから、歳入歳出差引額は８１９百万円の減となった。</a:t>
          </a:r>
          <a:endParaRPr lang="ja-JP" altLang="ja-JP" sz="1300">
            <a:effectLst/>
          </a:endParaRPr>
        </a:p>
        <a:p>
          <a:r>
            <a:rPr kumimoji="1" lang="ja-JP" altLang="ja-JP" sz="1300">
              <a:solidFill>
                <a:schemeClr val="dk1"/>
              </a:solidFill>
              <a:effectLst/>
              <a:latin typeface="+mn-lt"/>
              <a:ea typeface="+mn-ea"/>
              <a:cs typeface="+mn-cs"/>
            </a:rPr>
            <a:t>　実質収支は黒字であるが、実質単年度収支については、年度末決算見込みから予定していた財政調整基金繰入の一部を見送ったこと、更には前年度繰越金をもとに減債基金への積み立てを行ったことから赤字となった。</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今後は、普通交付税等の減額及び標準財政規模の縮小が見込まれることから、更なる経常経費の削減と、新総合計画による事業の適正管理に努める。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各会計とも赤字額は生じておらず、今後も安定的に推移するものと思われる。</a:t>
          </a:r>
          <a:endParaRPr lang="ja-JP" altLang="ja-JP" sz="1300">
            <a:effectLst/>
          </a:endParaRPr>
        </a:p>
        <a:p>
          <a:r>
            <a:rPr kumimoji="1" lang="ja-JP" altLang="ja-JP" sz="1300">
              <a:solidFill>
                <a:schemeClr val="dk1"/>
              </a:solidFill>
              <a:effectLst/>
              <a:latin typeface="+mn-lt"/>
              <a:ea typeface="+mn-ea"/>
              <a:cs typeface="+mn-cs"/>
            </a:rPr>
            <a:t>　今後も、収支バランスを意識しながら、更なる経常経費の削減と、新総合計画による事業の厳選に努める。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46941874</v>
      </c>
      <c r="BO4" s="411"/>
      <c r="BP4" s="411"/>
      <c r="BQ4" s="411"/>
      <c r="BR4" s="411"/>
      <c r="BS4" s="411"/>
      <c r="BT4" s="411"/>
      <c r="BU4" s="412"/>
      <c r="BV4" s="410">
        <v>50424281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9</v>
      </c>
      <c r="CU4" s="588"/>
      <c r="CV4" s="588"/>
      <c r="CW4" s="588"/>
      <c r="CX4" s="588"/>
      <c r="CY4" s="588"/>
      <c r="CZ4" s="588"/>
      <c r="DA4" s="589"/>
      <c r="DB4" s="587">
        <v>10.1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44799562</v>
      </c>
      <c r="BO5" s="416"/>
      <c r="BP5" s="416"/>
      <c r="BQ5" s="416"/>
      <c r="BR5" s="416"/>
      <c r="BS5" s="416"/>
      <c r="BT5" s="416"/>
      <c r="BU5" s="417"/>
      <c r="BV5" s="415">
        <v>47463236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90.8</v>
      </c>
      <c r="CU5" s="386"/>
      <c r="CV5" s="386"/>
      <c r="CW5" s="386"/>
      <c r="CX5" s="386"/>
      <c r="CY5" s="386"/>
      <c r="CZ5" s="386"/>
      <c r="DA5" s="387"/>
      <c r="DB5" s="385">
        <v>88.4</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2142312</v>
      </c>
      <c r="BO6" s="416"/>
      <c r="BP6" s="416"/>
      <c r="BQ6" s="416"/>
      <c r="BR6" s="416"/>
      <c r="BS6" s="416"/>
      <c r="BT6" s="416"/>
      <c r="BU6" s="417"/>
      <c r="BV6" s="415">
        <v>2961045</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95.4</v>
      </c>
      <c r="CU6" s="562"/>
      <c r="CV6" s="562"/>
      <c r="CW6" s="562"/>
      <c r="CX6" s="562"/>
      <c r="CY6" s="562"/>
      <c r="CZ6" s="562"/>
      <c r="DA6" s="563"/>
      <c r="DB6" s="561">
        <v>94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584327</v>
      </c>
      <c r="BO7" s="416"/>
      <c r="BP7" s="416"/>
      <c r="BQ7" s="416"/>
      <c r="BR7" s="416"/>
      <c r="BS7" s="416"/>
      <c r="BT7" s="416"/>
      <c r="BU7" s="417"/>
      <c r="BV7" s="415">
        <v>1194258</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17232911</v>
      </c>
      <c r="CU7" s="416"/>
      <c r="CV7" s="416"/>
      <c r="CW7" s="416"/>
      <c r="CX7" s="416"/>
      <c r="CY7" s="416"/>
      <c r="CZ7" s="416"/>
      <c r="DA7" s="417"/>
      <c r="DB7" s="415">
        <v>17546522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1557985</v>
      </c>
      <c r="BO8" s="416"/>
      <c r="BP8" s="416"/>
      <c r="BQ8" s="416"/>
      <c r="BR8" s="416"/>
      <c r="BS8" s="416"/>
      <c r="BT8" s="416"/>
      <c r="BU8" s="417"/>
      <c r="BV8" s="415">
        <v>1766787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0.44</v>
      </c>
      <c r="CU8" s="525"/>
      <c r="CV8" s="525"/>
      <c r="CW8" s="525"/>
      <c r="CX8" s="525"/>
      <c r="CY8" s="525"/>
      <c r="CZ8" s="525"/>
      <c r="DA8" s="526"/>
      <c r="DB8" s="524">
        <v>0.45</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58162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-208802</v>
      </c>
      <c r="BO9" s="416"/>
      <c r="BP9" s="416"/>
      <c r="BQ9" s="416"/>
      <c r="BR9" s="416"/>
      <c r="BS9" s="416"/>
      <c r="BT9" s="416"/>
      <c r="BU9" s="417"/>
      <c r="BV9" s="415">
        <v>1173299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13.8</v>
      </c>
      <c r="CU9" s="386"/>
      <c r="CV9" s="386"/>
      <c r="CW9" s="386"/>
      <c r="CX9" s="386"/>
      <c r="CY9" s="386"/>
      <c r="CZ9" s="386"/>
      <c r="DA9" s="387"/>
      <c r="DB9" s="385">
        <v>13.5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59871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400823</v>
      </c>
      <c r="BO10" s="416"/>
      <c r="BP10" s="416"/>
      <c r="BQ10" s="416"/>
      <c r="BR10" s="416"/>
      <c r="BS10" s="416"/>
      <c r="BT10" s="416"/>
      <c r="BU10" s="417"/>
      <c r="BV10" s="415">
        <v>341962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56273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300000</v>
      </c>
      <c r="BO12" s="416"/>
      <c r="BP12" s="416"/>
      <c r="BQ12" s="416"/>
      <c r="BR12" s="416"/>
      <c r="BS12" s="416"/>
      <c r="BT12" s="416"/>
      <c r="BU12" s="417"/>
      <c r="BV12" s="415">
        <v>200000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55965</v>
      </c>
      <c r="S13" s="517"/>
      <c r="T13" s="517"/>
      <c r="U13" s="517"/>
      <c r="V13" s="518"/>
      <c r="W13" s="504" t="s">
        <v>124</v>
      </c>
      <c r="X13" s="428"/>
      <c r="Y13" s="428"/>
      <c r="Z13" s="428"/>
      <c r="AA13" s="428"/>
      <c r="AB13" s="429"/>
      <c r="AC13" s="391">
        <v>2462</v>
      </c>
      <c r="AD13" s="392"/>
      <c r="AE13" s="392"/>
      <c r="AF13" s="392"/>
      <c r="AG13" s="393"/>
      <c r="AH13" s="391">
        <v>2701</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-107979</v>
      </c>
      <c r="BO13" s="416"/>
      <c r="BP13" s="416"/>
      <c r="BQ13" s="416"/>
      <c r="BR13" s="416"/>
      <c r="BS13" s="416"/>
      <c r="BT13" s="416"/>
      <c r="BU13" s="417"/>
      <c r="BV13" s="415">
        <v>1315261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11.6</v>
      </c>
      <c r="CU13" s="386"/>
      <c r="CV13" s="386"/>
      <c r="CW13" s="386"/>
      <c r="CX13" s="386"/>
      <c r="CY13" s="386"/>
      <c r="CZ13" s="386"/>
      <c r="DA13" s="387"/>
      <c r="DB13" s="385">
        <v>12.1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56962</v>
      </c>
      <c r="S14" s="517"/>
      <c r="T14" s="517"/>
      <c r="U14" s="517"/>
      <c r="V14" s="518"/>
      <c r="W14" s="519"/>
      <c r="X14" s="431"/>
      <c r="Y14" s="431"/>
      <c r="Z14" s="431"/>
      <c r="AA14" s="431"/>
      <c r="AB14" s="432"/>
      <c r="AC14" s="509">
        <v>8.5</v>
      </c>
      <c r="AD14" s="510"/>
      <c r="AE14" s="510"/>
      <c r="AF14" s="510"/>
      <c r="AG14" s="511"/>
      <c r="AH14" s="509">
        <v>9.6999999999999993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64.099999999999994</v>
      </c>
      <c r="CU14" s="488"/>
      <c r="CV14" s="488"/>
      <c r="CW14" s="488"/>
      <c r="CX14" s="488"/>
      <c r="CY14" s="488"/>
      <c r="CZ14" s="488"/>
      <c r="DA14" s="489"/>
      <c r="DB14" s="520">
        <v>71.599999999999994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56663</v>
      </c>
      <c r="S15" s="517"/>
      <c r="T15" s="517"/>
      <c r="U15" s="517"/>
      <c r="V15" s="518"/>
      <c r="W15" s="504" t="s">
        <v>130</v>
      </c>
      <c r="X15" s="428"/>
      <c r="Y15" s="428"/>
      <c r="Z15" s="428"/>
      <c r="AA15" s="428"/>
      <c r="AB15" s="429"/>
      <c r="AC15" s="391">
        <v>10573</v>
      </c>
      <c r="AD15" s="392"/>
      <c r="AE15" s="392"/>
      <c r="AF15" s="392"/>
      <c r="AG15" s="393"/>
      <c r="AH15" s="391">
        <v>10343</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6060846</v>
      </c>
      <c r="BO15" s="411"/>
      <c r="BP15" s="411"/>
      <c r="BQ15" s="411"/>
      <c r="BR15" s="411"/>
      <c r="BS15" s="411"/>
      <c r="BT15" s="411"/>
      <c r="BU15" s="412"/>
      <c r="BV15" s="410">
        <v>6052017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36.6</v>
      </c>
      <c r="AD16" s="510"/>
      <c r="AE16" s="510"/>
      <c r="AF16" s="510"/>
      <c r="AG16" s="511"/>
      <c r="AH16" s="509">
        <v>37.200000000000003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13757014</v>
      </c>
      <c r="BO16" s="416"/>
      <c r="BP16" s="416"/>
      <c r="BQ16" s="416"/>
      <c r="BR16" s="416"/>
      <c r="BS16" s="416"/>
      <c r="BT16" s="416"/>
      <c r="BU16" s="417"/>
      <c r="BV16" s="415">
        <v>13524804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15848</v>
      </c>
      <c r="AD17" s="392"/>
      <c r="AE17" s="392"/>
      <c r="AF17" s="392"/>
      <c r="AG17" s="393"/>
      <c r="AH17" s="391">
        <v>14789</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7619871</v>
      </c>
      <c r="BO17" s="416"/>
      <c r="BP17" s="416"/>
      <c r="BQ17" s="416"/>
      <c r="BR17" s="416"/>
      <c r="BS17" s="416"/>
      <c r="BT17" s="416"/>
      <c r="BU17" s="417"/>
      <c r="BV17" s="415">
        <v>7609699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344.42</v>
      </c>
      <c r="M18" s="480"/>
      <c r="N18" s="480"/>
      <c r="O18" s="480"/>
      <c r="P18" s="480"/>
      <c r="Q18" s="480"/>
      <c r="R18" s="481"/>
      <c r="S18" s="481"/>
      <c r="T18" s="481"/>
      <c r="U18" s="481"/>
      <c r="V18" s="482"/>
      <c r="W18" s="496"/>
      <c r="X18" s="497"/>
      <c r="Y18" s="497"/>
      <c r="Z18" s="497"/>
      <c r="AA18" s="497"/>
      <c r="AB18" s="505"/>
      <c r="AC18" s="379">
        <v>54.9</v>
      </c>
      <c r="AD18" s="380"/>
      <c r="AE18" s="380"/>
      <c r="AF18" s="380"/>
      <c r="AG18" s="483"/>
      <c r="AH18" s="379">
        <v>53.1</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15795657</v>
      </c>
      <c r="BO18" s="416"/>
      <c r="BP18" s="416"/>
      <c r="BQ18" s="416"/>
      <c r="BR18" s="416"/>
      <c r="BS18" s="416"/>
      <c r="BT18" s="416"/>
      <c r="BU18" s="417"/>
      <c r="BV18" s="415">
        <v>15715863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169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21441680</v>
      </c>
      <c r="BO19" s="416"/>
      <c r="BP19" s="416"/>
      <c r="BQ19" s="416"/>
      <c r="BR19" s="416"/>
      <c r="BS19" s="416"/>
      <c r="BT19" s="416"/>
      <c r="BU19" s="417"/>
      <c r="BV19" s="415">
        <v>21966199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19810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32618848</v>
      </c>
      <c r="BO23" s="416"/>
      <c r="BP23" s="416"/>
      <c r="BQ23" s="416"/>
      <c r="BR23" s="416"/>
      <c r="BS23" s="416"/>
      <c r="BT23" s="416"/>
      <c r="BU23" s="417"/>
      <c r="BV23" s="415">
        <v>32662826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9700</v>
      </c>
      <c r="R24" s="392"/>
      <c r="S24" s="392"/>
      <c r="T24" s="392"/>
      <c r="U24" s="392"/>
      <c r="V24" s="393"/>
      <c r="W24" s="457"/>
      <c r="X24" s="448"/>
      <c r="Y24" s="449"/>
      <c r="Z24" s="388" t="s">
        <v>153</v>
      </c>
      <c r="AA24" s="389"/>
      <c r="AB24" s="389"/>
      <c r="AC24" s="389"/>
      <c r="AD24" s="389"/>
      <c r="AE24" s="389"/>
      <c r="AF24" s="389"/>
      <c r="AG24" s="390"/>
      <c r="AH24" s="391">
        <v>423</v>
      </c>
      <c r="AI24" s="392"/>
      <c r="AJ24" s="392"/>
      <c r="AK24" s="392"/>
      <c r="AL24" s="393"/>
      <c r="AM24" s="391">
        <v>1341333</v>
      </c>
      <c r="AN24" s="392"/>
      <c r="AO24" s="392"/>
      <c r="AP24" s="392"/>
      <c r="AQ24" s="392"/>
      <c r="AR24" s="393"/>
      <c r="AS24" s="391">
        <v>3171</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20843664</v>
      </c>
      <c r="BO24" s="416"/>
      <c r="BP24" s="416"/>
      <c r="BQ24" s="416"/>
      <c r="BR24" s="416"/>
      <c r="BS24" s="416"/>
      <c r="BT24" s="416"/>
      <c r="BU24" s="417"/>
      <c r="BV24" s="415">
        <v>21897711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7750</v>
      </c>
      <c r="R25" s="392"/>
      <c r="S25" s="392"/>
      <c r="T25" s="392"/>
      <c r="U25" s="392"/>
      <c r="V25" s="393"/>
      <c r="W25" s="457"/>
      <c r="X25" s="448"/>
      <c r="Y25" s="449"/>
      <c r="Z25" s="388" t="s">
        <v>156</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3281305</v>
      </c>
      <c r="BO25" s="411"/>
      <c r="BP25" s="411"/>
      <c r="BQ25" s="411"/>
      <c r="BR25" s="411"/>
      <c r="BS25" s="411"/>
      <c r="BT25" s="411"/>
      <c r="BU25" s="412"/>
      <c r="BV25" s="410">
        <v>3996937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7300</v>
      </c>
      <c r="R26" s="392"/>
      <c r="S26" s="392"/>
      <c r="T26" s="392"/>
      <c r="U26" s="392"/>
      <c r="V26" s="393"/>
      <c r="W26" s="457"/>
      <c r="X26" s="448"/>
      <c r="Y26" s="449"/>
      <c r="Z26" s="388" t="s">
        <v>159</v>
      </c>
      <c r="AA26" s="470"/>
      <c r="AB26" s="470"/>
      <c r="AC26" s="470"/>
      <c r="AD26" s="470"/>
      <c r="AE26" s="470"/>
      <c r="AF26" s="470"/>
      <c r="AG26" s="471"/>
      <c r="AH26" s="391">
        <v>12</v>
      </c>
      <c r="AI26" s="392"/>
      <c r="AJ26" s="392"/>
      <c r="AK26" s="392"/>
      <c r="AL26" s="393"/>
      <c r="AM26" s="391">
        <v>40908</v>
      </c>
      <c r="AN26" s="392"/>
      <c r="AO26" s="392"/>
      <c r="AP26" s="392"/>
      <c r="AQ26" s="392"/>
      <c r="AR26" s="393"/>
      <c r="AS26" s="391">
        <v>3409</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4450</v>
      </c>
      <c r="R27" s="392"/>
      <c r="S27" s="392"/>
      <c r="T27" s="392"/>
      <c r="U27" s="392"/>
      <c r="V27" s="393"/>
      <c r="W27" s="457"/>
      <c r="X27" s="448"/>
      <c r="Y27" s="449"/>
      <c r="Z27" s="388" t="s">
        <v>162</v>
      </c>
      <c r="AA27" s="389"/>
      <c r="AB27" s="389"/>
      <c r="AC27" s="389"/>
      <c r="AD27" s="389"/>
      <c r="AE27" s="389"/>
      <c r="AF27" s="389"/>
      <c r="AG27" s="390"/>
      <c r="AH27" s="391">
        <v>37</v>
      </c>
      <c r="AI27" s="392"/>
      <c r="AJ27" s="392"/>
      <c r="AK27" s="392"/>
      <c r="AL27" s="393"/>
      <c r="AM27" s="391">
        <v>115026</v>
      </c>
      <c r="AN27" s="392"/>
      <c r="AO27" s="392"/>
      <c r="AP27" s="392"/>
      <c r="AQ27" s="392"/>
      <c r="AR27" s="393"/>
      <c r="AS27" s="391">
        <v>3109</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1302651</v>
      </c>
      <c r="BO27" s="419"/>
      <c r="BP27" s="419"/>
      <c r="BQ27" s="419"/>
      <c r="BR27" s="419"/>
      <c r="BS27" s="419"/>
      <c r="BT27" s="419"/>
      <c r="BU27" s="420"/>
      <c r="BV27" s="418">
        <v>1301641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3950</v>
      </c>
      <c r="R28" s="392"/>
      <c r="S28" s="392"/>
      <c r="T28" s="392"/>
      <c r="U28" s="392"/>
      <c r="V28" s="393"/>
      <c r="W28" s="457"/>
      <c r="X28" s="448"/>
      <c r="Y28" s="449"/>
      <c r="Z28" s="388" t="s">
        <v>165</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3955545</v>
      </c>
      <c r="BO28" s="411"/>
      <c r="BP28" s="411"/>
      <c r="BQ28" s="411"/>
      <c r="BR28" s="411"/>
      <c r="BS28" s="411"/>
      <c r="BT28" s="411"/>
      <c r="BU28" s="412"/>
      <c r="BV28" s="410">
        <v>3854722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24</v>
      </c>
      <c r="M29" s="392"/>
      <c r="N29" s="392"/>
      <c r="O29" s="392"/>
      <c r="P29" s="393"/>
      <c r="Q29" s="391">
        <v>3750</v>
      </c>
      <c r="R29" s="392"/>
      <c r="S29" s="392"/>
      <c r="T29" s="392"/>
      <c r="U29" s="392"/>
      <c r="V29" s="393"/>
      <c r="W29" s="458"/>
      <c r="X29" s="459"/>
      <c r="Y29" s="460"/>
      <c r="Z29" s="388" t="s">
        <v>169</v>
      </c>
      <c r="AA29" s="389"/>
      <c r="AB29" s="389"/>
      <c r="AC29" s="389"/>
      <c r="AD29" s="389"/>
      <c r="AE29" s="389"/>
      <c r="AF29" s="389"/>
      <c r="AG29" s="390"/>
      <c r="AH29" s="391">
        <v>460</v>
      </c>
      <c r="AI29" s="392"/>
      <c r="AJ29" s="392"/>
      <c r="AK29" s="392"/>
      <c r="AL29" s="393"/>
      <c r="AM29" s="391">
        <v>1456359</v>
      </c>
      <c r="AN29" s="392"/>
      <c r="AO29" s="392"/>
      <c r="AP29" s="392"/>
      <c r="AQ29" s="392"/>
      <c r="AR29" s="393"/>
      <c r="AS29" s="391">
        <v>3166</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1834107</v>
      </c>
      <c r="BO29" s="416"/>
      <c r="BP29" s="416"/>
      <c r="BQ29" s="416"/>
      <c r="BR29" s="416"/>
      <c r="BS29" s="416"/>
      <c r="BT29" s="416"/>
      <c r="BU29" s="417"/>
      <c r="BV29" s="415">
        <v>1349137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99.3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2220715</v>
      </c>
      <c r="BO30" s="419"/>
      <c r="BP30" s="419"/>
      <c r="BQ30" s="419"/>
      <c r="BR30" s="419"/>
      <c r="BS30" s="419"/>
      <c r="BT30" s="419"/>
      <c r="BU30" s="420"/>
      <c r="BV30" s="418">
        <v>2284312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IF('各会計、関係団体の財政状況及び健全化判断比率'!B37="","",'各会計、関係団体の財政状況及び健全化判断比率'!B37)</f>
        <v>岩代簡易水道事業特別会計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18</v>
      </c>
      <c r="BX34" s="375"/>
      <c r="BY34" s="374" t="str">
        <f>IF('各会計、関係団体の財政状況及び健全化判断比率'!B68="","",'各会計、関係団体の財政状況及び健全化判断比率'!B68)</f>
        <v>安達地方広域行政組合（一般会計）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28</v>
      </c>
      <c r="CP34" s="375"/>
      <c r="CQ34" s="374" t="str">
        <f>IF('各会計、関係団体の財政状況及び健全化判断比率'!BS7="","",'各会計、関係団体の財政状況及び健全化判断比率'!BS7)</f>
        <v>安達地域農業振興公社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国民健康保険特別会計（直営診療施設勘定）</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IF('各会計、関係団体の財政状況及び健全化判断比率'!B34="","",'各会計、関係団体の財政状況及び健全化判断比率'!B34)</f>
        <v>下水道事業会計</v>
      </c>
      <c r="AP35" s="374"/>
      <c r="AQ35" s="374"/>
      <c r="AR35" s="374"/>
      <c r="AS35" s="374"/>
      <c r="AT35" s="374"/>
      <c r="AU35" s="374"/>
      <c r="AV35" s="374"/>
      <c r="AW35" s="374"/>
      <c r="AX35" s="374"/>
      <c r="AY35" s="374"/>
      <c r="AZ35" s="374"/>
      <c r="BA35" s="374"/>
      <c r="BB35" s="374"/>
      <c r="BC35" s="374"/>
      <c r="BD35" s="167"/>
      <c r="BE35" s="375">
        <f t="shared" ref="BE35:BE43" si="1">IF(BG35="","",BE34+1)</f>
        <v>13</v>
      </c>
      <c r="BF35" s="375"/>
      <c r="BG35" s="374" t="str">
        <f>IF('各会計、関係団体の財政状況及び健全化判断比率'!B38="","",'各会計、関係団体の財政状況及び健全化判断比率'!B38)</f>
        <v>東和簡易水道事業特別会計</v>
      </c>
      <c r="BH35" s="374"/>
      <c r="BI35" s="374"/>
      <c r="BJ35" s="374"/>
      <c r="BK35" s="374"/>
      <c r="BL35" s="374"/>
      <c r="BM35" s="374"/>
      <c r="BN35" s="374"/>
      <c r="BO35" s="374"/>
      <c r="BP35" s="374"/>
      <c r="BQ35" s="374"/>
      <c r="BR35" s="374"/>
      <c r="BS35" s="374"/>
      <c r="BT35" s="374"/>
      <c r="BU35" s="374"/>
      <c r="BV35" s="167"/>
      <c r="BW35" s="375">
        <f t="shared" ref="BW35:BW43" si="2">IF(BY35="","",BW34+1)</f>
        <v>19</v>
      </c>
      <c r="BX35" s="375"/>
      <c r="BY35" s="374" t="str">
        <f>IF('各会計、関係団体の財政状況及び健全化判断比率'!B69="","",'各会計、関係団体の財政状況及び健全化判断比率'!B69)</f>
        <v>安達地方広域行政組合（地域振興事業特別会計）</v>
      </c>
      <c r="BZ35" s="374"/>
      <c r="CA35" s="374"/>
      <c r="CB35" s="374"/>
      <c r="CC35" s="374"/>
      <c r="CD35" s="374"/>
      <c r="CE35" s="374"/>
      <c r="CF35" s="374"/>
      <c r="CG35" s="374"/>
      <c r="CH35" s="374"/>
      <c r="CI35" s="374"/>
      <c r="CJ35" s="374"/>
      <c r="CK35" s="374"/>
      <c r="CL35" s="374"/>
      <c r="CM35" s="374"/>
      <c r="CN35" s="167"/>
      <c r="CO35" s="375">
        <f t="shared" ref="CO35:CO43" si="3">IF(CQ35="","",CO34+1)</f>
        <v>29</v>
      </c>
      <c r="CP35" s="375"/>
      <c r="CQ35" s="374" t="str">
        <f>IF('各会計、関係団体の財政状況及び健全化判断比率'!BS8="","",'各会計、関係団体の財政状況及び健全化判断比率'!BS8)</f>
        <v>二本松菊栄会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介護保険特別会計（保険事業勘定）</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IF('各会計、関係団体の財政状況及び健全化判断比率'!B35="","",'各会計、関係団体の財政状況及び健全化判断比率'!B35)</f>
        <v>工業団地造成事業会計</v>
      </c>
      <c r="AP36" s="374"/>
      <c r="AQ36" s="374"/>
      <c r="AR36" s="374"/>
      <c r="AS36" s="374"/>
      <c r="AT36" s="374"/>
      <c r="AU36" s="374"/>
      <c r="AV36" s="374"/>
      <c r="AW36" s="374"/>
      <c r="AX36" s="374"/>
      <c r="AY36" s="374"/>
      <c r="AZ36" s="374"/>
      <c r="BA36" s="374"/>
      <c r="BB36" s="374"/>
      <c r="BC36" s="374"/>
      <c r="BD36" s="167"/>
      <c r="BE36" s="375">
        <f t="shared" si="1"/>
        <v>14</v>
      </c>
      <c r="BF36" s="375"/>
      <c r="BG36" s="374" t="str">
        <f>IF('各会計、関係団体の財政状況及び健全化判断比率'!B39="","",'各会計、関係団体の財政状況及び健全化判断比率'!B39)</f>
        <v>安達下水道事業特別会計</v>
      </c>
      <c r="BH36" s="374"/>
      <c r="BI36" s="374"/>
      <c r="BJ36" s="374"/>
      <c r="BK36" s="374"/>
      <c r="BL36" s="374"/>
      <c r="BM36" s="374"/>
      <c r="BN36" s="374"/>
      <c r="BO36" s="374"/>
      <c r="BP36" s="374"/>
      <c r="BQ36" s="374"/>
      <c r="BR36" s="374"/>
      <c r="BS36" s="374"/>
      <c r="BT36" s="374"/>
      <c r="BU36" s="374"/>
      <c r="BV36" s="167"/>
      <c r="BW36" s="375">
        <f t="shared" si="2"/>
        <v>20</v>
      </c>
      <c r="BX36" s="375"/>
      <c r="BY36" s="374" t="str">
        <f>IF('各会計、関係団体の財政状況及び健全化判断比率'!B70="","",'各会計、関係団体の財政状況及び健全化判断比率'!B70)</f>
        <v>福島県後期高齢者医療広域連合（一般会計）</v>
      </c>
      <c r="BZ36" s="374"/>
      <c r="CA36" s="374"/>
      <c r="CB36" s="374"/>
      <c r="CC36" s="374"/>
      <c r="CD36" s="374"/>
      <c r="CE36" s="374"/>
      <c r="CF36" s="374"/>
      <c r="CG36" s="374"/>
      <c r="CH36" s="374"/>
      <c r="CI36" s="374"/>
      <c r="CJ36" s="374"/>
      <c r="CK36" s="374"/>
      <c r="CL36" s="374"/>
      <c r="CM36" s="374"/>
      <c r="CN36" s="167"/>
      <c r="CO36" s="375">
        <f t="shared" si="3"/>
        <v>30</v>
      </c>
      <c r="CP36" s="375"/>
      <c r="CQ36" s="374" t="str">
        <f>IF('各会計、関係団体の財政状況及び健全化判断比率'!BS9="","",'各会計、関係団体の財政状況及び健全化判断比率'!BS9)</f>
        <v>二本松振興公社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介護保険特別会計（介護サービス事業勘定）</v>
      </c>
      <c r="X37" s="374"/>
      <c r="Y37" s="374"/>
      <c r="Z37" s="374"/>
      <c r="AA37" s="374"/>
      <c r="AB37" s="374"/>
      <c r="AC37" s="374"/>
      <c r="AD37" s="374"/>
      <c r="AE37" s="374"/>
      <c r="AF37" s="374"/>
      <c r="AG37" s="374"/>
      <c r="AH37" s="374"/>
      <c r="AI37" s="374"/>
      <c r="AJ37" s="374"/>
      <c r="AK37" s="374"/>
      <c r="AL37" s="167"/>
      <c r="AM37" s="375">
        <f t="shared" si="0"/>
        <v>11</v>
      </c>
      <c r="AN37" s="375"/>
      <c r="AO37" s="374" t="str">
        <f>IF('各会計、関係団体の財政状況及び健全化判断比率'!B36="","",'各会計、関係団体の財政状況及び健全化判断比率'!B36)</f>
        <v>宅地造成事業会計</v>
      </c>
      <c r="AP37" s="374"/>
      <c r="AQ37" s="374"/>
      <c r="AR37" s="374"/>
      <c r="AS37" s="374"/>
      <c r="AT37" s="374"/>
      <c r="AU37" s="374"/>
      <c r="AV37" s="374"/>
      <c r="AW37" s="374"/>
      <c r="AX37" s="374"/>
      <c r="AY37" s="374"/>
      <c r="AZ37" s="374"/>
      <c r="BA37" s="374"/>
      <c r="BB37" s="374"/>
      <c r="BC37" s="374"/>
      <c r="BD37" s="167"/>
      <c r="BE37" s="375">
        <f t="shared" si="1"/>
        <v>15</v>
      </c>
      <c r="BF37" s="375"/>
      <c r="BG37" s="374" t="str">
        <f>IF('各会計、関係団体の財政状況及び健全化判断比率'!B40="","",'各会計、関係団体の財政状況及び健全化判断比率'!B40)</f>
        <v>岩代下水道事業特別会計</v>
      </c>
      <c r="BH37" s="374"/>
      <c r="BI37" s="374"/>
      <c r="BJ37" s="374"/>
      <c r="BK37" s="374"/>
      <c r="BL37" s="374"/>
      <c r="BM37" s="374"/>
      <c r="BN37" s="374"/>
      <c r="BO37" s="374"/>
      <c r="BP37" s="374"/>
      <c r="BQ37" s="374"/>
      <c r="BR37" s="374"/>
      <c r="BS37" s="374"/>
      <c r="BT37" s="374"/>
      <c r="BU37" s="374"/>
      <c r="BV37" s="167"/>
      <c r="BW37" s="375">
        <f t="shared" si="2"/>
        <v>21</v>
      </c>
      <c r="BX37" s="375"/>
      <c r="BY37" s="374" t="str">
        <f>IF('各会計、関係団体の財政状況及び健全化判断比率'!B71="","",'各会計、関係団体の財政状況及び健全化判断比率'!B71)</f>
        <v>福島県後期高齢者医療広域連合（後期高齢者医療特別会計）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後期高齢者医療特別会計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16</v>
      </c>
      <c r="BF38" s="375"/>
      <c r="BG38" s="374" t="str">
        <f>IF('各会計、関係団体の財政状況及び健全化判断比率'!B41="","",'各会計、関係団体の財政状況及び健全化判断比率'!B41)</f>
        <v>公設地方卸売市場特別会計</v>
      </c>
      <c r="BH38" s="374"/>
      <c r="BI38" s="374"/>
      <c r="BJ38" s="374"/>
      <c r="BK38" s="374"/>
      <c r="BL38" s="374"/>
      <c r="BM38" s="374"/>
      <c r="BN38" s="374"/>
      <c r="BO38" s="374"/>
      <c r="BP38" s="374"/>
      <c r="BQ38" s="374"/>
      <c r="BR38" s="374"/>
      <c r="BS38" s="374"/>
      <c r="BT38" s="374"/>
      <c r="BU38" s="374"/>
      <c r="BV38" s="167"/>
      <c r="BW38" s="375">
        <f t="shared" si="2"/>
        <v>22</v>
      </c>
      <c r="BX38" s="375"/>
      <c r="BY38" s="374" t="str">
        <f>IF('各会計、関係団体の財政状況及び健全化判断比率'!B72="","",'各会計、関係団体の財政状況及び健全化判断比率'!B72)</f>
        <v>福島県市民交通災害共済組合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17</v>
      </c>
      <c r="BF39" s="375"/>
      <c r="BG39" s="374" t="str">
        <f>IF('各会計、関係団体の財政状況及び健全化判断比率'!B42="","",'各会計、関係団体の財政状況及び健全化判断比率'!B42)</f>
        <v>佐勢ノ宮住宅団地造成事業特別会計</v>
      </c>
      <c r="BH39" s="374"/>
      <c r="BI39" s="374"/>
      <c r="BJ39" s="374"/>
      <c r="BK39" s="374"/>
      <c r="BL39" s="374"/>
      <c r="BM39" s="374"/>
      <c r="BN39" s="374"/>
      <c r="BO39" s="374"/>
      <c r="BP39" s="374"/>
      <c r="BQ39" s="374"/>
      <c r="BR39" s="374"/>
      <c r="BS39" s="374"/>
      <c r="BT39" s="374"/>
      <c r="BU39" s="374"/>
      <c r="BV39" s="167"/>
      <c r="BW39" s="375">
        <f t="shared" si="2"/>
        <v>23</v>
      </c>
      <c r="BX39" s="375"/>
      <c r="BY39" s="374" t="str">
        <f>IF('各会計、関係団体の財政状況及び健全化判断比率'!B73="","",'各会計、関係団体の財政状況及び健全化判断比率'!B73)</f>
        <v>福島県市町村総合事務組合（一般会計）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24</v>
      </c>
      <c r="BX40" s="375"/>
      <c r="BY40" s="374" t="str">
        <f>IF('各会計、関係団体の財政状況及び健全化判断比率'!B74="","",'各会計、関係団体の財政状況及び健全化判断比率'!B74)</f>
        <v>福島県市町村総合事務組合(消防補償等特別会計）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25</v>
      </c>
      <c r="BX41" s="375"/>
      <c r="BY41" s="374" t="str">
        <f>IF('各会計、関係団体の財政状況及び健全化判断比率'!B75="","",'各会計、関係団体の財政状況及び健全化判断比率'!B75)</f>
        <v>福島県市町村総合事務組合（消防賞じゅつ金特別会計）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26</v>
      </c>
      <c r="BX42" s="375"/>
      <c r="BY42" s="374" t="str">
        <f>IF('各会計、関係団体の財政状況及び健全化判断比率'!B76="","",'各会計、関係団体の財政状況及び健全化判断比率'!B76)</f>
        <v>福島県市町村総合事務組合（非常勤職員公務災害補償特別会計）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27</v>
      </c>
      <c r="BX43" s="375"/>
      <c r="BY43" s="374" t="str">
        <f>IF('各会計、関係団体の財政状況及び健全化判断比率'!B77="","",'各会計、関係団体の財政状況及び健全化判断比率'!B77)</f>
        <v>福島県市町村総合事務組合（自治会館管理特別会計）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4" t="s">
        <v>534</v>
      </c>
      <c r="D34" s="1184"/>
      <c r="E34" s="1185"/>
      <c r="F34" s="32">
        <v>11.21</v>
      </c>
      <c r="G34" s="33">
        <v>10.57</v>
      </c>
      <c r="H34" s="33">
        <v>11.66</v>
      </c>
      <c r="I34" s="33">
        <v>12.41</v>
      </c>
      <c r="J34" s="34">
        <v>13.72</v>
      </c>
      <c r="K34" s="22"/>
      <c r="L34" s="22"/>
      <c r="M34" s="22"/>
      <c r="N34" s="22"/>
      <c r="O34" s="22"/>
      <c r="P34" s="22"/>
    </row>
    <row r="35" spans="1:16" ht="39" customHeight="1">
      <c r="A35" s="22"/>
      <c r="B35" s="35"/>
      <c r="C35" s="1178" t="s">
        <v>535</v>
      </c>
      <c r="D35" s="1179"/>
      <c r="E35" s="1180"/>
      <c r="F35" s="36">
        <v>9.91</v>
      </c>
      <c r="G35" s="37">
        <v>5.83</v>
      </c>
      <c r="H35" s="37">
        <v>3.44</v>
      </c>
      <c r="I35" s="37">
        <v>10.06</v>
      </c>
      <c r="J35" s="38">
        <v>9.0399999999999991</v>
      </c>
      <c r="K35" s="22"/>
      <c r="L35" s="22"/>
      <c r="M35" s="22"/>
      <c r="N35" s="22"/>
      <c r="O35" s="22"/>
      <c r="P35" s="22"/>
    </row>
    <row r="36" spans="1:16" ht="39" customHeight="1">
      <c r="A36" s="22"/>
      <c r="B36" s="35"/>
      <c r="C36" s="1178" t="s">
        <v>536</v>
      </c>
      <c r="D36" s="1179"/>
      <c r="E36" s="1180"/>
      <c r="F36" s="36">
        <v>7.55</v>
      </c>
      <c r="G36" s="37">
        <v>7.26</v>
      </c>
      <c r="H36" s="37">
        <v>6.98</v>
      </c>
      <c r="I36" s="37">
        <v>6.49</v>
      </c>
      <c r="J36" s="38">
        <v>6.22</v>
      </c>
      <c r="K36" s="22"/>
      <c r="L36" s="22"/>
      <c r="M36" s="22"/>
      <c r="N36" s="22"/>
      <c r="O36" s="22"/>
      <c r="P36" s="22"/>
    </row>
    <row r="37" spans="1:16" ht="39" customHeight="1">
      <c r="A37" s="22"/>
      <c r="B37" s="35"/>
      <c r="C37" s="1178" t="s">
        <v>537</v>
      </c>
      <c r="D37" s="1179"/>
      <c r="E37" s="1180"/>
      <c r="F37" s="36">
        <v>2.6</v>
      </c>
      <c r="G37" s="37">
        <v>1.67</v>
      </c>
      <c r="H37" s="37">
        <v>1.44</v>
      </c>
      <c r="I37" s="37">
        <v>1.65</v>
      </c>
      <c r="J37" s="38">
        <v>1.82</v>
      </c>
      <c r="K37" s="22"/>
      <c r="L37" s="22"/>
      <c r="M37" s="22"/>
      <c r="N37" s="22"/>
      <c r="O37" s="22"/>
      <c r="P37" s="22"/>
    </row>
    <row r="38" spans="1:16" ht="39" customHeight="1">
      <c r="A38" s="22"/>
      <c r="B38" s="35"/>
      <c r="C38" s="1178" t="s">
        <v>538</v>
      </c>
      <c r="D38" s="1179"/>
      <c r="E38" s="1180"/>
      <c r="F38" s="36">
        <v>0.61</v>
      </c>
      <c r="G38" s="37">
        <v>0.86</v>
      </c>
      <c r="H38" s="37">
        <v>0.47</v>
      </c>
      <c r="I38" s="37">
        <v>0.84</v>
      </c>
      <c r="J38" s="38">
        <v>1.55</v>
      </c>
      <c r="K38" s="22"/>
      <c r="L38" s="22"/>
      <c r="M38" s="22"/>
      <c r="N38" s="22"/>
      <c r="O38" s="22"/>
      <c r="P38" s="22"/>
    </row>
    <row r="39" spans="1:16" ht="39" customHeight="1">
      <c r="A39" s="22"/>
      <c r="B39" s="35"/>
      <c r="C39" s="1178" t="s">
        <v>539</v>
      </c>
      <c r="D39" s="1179"/>
      <c r="E39" s="1180"/>
      <c r="F39" s="36">
        <v>0.5</v>
      </c>
      <c r="G39" s="37">
        <v>0.33</v>
      </c>
      <c r="H39" s="37">
        <v>0.28000000000000003</v>
      </c>
      <c r="I39" s="37">
        <v>0.22</v>
      </c>
      <c r="J39" s="38">
        <v>0.18</v>
      </c>
      <c r="K39" s="22"/>
      <c r="L39" s="22"/>
      <c r="M39" s="22"/>
      <c r="N39" s="22"/>
      <c r="O39" s="22"/>
      <c r="P39" s="22"/>
    </row>
    <row r="40" spans="1:16" ht="39" customHeight="1">
      <c r="A40" s="22"/>
      <c r="B40" s="35"/>
      <c r="C40" s="1178" t="s">
        <v>540</v>
      </c>
      <c r="D40" s="1179"/>
      <c r="E40" s="1180"/>
      <c r="F40" s="36">
        <v>7.0000000000000007E-2</v>
      </c>
      <c r="G40" s="37">
        <v>0.04</v>
      </c>
      <c r="H40" s="37">
        <v>0.04</v>
      </c>
      <c r="I40" s="37">
        <v>0.08</v>
      </c>
      <c r="J40" s="38">
        <v>0.12</v>
      </c>
      <c r="K40" s="22"/>
      <c r="L40" s="22"/>
      <c r="M40" s="22"/>
      <c r="N40" s="22"/>
      <c r="O40" s="22"/>
      <c r="P40" s="22"/>
    </row>
    <row r="41" spans="1:16" ht="39" customHeight="1">
      <c r="A41" s="22"/>
      <c r="B41" s="35"/>
      <c r="C41" s="1178" t="s">
        <v>541</v>
      </c>
      <c r="D41" s="1179"/>
      <c r="E41" s="1180"/>
      <c r="F41" s="36">
        <v>0.01</v>
      </c>
      <c r="G41" s="37">
        <v>0</v>
      </c>
      <c r="H41" s="37">
        <v>0</v>
      </c>
      <c r="I41" s="37">
        <v>0.01</v>
      </c>
      <c r="J41" s="38">
        <v>0.01</v>
      </c>
      <c r="K41" s="22"/>
      <c r="L41" s="22"/>
      <c r="M41" s="22"/>
      <c r="N41" s="22"/>
      <c r="O41" s="22"/>
      <c r="P41" s="22"/>
    </row>
    <row r="42" spans="1:16" ht="39" customHeight="1">
      <c r="A42" s="22"/>
      <c r="B42" s="39"/>
      <c r="C42" s="1178" t="s">
        <v>542</v>
      </c>
      <c r="D42" s="1179"/>
      <c r="E42" s="1180"/>
      <c r="F42" s="36" t="s">
        <v>487</v>
      </c>
      <c r="G42" s="37" t="s">
        <v>487</v>
      </c>
      <c r="H42" s="37" t="s">
        <v>487</v>
      </c>
      <c r="I42" s="37" t="s">
        <v>487</v>
      </c>
      <c r="J42" s="38" t="s">
        <v>487</v>
      </c>
      <c r="K42" s="22"/>
      <c r="L42" s="22"/>
      <c r="M42" s="22"/>
      <c r="N42" s="22"/>
      <c r="O42" s="22"/>
      <c r="P42" s="22"/>
    </row>
    <row r="43" spans="1:16" ht="39" customHeight="1" thickBot="1">
      <c r="A43" s="22"/>
      <c r="B43" s="40"/>
      <c r="C43" s="1181" t="s">
        <v>543</v>
      </c>
      <c r="D43" s="1182"/>
      <c r="E43" s="1183"/>
      <c r="F43" s="41">
        <v>2.2400000000000002</v>
      </c>
      <c r="G43" s="42">
        <v>2.14</v>
      </c>
      <c r="H43" s="42">
        <v>0.04</v>
      </c>
      <c r="I43" s="42">
        <v>0.05</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4" t="s">
        <v>11</v>
      </c>
      <c r="C45" s="1195"/>
      <c r="D45" s="58"/>
      <c r="E45" s="1200" t="s">
        <v>12</v>
      </c>
      <c r="F45" s="1200"/>
      <c r="G45" s="1200"/>
      <c r="H45" s="1200"/>
      <c r="I45" s="1200"/>
      <c r="J45" s="1201"/>
      <c r="K45" s="59">
        <v>2877</v>
      </c>
      <c r="L45" s="60">
        <v>2819</v>
      </c>
      <c r="M45" s="60">
        <v>3124</v>
      </c>
      <c r="N45" s="60">
        <v>3111</v>
      </c>
      <c r="O45" s="61">
        <v>3107</v>
      </c>
      <c r="P45" s="48"/>
      <c r="Q45" s="48"/>
      <c r="R45" s="48"/>
      <c r="S45" s="48"/>
      <c r="T45" s="48"/>
      <c r="U45" s="48"/>
    </row>
    <row r="46" spans="1:21" ht="30.75" customHeight="1">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c r="A48" s="48"/>
      <c r="B48" s="1196"/>
      <c r="C48" s="1197"/>
      <c r="D48" s="62"/>
      <c r="E48" s="1188" t="s">
        <v>15</v>
      </c>
      <c r="F48" s="1188"/>
      <c r="G48" s="1188"/>
      <c r="H48" s="1188"/>
      <c r="I48" s="1188"/>
      <c r="J48" s="1189"/>
      <c r="K48" s="63">
        <v>710</v>
      </c>
      <c r="L48" s="64">
        <v>712</v>
      </c>
      <c r="M48" s="64">
        <v>656</v>
      </c>
      <c r="N48" s="64">
        <v>638</v>
      </c>
      <c r="O48" s="65">
        <v>642</v>
      </c>
      <c r="P48" s="48"/>
      <c r="Q48" s="48"/>
      <c r="R48" s="48"/>
      <c r="S48" s="48"/>
      <c r="T48" s="48"/>
      <c r="U48" s="48"/>
    </row>
    <row r="49" spans="1:21" ht="30.75" customHeight="1">
      <c r="A49" s="48"/>
      <c r="B49" s="1196"/>
      <c r="C49" s="1197"/>
      <c r="D49" s="62"/>
      <c r="E49" s="1188" t="s">
        <v>16</v>
      </c>
      <c r="F49" s="1188"/>
      <c r="G49" s="1188"/>
      <c r="H49" s="1188"/>
      <c r="I49" s="1188"/>
      <c r="J49" s="1189"/>
      <c r="K49" s="63">
        <v>693</v>
      </c>
      <c r="L49" s="64">
        <v>686</v>
      </c>
      <c r="M49" s="64">
        <v>622</v>
      </c>
      <c r="N49" s="64">
        <v>543</v>
      </c>
      <c r="O49" s="65">
        <v>532</v>
      </c>
      <c r="P49" s="48"/>
      <c r="Q49" s="48"/>
      <c r="R49" s="48"/>
      <c r="S49" s="48"/>
      <c r="T49" s="48"/>
      <c r="U49" s="48"/>
    </row>
    <row r="50" spans="1:21" ht="30.75" customHeight="1">
      <c r="A50" s="48"/>
      <c r="B50" s="1196"/>
      <c r="C50" s="1197"/>
      <c r="D50" s="62"/>
      <c r="E50" s="1188" t="s">
        <v>17</v>
      </c>
      <c r="F50" s="1188"/>
      <c r="G50" s="1188"/>
      <c r="H50" s="1188"/>
      <c r="I50" s="1188"/>
      <c r="J50" s="1189"/>
      <c r="K50" s="63">
        <v>369</v>
      </c>
      <c r="L50" s="64">
        <v>365</v>
      </c>
      <c r="M50" s="64">
        <v>361</v>
      </c>
      <c r="N50" s="64">
        <v>396</v>
      </c>
      <c r="O50" s="65">
        <v>312</v>
      </c>
      <c r="P50" s="48"/>
      <c r="Q50" s="48"/>
      <c r="R50" s="48"/>
      <c r="S50" s="48"/>
      <c r="T50" s="48"/>
      <c r="U50" s="48"/>
    </row>
    <row r="51" spans="1:21" ht="30.75" customHeight="1">
      <c r="A51" s="48"/>
      <c r="B51" s="1198"/>
      <c r="C51" s="1199"/>
      <c r="D51" s="66"/>
      <c r="E51" s="1188" t="s">
        <v>18</v>
      </c>
      <c r="F51" s="1188"/>
      <c r="G51" s="1188"/>
      <c r="H51" s="1188"/>
      <c r="I51" s="1188"/>
      <c r="J51" s="1189"/>
      <c r="K51" s="63">
        <v>4</v>
      </c>
      <c r="L51" s="64">
        <v>1</v>
      </c>
      <c r="M51" s="64">
        <v>1</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2698</v>
      </c>
      <c r="L52" s="64">
        <v>2759</v>
      </c>
      <c r="M52" s="64">
        <v>2988</v>
      </c>
      <c r="N52" s="64">
        <v>2990</v>
      </c>
      <c r="O52" s="65">
        <v>3052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1955</v>
      </c>
      <c r="L53" s="69">
        <v>1824</v>
      </c>
      <c r="M53" s="69">
        <v>1776</v>
      </c>
      <c r="N53" s="69">
        <v>1698</v>
      </c>
      <c r="O53" s="70">
        <v>1541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214" t="s">
        <v>24</v>
      </c>
      <c r="C41" s="1215"/>
      <c r="D41" s="81"/>
      <c r="E41" s="1216" t="s">
        <v>25</v>
      </c>
      <c r="F41" s="1216"/>
      <c r="G41" s="1216"/>
      <c r="H41" s="1217"/>
      <c r="I41" s="82">
        <v>30048</v>
      </c>
      <c r="J41" s="83">
        <v>30847</v>
      </c>
      <c r="K41" s="83">
        <v>30905</v>
      </c>
      <c r="L41" s="83">
        <v>33012</v>
      </c>
      <c r="M41" s="84">
        <v>32953</v>
      </c>
    </row>
    <row r="42" spans="2:13" ht="27.75" customHeight="1">
      <c r="B42" s="1204"/>
      <c r="C42" s="1205"/>
      <c r="D42" s="85"/>
      <c r="E42" s="1208" t="s">
        <v>26</v>
      </c>
      <c r="F42" s="1208"/>
      <c r="G42" s="1208"/>
      <c r="H42" s="1209"/>
      <c r="I42" s="86">
        <v>2383</v>
      </c>
      <c r="J42" s="87">
        <v>2187</v>
      </c>
      <c r="K42" s="87">
        <v>1884</v>
      </c>
      <c r="L42" s="87">
        <v>1620</v>
      </c>
      <c r="M42" s="88">
        <v>1332</v>
      </c>
    </row>
    <row r="43" spans="2:13" ht="27.75" customHeight="1">
      <c r="B43" s="1204"/>
      <c r="C43" s="1205"/>
      <c r="D43" s="85"/>
      <c r="E43" s="1208" t="s">
        <v>27</v>
      </c>
      <c r="F43" s="1208"/>
      <c r="G43" s="1208"/>
      <c r="H43" s="1209"/>
      <c r="I43" s="86">
        <v>10228</v>
      </c>
      <c r="J43" s="87">
        <v>9755</v>
      </c>
      <c r="K43" s="87">
        <v>9257</v>
      </c>
      <c r="L43" s="87">
        <v>8878</v>
      </c>
      <c r="M43" s="88">
        <v>8714</v>
      </c>
    </row>
    <row r="44" spans="2:13" ht="27.75" customHeight="1">
      <c r="B44" s="1204"/>
      <c r="C44" s="1205"/>
      <c r="D44" s="85"/>
      <c r="E44" s="1208" t="s">
        <v>28</v>
      </c>
      <c r="F44" s="1208"/>
      <c r="G44" s="1208"/>
      <c r="H44" s="1209"/>
      <c r="I44" s="86">
        <v>3297</v>
      </c>
      <c r="J44" s="87">
        <v>2697</v>
      </c>
      <c r="K44" s="87">
        <v>2811</v>
      </c>
      <c r="L44" s="87">
        <v>2273</v>
      </c>
      <c r="M44" s="88">
        <v>1783</v>
      </c>
    </row>
    <row r="45" spans="2:13" ht="27.75" customHeight="1">
      <c r="B45" s="1204"/>
      <c r="C45" s="1205"/>
      <c r="D45" s="85"/>
      <c r="E45" s="1208" t="s">
        <v>29</v>
      </c>
      <c r="F45" s="1208"/>
      <c r="G45" s="1208"/>
      <c r="H45" s="1209"/>
      <c r="I45" s="86">
        <v>4998</v>
      </c>
      <c r="J45" s="87">
        <v>4867</v>
      </c>
      <c r="K45" s="87">
        <v>4496</v>
      </c>
      <c r="L45" s="87">
        <v>4140</v>
      </c>
      <c r="M45" s="88">
        <v>4115</v>
      </c>
    </row>
    <row r="46" spans="2:13" ht="27.75" customHeight="1">
      <c r="B46" s="1204"/>
      <c r="C46" s="1205"/>
      <c r="D46" s="89"/>
      <c r="E46" s="1208" t="s">
        <v>30</v>
      </c>
      <c r="F46" s="1208"/>
      <c r="G46" s="1208"/>
      <c r="H46" s="1209"/>
      <c r="I46" s="86" t="s">
        <v>487</v>
      </c>
      <c r="J46" s="87" t="s">
        <v>487</v>
      </c>
      <c r="K46" s="87" t="s">
        <v>487</v>
      </c>
      <c r="L46" s="87" t="s">
        <v>487</v>
      </c>
      <c r="M46" s="88" t="s">
        <v>487</v>
      </c>
    </row>
    <row r="47" spans="2:13" ht="27.75" customHeight="1">
      <c r="B47" s="1204"/>
      <c r="C47" s="1205"/>
      <c r="D47" s="90"/>
      <c r="E47" s="1218" t="s">
        <v>31</v>
      </c>
      <c r="F47" s="1219"/>
      <c r="G47" s="1219"/>
      <c r="H47" s="1220"/>
      <c r="I47" s="86" t="s">
        <v>487</v>
      </c>
      <c r="J47" s="87" t="s">
        <v>487</v>
      </c>
      <c r="K47" s="87" t="s">
        <v>487</v>
      </c>
      <c r="L47" s="87" t="s">
        <v>487</v>
      </c>
      <c r="M47" s="88" t="s">
        <v>487</v>
      </c>
    </row>
    <row r="48" spans="2:13" ht="27.75" customHeight="1">
      <c r="B48" s="1204"/>
      <c r="C48" s="1205"/>
      <c r="D48" s="85"/>
      <c r="E48" s="1208" t="s">
        <v>32</v>
      </c>
      <c r="F48" s="1208"/>
      <c r="G48" s="1208"/>
      <c r="H48" s="1209"/>
      <c r="I48" s="86" t="s">
        <v>487</v>
      </c>
      <c r="J48" s="87" t="s">
        <v>487</v>
      </c>
      <c r="K48" s="87" t="s">
        <v>487</v>
      </c>
      <c r="L48" s="87" t="s">
        <v>487</v>
      </c>
      <c r="M48" s="88" t="s">
        <v>487</v>
      </c>
    </row>
    <row r="49" spans="2:13" ht="27.75" customHeight="1">
      <c r="B49" s="1206"/>
      <c r="C49" s="1207"/>
      <c r="D49" s="85"/>
      <c r="E49" s="1208" t="s">
        <v>33</v>
      </c>
      <c r="F49" s="1208"/>
      <c r="G49" s="1208"/>
      <c r="H49" s="1209"/>
      <c r="I49" s="86" t="s">
        <v>487</v>
      </c>
      <c r="J49" s="87" t="s">
        <v>487</v>
      </c>
      <c r="K49" s="87" t="s">
        <v>487</v>
      </c>
      <c r="L49" s="87" t="s">
        <v>487</v>
      </c>
      <c r="M49" s="88" t="s">
        <v>487</v>
      </c>
    </row>
    <row r="50" spans="2:13" ht="27.75" customHeight="1">
      <c r="B50" s="1202" t="s">
        <v>34</v>
      </c>
      <c r="C50" s="1203"/>
      <c r="D50" s="91"/>
      <c r="E50" s="1208" t="s">
        <v>35</v>
      </c>
      <c r="F50" s="1208"/>
      <c r="G50" s="1208"/>
      <c r="H50" s="1209"/>
      <c r="I50" s="86">
        <v>6879</v>
      </c>
      <c r="J50" s="87">
        <v>7835</v>
      </c>
      <c r="K50" s="87">
        <v>8153</v>
      </c>
      <c r="L50" s="87">
        <v>8418</v>
      </c>
      <c r="M50" s="88">
        <v>9060</v>
      </c>
    </row>
    <row r="51" spans="2:13" ht="27.75" customHeight="1">
      <c r="B51" s="1204"/>
      <c r="C51" s="1205"/>
      <c r="D51" s="85"/>
      <c r="E51" s="1208" t="s">
        <v>36</v>
      </c>
      <c r="F51" s="1208"/>
      <c r="G51" s="1208"/>
      <c r="H51" s="1209"/>
      <c r="I51" s="86">
        <v>404</v>
      </c>
      <c r="J51" s="87">
        <v>372</v>
      </c>
      <c r="K51" s="87">
        <v>362</v>
      </c>
      <c r="L51" s="87">
        <v>388</v>
      </c>
      <c r="M51" s="88">
        <v>462</v>
      </c>
    </row>
    <row r="52" spans="2:13" ht="27.75" customHeight="1">
      <c r="B52" s="1206"/>
      <c r="C52" s="1207"/>
      <c r="D52" s="85"/>
      <c r="E52" s="1208" t="s">
        <v>37</v>
      </c>
      <c r="F52" s="1208"/>
      <c r="G52" s="1208"/>
      <c r="H52" s="1209"/>
      <c r="I52" s="86">
        <v>28671</v>
      </c>
      <c r="J52" s="87">
        <v>29077</v>
      </c>
      <c r="K52" s="87">
        <v>28576</v>
      </c>
      <c r="L52" s="87">
        <v>30632</v>
      </c>
      <c r="M52" s="88">
        <v>30226</v>
      </c>
    </row>
    <row r="53" spans="2:13" ht="27.75" customHeight="1" thickBot="1">
      <c r="B53" s="1210" t="s">
        <v>38</v>
      </c>
      <c r="C53" s="1211"/>
      <c r="D53" s="92"/>
      <c r="E53" s="1212" t="s">
        <v>39</v>
      </c>
      <c r="F53" s="1212"/>
      <c r="G53" s="1212"/>
      <c r="H53" s="1213"/>
      <c r="I53" s="93">
        <v>15001</v>
      </c>
      <c r="J53" s="94">
        <v>13069</v>
      </c>
      <c r="K53" s="94">
        <v>12262</v>
      </c>
      <c r="L53" s="94">
        <v>10484</v>
      </c>
      <c r="M53" s="95">
        <v>9149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572</v>
      </c>
      <c r="C41" s="248"/>
      <c r="D41" s="248"/>
      <c r="E41" s="248"/>
      <c r="F41" s="248"/>
      <c r="G41" s="248"/>
      <c r="H41" s="248"/>
      <c r="I41" s="248"/>
      <c r="J41" s="248"/>
      <c r="K41" s="248"/>
      <c r="L41" s="248"/>
      <c r="M41" s="248"/>
      <c r="N41" s="248"/>
      <c r="O41" s="248"/>
      <c r="P41" s="249"/>
    </row>
    <row r="42" spans="2:17">
      <c r="B42" s="250"/>
      <c r="C42" s="246"/>
      <c r="D42" s="246"/>
      <c r="E42" s="246"/>
      <c r="F42" s="246"/>
      <c r="G42" s="353" t="s">
        <v>573</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574</v>
      </c>
    </row>
    <row r="50" spans="1:17">
      <c r="B50" s="250"/>
      <c r="C50" s="246"/>
      <c r="D50" s="246"/>
      <c r="E50" s="246"/>
      <c r="F50" s="246"/>
      <c r="G50" s="1244"/>
      <c r="H50" s="1245"/>
      <c r="I50" s="1245"/>
      <c r="J50" s="1246"/>
      <c r="K50" s="356" t="s">
        <v>526</v>
      </c>
      <c r="L50" s="356" t="s">
        <v>527</v>
      </c>
      <c r="M50" s="356" t="s">
        <v>528</v>
      </c>
      <c r="N50" s="356" t="s">
        <v>529</v>
      </c>
      <c r="O50" s="356" t="s">
        <v>530</v>
      </c>
    </row>
    <row r="51" spans="1:17">
      <c r="B51" s="250"/>
      <c r="C51" s="246"/>
      <c r="D51" s="246"/>
      <c r="E51" s="246"/>
      <c r="F51" s="246"/>
      <c r="G51" s="1247" t="s">
        <v>575</v>
      </c>
      <c r="H51" s="1248"/>
      <c r="I51" s="1253" t="s">
        <v>576</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577</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578</v>
      </c>
      <c r="H55" s="1228"/>
      <c r="I55" s="1233" t="s">
        <v>576</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577</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579</v>
      </c>
      <c r="C63" s="246"/>
      <c r="D63" s="246"/>
      <c r="E63" s="246"/>
      <c r="F63" s="246"/>
      <c r="G63" s="246"/>
      <c r="H63" s="246"/>
      <c r="I63" s="246"/>
      <c r="J63" s="246"/>
      <c r="K63" s="246"/>
      <c r="L63" s="246"/>
      <c r="M63" s="246"/>
      <c r="N63" s="246"/>
      <c r="O63" s="246"/>
    </row>
    <row r="64" spans="1:17">
      <c r="B64" s="250"/>
      <c r="C64" s="246"/>
      <c r="D64" s="246"/>
      <c r="E64" s="246"/>
      <c r="F64" s="246"/>
      <c r="G64" s="353" t="s">
        <v>573</v>
      </c>
      <c r="I64" s="354"/>
      <c r="J64" s="354"/>
      <c r="K64" s="354"/>
      <c r="L64" s="246"/>
      <c r="M64" s="246"/>
      <c r="N64" s="246"/>
      <c r="O64" s="246"/>
    </row>
    <row r="65" spans="2:30">
      <c r="B65" s="250"/>
      <c r="C65" s="246"/>
      <c r="D65" s="246"/>
      <c r="E65" s="246"/>
      <c r="F65" s="246"/>
      <c r="G65" s="1235" t="s">
        <v>580</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581</v>
      </c>
      <c r="I71" s="370"/>
      <c r="J71" s="366"/>
      <c r="K71" s="366"/>
      <c r="L71" s="367"/>
      <c r="M71" s="366"/>
      <c r="N71" s="367"/>
      <c r="O71" s="368"/>
    </row>
    <row r="72" spans="2:30">
      <c r="B72" s="250"/>
      <c r="C72" s="246"/>
      <c r="D72" s="246"/>
      <c r="E72" s="246"/>
      <c r="F72" s="246"/>
      <c r="G72" s="1244"/>
      <c r="H72" s="1245"/>
      <c r="I72" s="1245"/>
      <c r="J72" s="1246"/>
      <c r="K72" s="356" t="s">
        <v>526</v>
      </c>
      <c r="L72" s="356" t="s">
        <v>527</v>
      </c>
      <c r="M72" s="356" t="s">
        <v>528</v>
      </c>
      <c r="N72" s="356" t="s">
        <v>529</v>
      </c>
      <c r="O72" s="356" t="s">
        <v>530</v>
      </c>
    </row>
    <row r="73" spans="2:30">
      <c r="B73" s="250"/>
      <c r="C73" s="246"/>
      <c r="D73" s="246"/>
      <c r="E73" s="246"/>
      <c r="F73" s="246"/>
      <c r="G73" s="1247" t="s">
        <v>575</v>
      </c>
      <c r="H73" s="1248"/>
      <c r="I73" s="1253" t="s">
        <v>576</v>
      </c>
      <c r="J73" s="1253"/>
      <c r="K73" s="1234">
        <v>103.5</v>
      </c>
      <c r="L73" s="1234">
        <v>89.6</v>
      </c>
      <c r="M73" s="1221">
        <v>85.6</v>
      </c>
      <c r="N73" s="1221">
        <v>71.599999999999994</v>
      </c>
      <c r="O73" s="1221">
        <v>64.099999999999994</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582</v>
      </c>
      <c r="J75" s="1233"/>
      <c r="K75" s="1225">
        <v>13.9</v>
      </c>
      <c r="L75" s="1225">
        <v>13.3</v>
      </c>
      <c r="M75" s="1225">
        <v>12.8</v>
      </c>
      <c r="N75" s="1225">
        <v>12.1</v>
      </c>
      <c r="O75" s="1225">
        <v>11.6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578</v>
      </c>
      <c r="H77" s="1228"/>
      <c r="I77" s="1233" t="s">
        <v>576</v>
      </c>
      <c r="J77" s="1233"/>
      <c r="K77" s="1234">
        <v>52.6</v>
      </c>
      <c r="L77" s="1234">
        <v>41.3</v>
      </c>
      <c r="M77" s="1221">
        <v>33</v>
      </c>
      <c r="N77" s="1221">
        <v>35.700000000000003</v>
      </c>
      <c r="O77" s="1221">
        <v>33.9</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582</v>
      </c>
      <c r="J79" s="1223"/>
      <c r="K79" s="1224">
        <v>10.4</v>
      </c>
      <c r="L79" s="1224">
        <v>9.6</v>
      </c>
      <c r="M79" s="1224">
        <v>8.5</v>
      </c>
      <c r="N79" s="1224">
        <v>8</v>
      </c>
      <c r="O79" s="1224">
        <v>7.4</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525</v>
      </c>
      <c r="G2" s="113"/>
      <c r="H2" s="114"/>
    </row>
    <row r="3" spans="1:8">
      <c r="A3" s="110" t="s">
        <v>518</v>
      </c>
      <c r="B3" s="115"/>
      <c r="C3" s="116"/>
      <c r="D3" s="117">
        <v>73262</v>
      </c>
      <c r="E3" s="118"/>
      <c r="F3" s="119">
        <v>52678</v>
      </c>
      <c r="G3" s="120"/>
      <c r="H3" s="121"/>
    </row>
    <row r="4" spans="1:8">
      <c r="A4" s="122"/>
      <c r="B4" s="123"/>
      <c r="C4" s="124"/>
      <c r="D4" s="125">
        <v>37940</v>
      </c>
      <c r="E4" s="126"/>
      <c r="F4" s="127">
        <v>30185</v>
      </c>
      <c r="G4" s="128"/>
      <c r="H4" s="129"/>
    </row>
    <row r="5" spans="1:8">
      <c r="A5" s="110" t="s">
        <v>520</v>
      </c>
      <c r="B5" s="115"/>
      <c r="C5" s="116"/>
      <c r="D5" s="117">
        <v>96908</v>
      </c>
      <c r="E5" s="118"/>
      <c r="F5" s="119">
        <v>69560</v>
      </c>
      <c r="G5" s="120"/>
      <c r="H5" s="121"/>
    </row>
    <row r="6" spans="1:8">
      <c r="A6" s="122"/>
      <c r="B6" s="123"/>
      <c r="C6" s="124"/>
      <c r="D6" s="125">
        <v>47281</v>
      </c>
      <c r="E6" s="126"/>
      <c r="F6" s="127">
        <v>35305</v>
      </c>
      <c r="G6" s="128"/>
      <c r="H6" s="129"/>
    </row>
    <row r="7" spans="1:8">
      <c r="A7" s="110" t="s">
        <v>521</v>
      </c>
      <c r="B7" s="115"/>
      <c r="C7" s="116"/>
      <c r="D7" s="117">
        <v>96573</v>
      </c>
      <c r="E7" s="118"/>
      <c r="F7" s="119">
        <v>65988</v>
      </c>
      <c r="G7" s="120"/>
      <c r="H7" s="121"/>
    </row>
    <row r="8" spans="1:8">
      <c r="A8" s="122"/>
      <c r="B8" s="123"/>
      <c r="C8" s="124"/>
      <c r="D8" s="125">
        <v>42337</v>
      </c>
      <c r="E8" s="126"/>
      <c r="F8" s="127">
        <v>36473</v>
      </c>
      <c r="G8" s="128"/>
      <c r="H8" s="129"/>
    </row>
    <row r="9" spans="1:8">
      <c r="A9" s="110" t="s">
        <v>522</v>
      </c>
      <c r="B9" s="115"/>
      <c r="C9" s="116"/>
      <c r="D9" s="117">
        <v>154883</v>
      </c>
      <c r="E9" s="118"/>
      <c r="F9" s="119">
        <v>77507</v>
      </c>
      <c r="G9" s="120"/>
      <c r="H9" s="121"/>
    </row>
    <row r="10" spans="1:8">
      <c r="A10" s="122"/>
      <c r="B10" s="123"/>
      <c r="C10" s="124"/>
      <c r="D10" s="125">
        <v>62209</v>
      </c>
      <c r="E10" s="126"/>
      <c r="F10" s="127">
        <v>42788</v>
      </c>
      <c r="G10" s="128"/>
      <c r="H10" s="129"/>
    </row>
    <row r="11" spans="1:8">
      <c r="A11" s="110" t="s">
        <v>523</v>
      </c>
      <c r="B11" s="115"/>
      <c r="C11" s="116"/>
      <c r="D11" s="117">
        <v>188629</v>
      </c>
      <c r="E11" s="118"/>
      <c r="F11" s="119">
        <v>86564</v>
      </c>
      <c r="G11" s="120"/>
      <c r="H11" s="121"/>
    </row>
    <row r="12" spans="1:8">
      <c r="A12" s="122"/>
      <c r="B12" s="123"/>
      <c r="C12" s="130"/>
      <c r="D12" s="125">
        <v>45218</v>
      </c>
      <c r="E12" s="126"/>
      <c r="F12" s="127">
        <v>44869</v>
      </c>
      <c r="G12" s="128"/>
      <c r="H12" s="129"/>
    </row>
    <row r="13" spans="1:8">
      <c r="A13" s="110"/>
      <c r="B13" s="115"/>
      <c r="C13" s="131"/>
      <c r="D13" s="132">
        <v>122051</v>
      </c>
      <c r="E13" s="133"/>
      <c r="F13" s="134">
        <v>70459</v>
      </c>
      <c r="G13" s="135"/>
      <c r="H13" s="121"/>
    </row>
    <row r="14" spans="1:8">
      <c r="A14" s="122"/>
      <c r="B14" s="123"/>
      <c r="C14" s="124"/>
      <c r="D14" s="125">
        <v>46997</v>
      </c>
      <c r="E14" s="126"/>
      <c r="F14" s="127">
        <v>37924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9.92</v>
      </c>
      <c r="C19" s="136">
        <f>ROUND(VALUE(SUBSTITUTE(実質収支比率等に係る経年分析!G$48,"▲","-")),2)</f>
        <v>5.83</v>
      </c>
      <c r="D19" s="136">
        <f>ROUND(VALUE(SUBSTITUTE(実質収支比率等に係る経年分析!H$48,"▲","-")),2)</f>
        <v>3.44</v>
      </c>
      <c r="E19" s="136">
        <f>ROUND(VALUE(SUBSTITUTE(実質収支比率等に係る経年分析!I$48,"▲","-")),2)</f>
        <v>10.07</v>
      </c>
      <c r="F19" s="136">
        <f>ROUND(VALUE(SUBSTITUTE(実質収支比率等に係る経年分析!J$48,"▲","-")),2)</f>
        <v>9.0399999999999991</v>
      </c>
    </row>
    <row r="20" spans="1:11">
      <c r="A20" s="136" t="s">
        <v>44</v>
      </c>
      <c r="B20" s="136">
        <f>ROUND(VALUE(SUBSTITUTE(実質収支比率等に係る経年分析!F$47,"▲","-")),2)</f>
        <v>19.12</v>
      </c>
      <c r="C20" s="136">
        <f>ROUND(VALUE(SUBSTITUTE(実質収支比率等に係る経年分析!G$47,"▲","-")),2)</f>
        <v>22.26</v>
      </c>
      <c r="D20" s="136">
        <f>ROUND(VALUE(SUBSTITUTE(実質収支比率等に係る経年分析!H$47,"▲","-")),2)</f>
        <v>21.53</v>
      </c>
      <c r="E20" s="136">
        <f>ROUND(VALUE(SUBSTITUTE(実質収支比率等に係る経年分析!I$47,"▲","-")),2)</f>
        <v>21.97</v>
      </c>
      <c r="F20" s="136">
        <f>ROUND(VALUE(SUBSTITUTE(実質収支比率等に係る経年分析!J$47,"▲","-")),2)</f>
        <v>22.95</v>
      </c>
    </row>
    <row r="21" spans="1:11">
      <c r="A21" s="136" t="s">
        <v>45</v>
      </c>
      <c r="B21" s="136">
        <f>IF(ISNUMBER(VALUE(SUBSTITUTE(実質収支比率等に係る経年分析!F$49,"▲","-"))),ROUND(VALUE(SUBSTITUTE(実質収支比率等に係る経年分析!F$49,"▲","-")),2),NA())</f>
        <v>8.16</v>
      </c>
      <c r="C21" s="136">
        <f>IF(ISNUMBER(VALUE(SUBSTITUTE(実質収支比率等に係る経年分析!G$49,"▲","-"))),ROUND(VALUE(SUBSTITUTE(実質収支比率等に係る経年分析!G$49,"▲","-")),2),NA())</f>
        <v>-0.4</v>
      </c>
      <c r="D21" s="136">
        <f>IF(ISNUMBER(VALUE(SUBSTITUTE(実質収支比率等に係る経年分析!H$49,"▲","-"))),ROUND(VALUE(SUBSTITUTE(実質収支比率等に係る経年分析!H$49,"▲","-")),2),NA())</f>
        <v>-3.07</v>
      </c>
      <c r="E21" s="136">
        <f>IF(ISNUMBER(VALUE(SUBSTITUTE(実質収支比率等に係る経年分析!I$49,"▲","-"))),ROUND(VALUE(SUBSTITUTE(実質収支比率等に係る経年分析!I$49,"▲","-")),2),NA())</f>
        <v>7.5</v>
      </c>
      <c r="F21" s="136">
        <f>IF(ISNUMBER(VALUE(SUBSTITUTE(実質収支比率等に係る経年分析!J$49,"▲","-"))),ROUND(VALUE(SUBSTITUTE(実質収支比率等に係る経年分析!J$49,"▲","-")),2),NA())</f>
        <v>-0.63</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2.2400000000000002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2.14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公設地方卸売市場特別会計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介護保険特別会計（介護サービス事業勘定）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c r="A31" s="137" t="str">
        <f>IF(連結実質赤字比率に係る赤字・黒字の構成分析!C$39="",NA(),連結実質赤字比率に係る赤字・黒字の構成分析!C$39)</f>
        <v>佐勢ノ宮住宅団地造成事業特別会計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0.28000000000000003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0.18</v>
      </c>
    </row>
    <row r="32" spans="1:11">
      <c r="A32" s="137" t="str">
        <f>IF(連結実質赤字比率に係る赤字・黒字の構成分析!C$38="",NA(),連結実質赤字比率に係る赤字・黒字の構成分析!C$38)</f>
        <v>介護保険特別会計（保険事業勘定）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1.55</v>
      </c>
    </row>
    <row r="33" spans="1:16">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1.67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1.82</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7.55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7.26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6.49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6.22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9.0399999999999991</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11.21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10.57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11.66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13.72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2698</v>
      </c>
      <c r="E42" s="138"/>
      <c r="F42" s="138"/>
      <c r="G42" s="138">
        <f>'実質公債費比率（分子）の構造'!L$52</f>
        <v>2759</v>
      </c>
      <c r="H42" s="138"/>
      <c r="I42" s="138"/>
      <c r="J42" s="138">
        <f>'実質公債費比率（分子）の構造'!M$52</f>
        <v>2988</v>
      </c>
      <c r="K42" s="138"/>
      <c r="L42" s="138"/>
      <c r="M42" s="138">
        <f>'実質公債費比率（分子）の構造'!N$52</f>
        <v>2990</v>
      </c>
      <c r="N42" s="138"/>
      <c r="O42" s="138"/>
      <c r="P42" s="138">
        <f>'実質公債費比率（分子）の構造'!O$52</f>
        <v>3052</v>
      </c>
    </row>
    <row r="43" spans="1:16">
      <c r="A43" s="138" t="s">
        <v>53</v>
      </c>
      <c r="B43" s="138">
        <f>'実質公債費比率（分子）の構造'!K$51</f>
        <v>4</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369</v>
      </c>
      <c r="C44" s="138"/>
      <c r="D44" s="138"/>
      <c r="E44" s="138">
        <f>'実質公債費比率（分子）の構造'!L$50</f>
        <v>365</v>
      </c>
      <c r="F44" s="138"/>
      <c r="G44" s="138"/>
      <c r="H44" s="138">
        <f>'実質公債費比率（分子）の構造'!M$50</f>
        <v>361</v>
      </c>
      <c r="I44" s="138"/>
      <c r="J44" s="138"/>
      <c r="K44" s="138">
        <f>'実質公債費比率（分子）の構造'!N$50</f>
        <v>396</v>
      </c>
      <c r="L44" s="138"/>
      <c r="M44" s="138"/>
      <c r="N44" s="138">
        <f>'実質公債費比率（分子）の構造'!O$50</f>
        <v>312</v>
      </c>
      <c r="O44" s="138"/>
      <c r="P44" s="138"/>
    </row>
    <row r="45" spans="1:16">
      <c r="A45" s="138" t="s">
        <v>55</v>
      </c>
      <c r="B45" s="138">
        <f>'実質公債費比率（分子）の構造'!K$49</f>
        <v>693</v>
      </c>
      <c r="C45" s="138"/>
      <c r="D45" s="138"/>
      <c r="E45" s="138">
        <f>'実質公債費比率（分子）の構造'!L$49</f>
        <v>686</v>
      </c>
      <c r="F45" s="138"/>
      <c r="G45" s="138"/>
      <c r="H45" s="138">
        <f>'実質公債費比率（分子）の構造'!M$49</f>
        <v>622</v>
      </c>
      <c r="I45" s="138"/>
      <c r="J45" s="138"/>
      <c r="K45" s="138">
        <f>'実質公債費比率（分子）の構造'!N$49</f>
        <v>543</v>
      </c>
      <c r="L45" s="138"/>
      <c r="M45" s="138"/>
      <c r="N45" s="138">
        <f>'実質公債費比率（分子）の構造'!O$49</f>
        <v>532</v>
      </c>
      <c r="O45" s="138"/>
      <c r="P45" s="138"/>
    </row>
    <row r="46" spans="1:16">
      <c r="A46" s="138" t="s">
        <v>56</v>
      </c>
      <c r="B46" s="138">
        <f>'実質公債費比率（分子）の構造'!K$48</f>
        <v>710</v>
      </c>
      <c r="C46" s="138"/>
      <c r="D46" s="138"/>
      <c r="E46" s="138">
        <f>'実質公債費比率（分子）の構造'!L$48</f>
        <v>712</v>
      </c>
      <c r="F46" s="138"/>
      <c r="G46" s="138"/>
      <c r="H46" s="138">
        <f>'実質公債費比率（分子）の構造'!M$48</f>
        <v>656</v>
      </c>
      <c r="I46" s="138"/>
      <c r="J46" s="138"/>
      <c r="K46" s="138">
        <f>'実質公債費比率（分子）の構造'!N$48</f>
        <v>638</v>
      </c>
      <c r="L46" s="138"/>
      <c r="M46" s="138"/>
      <c r="N46" s="138">
        <f>'実質公債費比率（分子）の構造'!O$48</f>
        <v>642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2877</v>
      </c>
      <c r="C49" s="138"/>
      <c r="D49" s="138"/>
      <c r="E49" s="138">
        <f>'実質公債費比率（分子）の構造'!L$45</f>
        <v>2819</v>
      </c>
      <c r="F49" s="138"/>
      <c r="G49" s="138"/>
      <c r="H49" s="138">
        <f>'実質公債費比率（分子）の構造'!M$45</f>
        <v>3124</v>
      </c>
      <c r="I49" s="138"/>
      <c r="J49" s="138"/>
      <c r="K49" s="138">
        <f>'実質公債費比率（分子）の構造'!N$45</f>
        <v>3111</v>
      </c>
      <c r="L49" s="138"/>
      <c r="M49" s="138"/>
      <c r="N49" s="138">
        <f>'実質公債費比率（分子）の構造'!O$45</f>
        <v>3107</v>
      </c>
      <c r="O49" s="138"/>
      <c r="P49" s="138"/>
    </row>
    <row r="50" spans="1:16">
      <c r="A50" s="138" t="s">
        <v>60</v>
      </c>
      <c r="B50" s="138" t="e">
        <f>NA()</f>
        <v>#N/A</v>
      </c>
      <c r="C50" s="138">
        <f>IF(ISNUMBER('実質公債費比率（分子）の構造'!K$53),'実質公債費比率（分子）の構造'!K$53,NA())</f>
        <v>1955</v>
      </c>
      <c r="D50" s="138" t="e">
        <f>NA()</f>
        <v>#N/A</v>
      </c>
      <c r="E50" s="138" t="e">
        <f>NA()</f>
        <v>#N/A</v>
      </c>
      <c r="F50" s="138">
        <f>IF(ISNUMBER('実質公債費比率（分子）の構造'!L$53),'実質公債費比率（分子）の構造'!L$53,NA())</f>
        <v>1824</v>
      </c>
      <c r="G50" s="138" t="e">
        <f>NA()</f>
        <v>#N/A</v>
      </c>
      <c r="H50" s="138" t="e">
        <f>NA()</f>
        <v>#N/A</v>
      </c>
      <c r="I50" s="138">
        <f>IF(ISNUMBER('実質公債費比率（分子）の構造'!M$53),'実質公債費比率（分子）の構造'!M$53,NA())</f>
        <v>1776</v>
      </c>
      <c r="J50" s="138" t="e">
        <f>NA()</f>
        <v>#N/A</v>
      </c>
      <c r="K50" s="138" t="e">
        <f>NA()</f>
        <v>#N/A</v>
      </c>
      <c r="L50" s="138">
        <f>IF(ISNUMBER('実質公債費比率（分子）の構造'!N$53),'実質公債費比率（分子）の構造'!N$53,NA())</f>
        <v>1698</v>
      </c>
      <c r="M50" s="138" t="e">
        <f>NA()</f>
        <v>#N/A</v>
      </c>
      <c r="N50" s="138" t="e">
        <f>NA()</f>
        <v>#N/A</v>
      </c>
      <c r="O50" s="138">
        <f>IF(ISNUMBER('実質公債費比率（分子）の構造'!O$53),'実質公債費比率（分子）の構造'!O$53,NA())</f>
        <v>1541</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28671</v>
      </c>
      <c r="E56" s="137"/>
      <c r="F56" s="137"/>
      <c r="G56" s="137">
        <f>'将来負担比率（分子）の構造'!J$52</f>
        <v>29077</v>
      </c>
      <c r="H56" s="137"/>
      <c r="I56" s="137"/>
      <c r="J56" s="137">
        <f>'将来負担比率（分子）の構造'!K$52</f>
        <v>28576</v>
      </c>
      <c r="K56" s="137"/>
      <c r="L56" s="137"/>
      <c r="M56" s="137">
        <f>'将来負担比率（分子）の構造'!L$52</f>
        <v>30632</v>
      </c>
      <c r="N56" s="137"/>
      <c r="O56" s="137"/>
      <c r="P56" s="137">
        <f>'将来負担比率（分子）の構造'!M$52</f>
        <v>30226</v>
      </c>
    </row>
    <row r="57" spans="1:16">
      <c r="A57" s="137" t="s">
        <v>36</v>
      </c>
      <c r="B57" s="137"/>
      <c r="C57" s="137"/>
      <c r="D57" s="137">
        <f>'将来負担比率（分子）の構造'!I$51</f>
        <v>404</v>
      </c>
      <c r="E57" s="137"/>
      <c r="F57" s="137"/>
      <c r="G57" s="137">
        <f>'将来負担比率（分子）の構造'!J$51</f>
        <v>372</v>
      </c>
      <c r="H57" s="137"/>
      <c r="I57" s="137"/>
      <c r="J57" s="137">
        <f>'将来負担比率（分子）の構造'!K$51</f>
        <v>362</v>
      </c>
      <c r="K57" s="137"/>
      <c r="L57" s="137"/>
      <c r="M57" s="137">
        <f>'将来負担比率（分子）の構造'!L$51</f>
        <v>388</v>
      </c>
      <c r="N57" s="137"/>
      <c r="O57" s="137"/>
      <c r="P57" s="137">
        <f>'将来負担比率（分子）の構造'!M$51</f>
        <v>462</v>
      </c>
    </row>
    <row r="58" spans="1:16">
      <c r="A58" s="137" t="s">
        <v>35</v>
      </c>
      <c r="B58" s="137"/>
      <c r="C58" s="137"/>
      <c r="D58" s="137">
        <f>'将来負担比率（分子）の構造'!I$50</f>
        <v>6879</v>
      </c>
      <c r="E58" s="137"/>
      <c r="F58" s="137"/>
      <c r="G58" s="137">
        <f>'将来負担比率（分子）の構造'!J$50</f>
        <v>7835</v>
      </c>
      <c r="H58" s="137"/>
      <c r="I58" s="137"/>
      <c r="J58" s="137">
        <f>'将来負担比率（分子）の構造'!K$50</f>
        <v>8153</v>
      </c>
      <c r="K58" s="137"/>
      <c r="L58" s="137"/>
      <c r="M58" s="137">
        <f>'将来負担比率（分子）の構造'!L$50</f>
        <v>8418</v>
      </c>
      <c r="N58" s="137"/>
      <c r="O58" s="137"/>
      <c r="P58" s="137">
        <f>'将来負担比率（分子）の構造'!M$50</f>
        <v>9060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4998</v>
      </c>
      <c r="C62" s="137"/>
      <c r="D62" s="137"/>
      <c r="E62" s="137">
        <f>'将来負担比率（分子）の構造'!J$45</f>
        <v>4867</v>
      </c>
      <c r="F62" s="137"/>
      <c r="G62" s="137"/>
      <c r="H62" s="137">
        <f>'将来負担比率（分子）の構造'!K$45</f>
        <v>4496</v>
      </c>
      <c r="I62" s="137"/>
      <c r="J62" s="137"/>
      <c r="K62" s="137">
        <f>'将来負担比率（分子）の構造'!L$45</f>
        <v>4140</v>
      </c>
      <c r="L62" s="137"/>
      <c r="M62" s="137"/>
      <c r="N62" s="137">
        <f>'将来負担比率（分子）の構造'!M$45</f>
        <v>4115</v>
      </c>
      <c r="O62" s="137"/>
      <c r="P62" s="137"/>
    </row>
    <row r="63" spans="1:16">
      <c r="A63" s="137" t="s">
        <v>28</v>
      </c>
      <c r="B63" s="137">
        <f>'将来負担比率（分子）の構造'!I$44</f>
        <v>3297</v>
      </c>
      <c r="C63" s="137"/>
      <c r="D63" s="137"/>
      <c r="E63" s="137">
        <f>'将来負担比率（分子）の構造'!J$44</f>
        <v>2697</v>
      </c>
      <c r="F63" s="137"/>
      <c r="G63" s="137"/>
      <c r="H63" s="137">
        <f>'将来負担比率（分子）の構造'!K$44</f>
        <v>2811</v>
      </c>
      <c r="I63" s="137"/>
      <c r="J63" s="137"/>
      <c r="K63" s="137">
        <f>'将来負担比率（分子）の構造'!L$44</f>
        <v>2273</v>
      </c>
      <c r="L63" s="137"/>
      <c r="M63" s="137"/>
      <c r="N63" s="137">
        <f>'将来負担比率（分子）の構造'!M$44</f>
        <v>1783</v>
      </c>
      <c r="O63" s="137"/>
      <c r="P63" s="137"/>
    </row>
    <row r="64" spans="1:16">
      <c r="A64" s="137" t="s">
        <v>27</v>
      </c>
      <c r="B64" s="137">
        <f>'将来負担比率（分子）の構造'!I$43</f>
        <v>10228</v>
      </c>
      <c r="C64" s="137"/>
      <c r="D64" s="137"/>
      <c r="E64" s="137">
        <f>'将来負担比率（分子）の構造'!J$43</f>
        <v>9755</v>
      </c>
      <c r="F64" s="137"/>
      <c r="G64" s="137"/>
      <c r="H64" s="137">
        <f>'将来負担比率（分子）の構造'!K$43</f>
        <v>9257</v>
      </c>
      <c r="I64" s="137"/>
      <c r="J64" s="137"/>
      <c r="K64" s="137">
        <f>'将来負担比率（分子）の構造'!L$43</f>
        <v>8878</v>
      </c>
      <c r="L64" s="137"/>
      <c r="M64" s="137"/>
      <c r="N64" s="137">
        <f>'将来負担比率（分子）の構造'!M$43</f>
        <v>8714</v>
      </c>
      <c r="O64" s="137"/>
      <c r="P64" s="137"/>
    </row>
    <row r="65" spans="1:16">
      <c r="A65" s="137" t="s">
        <v>26</v>
      </c>
      <c r="B65" s="137">
        <f>'将来負担比率（分子）の構造'!I$42</f>
        <v>2383</v>
      </c>
      <c r="C65" s="137"/>
      <c r="D65" s="137"/>
      <c r="E65" s="137">
        <f>'将来負担比率（分子）の構造'!J$42</f>
        <v>2187</v>
      </c>
      <c r="F65" s="137"/>
      <c r="G65" s="137"/>
      <c r="H65" s="137">
        <f>'将来負担比率（分子）の構造'!K$42</f>
        <v>1884</v>
      </c>
      <c r="I65" s="137"/>
      <c r="J65" s="137"/>
      <c r="K65" s="137">
        <f>'将来負担比率（分子）の構造'!L$42</f>
        <v>1620</v>
      </c>
      <c r="L65" s="137"/>
      <c r="M65" s="137"/>
      <c r="N65" s="137">
        <f>'将来負担比率（分子）の構造'!M$42</f>
        <v>1332</v>
      </c>
      <c r="O65" s="137"/>
      <c r="P65" s="137"/>
    </row>
    <row r="66" spans="1:16">
      <c r="A66" s="137" t="s">
        <v>25</v>
      </c>
      <c r="B66" s="137">
        <f>'将来負担比率（分子）の構造'!I$41</f>
        <v>30048</v>
      </c>
      <c r="C66" s="137"/>
      <c r="D66" s="137"/>
      <c r="E66" s="137">
        <f>'将来負担比率（分子）の構造'!J$41</f>
        <v>30847</v>
      </c>
      <c r="F66" s="137"/>
      <c r="G66" s="137"/>
      <c r="H66" s="137">
        <f>'将来負担比率（分子）の構造'!K$41</f>
        <v>30905</v>
      </c>
      <c r="I66" s="137"/>
      <c r="J66" s="137"/>
      <c r="K66" s="137">
        <f>'将来負担比率（分子）の構造'!L$41</f>
        <v>33012</v>
      </c>
      <c r="L66" s="137"/>
      <c r="M66" s="137"/>
      <c r="N66" s="137">
        <f>'将来負担比率（分子）の構造'!M$41</f>
        <v>32953</v>
      </c>
      <c r="O66" s="137"/>
      <c r="P66" s="137"/>
    </row>
    <row r="67" spans="1:16">
      <c r="A67" s="137" t="s">
        <v>64</v>
      </c>
      <c r="B67" s="137" t="e">
        <f>NA()</f>
        <v>#N/A</v>
      </c>
      <c r="C67" s="137">
        <f>IF(ISNUMBER('将来負担比率（分子）の構造'!I$53), IF('将来負担比率（分子）の構造'!I$53 &lt; 0, 0, '将来負担比率（分子）の構造'!I$53), NA())</f>
        <v>15001</v>
      </c>
      <c r="D67" s="137" t="e">
        <f>NA()</f>
        <v>#N/A</v>
      </c>
      <c r="E67" s="137" t="e">
        <f>NA()</f>
        <v>#N/A</v>
      </c>
      <c r="F67" s="137">
        <f>IF(ISNUMBER('将来負担比率（分子）の構造'!J$53), IF('将来負担比率（分子）の構造'!J$53 &lt; 0, 0, '将来負担比率（分子）の構造'!J$53), NA())</f>
        <v>13069</v>
      </c>
      <c r="G67" s="137" t="e">
        <f>NA()</f>
        <v>#N/A</v>
      </c>
      <c r="H67" s="137" t="e">
        <f>NA()</f>
        <v>#N/A</v>
      </c>
      <c r="I67" s="137">
        <f>IF(ISNUMBER('将来負担比率（分子）の構造'!K$53), IF('将来負担比率（分子）の構造'!K$53 &lt; 0, 0, '将来負担比率（分子）の構造'!K$53), NA())</f>
        <v>12262</v>
      </c>
      <c r="J67" s="137" t="e">
        <f>NA()</f>
        <v>#N/A</v>
      </c>
      <c r="K67" s="137" t="e">
        <f>NA()</f>
        <v>#N/A</v>
      </c>
      <c r="L67" s="137">
        <f>IF(ISNUMBER('将来負担比率（分子）の構造'!L$53), IF('将来負担比率（分子）の構造'!L$53 &lt; 0, 0, '将来負担比率（分子）の構造'!L$53), NA())</f>
        <v>10484</v>
      </c>
      <c r="M67" s="137" t="e">
        <f>NA()</f>
        <v>#N/A</v>
      </c>
      <c r="N67" s="137" t="e">
        <f>NA()</f>
        <v>#N/A</v>
      </c>
      <c r="O67" s="137">
        <f>IF(ISNUMBER('将来負担比率（分子）の構造'!M$53), IF('将来負担比率（分子）の構造'!M$53 &lt; 0, 0, '将来負担比率（分子）の構造'!M$53), NA())</f>
        <v>9149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6209218</v>
      </c>
      <c r="S5" s="671"/>
      <c r="T5" s="671"/>
      <c r="U5" s="671"/>
      <c r="V5" s="671"/>
      <c r="W5" s="671"/>
      <c r="X5" s="671"/>
      <c r="Y5" s="718"/>
      <c r="Z5" s="731">
        <v>13.2</v>
      </c>
      <c r="AA5" s="731"/>
      <c r="AB5" s="731"/>
      <c r="AC5" s="731"/>
      <c r="AD5" s="732">
        <v>6209218</v>
      </c>
      <c r="AE5" s="732"/>
      <c r="AF5" s="732"/>
      <c r="AG5" s="732"/>
      <c r="AH5" s="732"/>
      <c r="AI5" s="732"/>
      <c r="AJ5" s="732"/>
      <c r="AK5" s="732"/>
      <c r="AL5" s="719">
        <v>37.5</v>
      </c>
      <c r="AM5" s="688"/>
      <c r="AN5" s="688"/>
      <c r="AO5" s="720"/>
      <c r="AP5" s="707" t="s">
        <v>208</v>
      </c>
      <c r="AQ5" s="708"/>
      <c r="AR5" s="708"/>
      <c r="AS5" s="708"/>
      <c r="AT5" s="708"/>
      <c r="AU5" s="708"/>
      <c r="AV5" s="708"/>
      <c r="AW5" s="708"/>
      <c r="AX5" s="708"/>
      <c r="AY5" s="708"/>
      <c r="AZ5" s="708"/>
      <c r="BA5" s="708"/>
      <c r="BB5" s="708"/>
      <c r="BC5" s="708"/>
      <c r="BD5" s="708"/>
      <c r="BE5" s="708"/>
      <c r="BF5" s="709"/>
      <c r="BG5" s="620">
        <v>6181450</v>
      </c>
      <c r="BH5" s="621"/>
      <c r="BI5" s="621"/>
      <c r="BJ5" s="621"/>
      <c r="BK5" s="621"/>
      <c r="BL5" s="621"/>
      <c r="BM5" s="621"/>
      <c r="BN5" s="622"/>
      <c r="BO5" s="673">
        <v>99.6</v>
      </c>
      <c r="BP5" s="673"/>
      <c r="BQ5" s="673"/>
      <c r="BR5" s="673"/>
      <c r="BS5" s="674">
        <v>97417</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435820</v>
      </c>
      <c r="S6" s="621"/>
      <c r="T6" s="621"/>
      <c r="U6" s="621"/>
      <c r="V6" s="621"/>
      <c r="W6" s="621"/>
      <c r="X6" s="621"/>
      <c r="Y6" s="622"/>
      <c r="Z6" s="673">
        <v>0.9</v>
      </c>
      <c r="AA6" s="673"/>
      <c r="AB6" s="673"/>
      <c r="AC6" s="673"/>
      <c r="AD6" s="674">
        <v>435820</v>
      </c>
      <c r="AE6" s="674"/>
      <c r="AF6" s="674"/>
      <c r="AG6" s="674"/>
      <c r="AH6" s="674"/>
      <c r="AI6" s="674"/>
      <c r="AJ6" s="674"/>
      <c r="AK6" s="674"/>
      <c r="AL6" s="643">
        <v>2.6</v>
      </c>
      <c r="AM6" s="675"/>
      <c r="AN6" s="675"/>
      <c r="AO6" s="676"/>
      <c r="AP6" s="617" t="s">
        <v>213</v>
      </c>
      <c r="AQ6" s="618"/>
      <c r="AR6" s="618"/>
      <c r="AS6" s="618"/>
      <c r="AT6" s="618"/>
      <c r="AU6" s="618"/>
      <c r="AV6" s="618"/>
      <c r="AW6" s="618"/>
      <c r="AX6" s="618"/>
      <c r="AY6" s="618"/>
      <c r="AZ6" s="618"/>
      <c r="BA6" s="618"/>
      <c r="BB6" s="618"/>
      <c r="BC6" s="618"/>
      <c r="BD6" s="618"/>
      <c r="BE6" s="618"/>
      <c r="BF6" s="619"/>
      <c r="BG6" s="620">
        <v>6181450</v>
      </c>
      <c r="BH6" s="621"/>
      <c r="BI6" s="621"/>
      <c r="BJ6" s="621"/>
      <c r="BK6" s="621"/>
      <c r="BL6" s="621"/>
      <c r="BM6" s="621"/>
      <c r="BN6" s="622"/>
      <c r="BO6" s="673">
        <v>99.6</v>
      </c>
      <c r="BP6" s="673"/>
      <c r="BQ6" s="673"/>
      <c r="BR6" s="673"/>
      <c r="BS6" s="674">
        <v>97417</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253989</v>
      </c>
      <c r="CS6" s="621"/>
      <c r="CT6" s="621"/>
      <c r="CU6" s="621"/>
      <c r="CV6" s="621"/>
      <c r="CW6" s="621"/>
      <c r="CX6" s="621"/>
      <c r="CY6" s="622"/>
      <c r="CZ6" s="673">
        <v>0.6</v>
      </c>
      <c r="DA6" s="673"/>
      <c r="DB6" s="673"/>
      <c r="DC6" s="673"/>
      <c r="DD6" s="626" t="s">
        <v>215</v>
      </c>
      <c r="DE6" s="621"/>
      <c r="DF6" s="621"/>
      <c r="DG6" s="621"/>
      <c r="DH6" s="621"/>
      <c r="DI6" s="621"/>
      <c r="DJ6" s="621"/>
      <c r="DK6" s="621"/>
      <c r="DL6" s="621"/>
      <c r="DM6" s="621"/>
      <c r="DN6" s="621"/>
      <c r="DO6" s="621"/>
      <c r="DP6" s="622"/>
      <c r="DQ6" s="626">
        <v>253987</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6047</v>
      </c>
      <c r="S7" s="621"/>
      <c r="T7" s="621"/>
      <c r="U7" s="621"/>
      <c r="V7" s="621"/>
      <c r="W7" s="621"/>
      <c r="X7" s="621"/>
      <c r="Y7" s="622"/>
      <c r="Z7" s="673">
        <v>0</v>
      </c>
      <c r="AA7" s="673"/>
      <c r="AB7" s="673"/>
      <c r="AC7" s="673"/>
      <c r="AD7" s="674">
        <v>6047</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2673534</v>
      </c>
      <c r="BH7" s="621"/>
      <c r="BI7" s="621"/>
      <c r="BJ7" s="621"/>
      <c r="BK7" s="621"/>
      <c r="BL7" s="621"/>
      <c r="BM7" s="621"/>
      <c r="BN7" s="622"/>
      <c r="BO7" s="673">
        <v>43.1</v>
      </c>
      <c r="BP7" s="673"/>
      <c r="BQ7" s="673"/>
      <c r="BR7" s="673"/>
      <c r="BS7" s="674" t="s">
        <v>215</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4064316</v>
      </c>
      <c r="CS7" s="621"/>
      <c r="CT7" s="621"/>
      <c r="CU7" s="621"/>
      <c r="CV7" s="621"/>
      <c r="CW7" s="621"/>
      <c r="CX7" s="621"/>
      <c r="CY7" s="622"/>
      <c r="CZ7" s="673">
        <v>9.1</v>
      </c>
      <c r="DA7" s="673"/>
      <c r="DB7" s="673"/>
      <c r="DC7" s="673"/>
      <c r="DD7" s="626">
        <v>143677</v>
      </c>
      <c r="DE7" s="621"/>
      <c r="DF7" s="621"/>
      <c r="DG7" s="621"/>
      <c r="DH7" s="621"/>
      <c r="DI7" s="621"/>
      <c r="DJ7" s="621"/>
      <c r="DK7" s="621"/>
      <c r="DL7" s="621"/>
      <c r="DM7" s="621"/>
      <c r="DN7" s="621"/>
      <c r="DO7" s="621"/>
      <c r="DP7" s="622"/>
      <c r="DQ7" s="626">
        <v>3544064</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16792</v>
      </c>
      <c r="S8" s="621"/>
      <c r="T8" s="621"/>
      <c r="U8" s="621"/>
      <c r="V8" s="621"/>
      <c r="W8" s="621"/>
      <c r="X8" s="621"/>
      <c r="Y8" s="622"/>
      <c r="Z8" s="673">
        <v>0</v>
      </c>
      <c r="AA8" s="673"/>
      <c r="AB8" s="673"/>
      <c r="AC8" s="673"/>
      <c r="AD8" s="674">
        <v>16792</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97963</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21464756</v>
      </c>
      <c r="CS8" s="621"/>
      <c r="CT8" s="621"/>
      <c r="CU8" s="621"/>
      <c r="CV8" s="621"/>
      <c r="CW8" s="621"/>
      <c r="CX8" s="621"/>
      <c r="CY8" s="622"/>
      <c r="CZ8" s="673">
        <v>47.9</v>
      </c>
      <c r="DA8" s="673"/>
      <c r="DB8" s="673"/>
      <c r="DC8" s="673"/>
      <c r="DD8" s="626">
        <v>5602398</v>
      </c>
      <c r="DE8" s="621"/>
      <c r="DF8" s="621"/>
      <c r="DG8" s="621"/>
      <c r="DH8" s="621"/>
      <c r="DI8" s="621"/>
      <c r="DJ8" s="621"/>
      <c r="DK8" s="621"/>
      <c r="DL8" s="621"/>
      <c r="DM8" s="621"/>
      <c r="DN8" s="621"/>
      <c r="DO8" s="621"/>
      <c r="DP8" s="622"/>
      <c r="DQ8" s="626">
        <v>4069495</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8947</v>
      </c>
      <c r="S9" s="621"/>
      <c r="T9" s="621"/>
      <c r="U9" s="621"/>
      <c r="V9" s="621"/>
      <c r="W9" s="621"/>
      <c r="X9" s="621"/>
      <c r="Y9" s="622"/>
      <c r="Z9" s="673">
        <v>0</v>
      </c>
      <c r="AA9" s="673"/>
      <c r="AB9" s="673"/>
      <c r="AC9" s="673"/>
      <c r="AD9" s="674">
        <v>8947</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2202713</v>
      </c>
      <c r="BH9" s="621"/>
      <c r="BI9" s="621"/>
      <c r="BJ9" s="621"/>
      <c r="BK9" s="621"/>
      <c r="BL9" s="621"/>
      <c r="BM9" s="621"/>
      <c r="BN9" s="622"/>
      <c r="BO9" s="673">
        <v>35.5</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2372099</v>
      </c>
      <c r="CS9" s="621"/>
      <c r="CT9" s="621"/>
      <c r="CU9" s="621"/>
      <c r="CV9" s="621"/>
      <c r="CW9" s="621"/>
      <c r="CX9" s="621"/>
      <c r="CY9" s="622"/>
      <c r="CZ9" s="673">
        <v>5.3</v>
      </c>
      <c r="DA9" s="673"/>
      <c r="DB9" s="673"/>
      <c r="DC9" s="673"/>
      <c r="DD9" s="626">
        <v>72984</v>
      </c>
      <c r="DE9" s="621"/>
      <c r="DF9" s="621"/>
      <c r="DG9" s="621"/>
      <c r="DH9" s="621"/>
      <c r="DI9" s="621"/>
      <c r="DJ9" s="621"/>
      <c r="DK9" s="621"/>
      <c r="DL9" s="621"/>
      <c r="DM9" s="621"/>
      <c r="DN9" s="621"/>
      <c r="DO9" s="621"/>
      <c r="DP9" s="622"/>
      <c r="DQ9" s="626">
        <v>2222180</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945040</v>
      </c>
      <c r="S10" s="621"/>
      <c r="T10" s="621"/>
      <c r="U10" s="621"/>
      <c r="V10" s="621"/>
      <c r="W10" s="621"/>
      <c r="X10" s="621"/>
      <c r="Y10" s="622"/>
      <c r="Z10" s="673">
        <v>2</v>
      </c>
      <c r="AA10" s="673"/>
      <c r="AB10" s="673"/>
      <c r="AC10" s="673"/>
      <c r="AD10" s="674">
        <v>945040</v>
      </c>
      <c r="AE10" s="674"/>
      <c r="AF10" s="674"/>
      <c r="AG10" s="674"/>
      <c r="AH10" s="674"/>
      <c r="AI10" s="674"/>
      <c r="AJ10" s="674"/>
      <c r="AK10" s="674"/>
      <c r="AL10" s="643">
        <v>5.7</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133129</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30293</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9630</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12113</v>
      </c>
      <c r="S11" s="621"/>
      <c r="T11" s="621"/>
      <c r="U11" s="621"/>
      <c r="V11" s="621"/>
      <c r="W11" s="621"/>
      <c r="X11" s="621"/>
      <c r="Y11" s="622"/>
      <c r="Z11" s="673">
        <v>0</v>
      </c>
      <c r="AA11" s="673"/>
      <c r="AB11" s="673"/>
      <c r="AC11" s="673"/>
      <c r="AD11" s="674">
        <v>7538</v>
      </c>
      <c r="AE11" s="674"/>
      <c r="AF11" s="674"/>
      <c r="AG11" s="674"/>
      <c r="AH11" s="674"/>
      <c r="AI11" s="674"/>
      <c r="AJ11" s="674"/>
      <c r="AK11" s="674"/>
      <c r="AL11" s="643">
        <v>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239729</v>
      </c>
      <c r="BH11" s="621"/>
      <c r="BI11" s="621"/>
      <c r="BJ11" s="621"/>
      <c r="BK11" s="621"/>
      <c r="BL11" s="621"/>
      <c r="BM11" s="621"/>
      <c r="BN11" s="622"/>
      <c r="BO11" s="673">
        <v>3.9</v>
      </c>
      <c r="BP11" s="673"/>
      <c r="BQ11" s="673"/>
      <c r="BR11" s="673"/>
      <c r="BS11" s="626" t="s">
        <v>112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1720862</v>
      </c>
      <c r="CS11" s="621"/>
      <c r="CT11" s="621"/>
      <c r="CU11" s="621"/>
      <c r="CV11" s="621"/>
      <c r="CW11" s="621"/>
      <c r="CX11" s="621"/>
      <c r="CY11" s="622"/>
      <c r="CZ11" s="673">
        <v>3.8</v>
      </c>
      <c r="DA11" s="673"/>
      <c r="DB11" s="673"/>
      <c r="DC11" s="673"/>
      <c r="DD11" s="626">
        <v>779644</v>
      </c>
      <c r="DE11" s="621"/>
      <c r="DF11" s="621"/>
      <c r="DG11" s="621"/>
      <c r="DH11" s="621"/>
      <c r="DI11" s="621"/>
      <c r="DJ11" s="621"/>
      <c r="DK11" s="621"/>
      <c r="DL11" s="621"/>
      <c r="DM11" s="621"/>
      <c r="DN11" s="621"/>
      <c r="DO11" s="621"/>
      <c r="DP11" s="622"/>
      <c r="DQ11" s="626">
        <v>801205</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2921408</v>
      </c>
      <c r="BH12" s="621"/>
      <c r="BI12" s="621"/>
      <c r="BJ12" s="621"/>
      <c r="BK12" s="621"/>
      <c r="BL12" s="621"/>
      <c r="BM12" s="621"/>
      <c r="BN12" s="622"/>
      <c r="BO12" s="673">
        <v>47</v>
      </c>
      <c r="BP12" s="673"/>
      <c r="BQ12" s="673"/>
      <c r="BR12" s="673"/>
      <c r="BS12" s="626">
        <v>97417</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1367889</v>
      </c>
      <c r="CS12" s="621"/>
      <c r="CT12" s="621"/>
      <c r="CU12" s="621"/>
      <c r="CV12" s="621"/>
      <c r="CW12" s="621"/>
      <c r="CX12" s="621"/>
      <c r="CY12" s="622"/>
      <c r="CZ12" s="673">
        <v>3.1</v>
      </c>
      <c r="DA12" s="673"/>
      <c r="DB12" s="673"/>
      <c r="DC12" s="673"/>
      <c r="DD12" s="626">
        <v>216575</v>
      </c>
      <c r="DE12" s="621"/>
      <c r="DF12" s="621"/>
      <c r="DG12" s="621"/>
      <c r="DH12" s="621"/>
      <c r="DI12" s="621"/>
      <c r="DJ12" s="621"/>
      <c r="DK12" s="621"/>
      <c r="DL12" s="621"/>
      <c r="DM12" s="621"/>
      <c r="DN12" s="621"/>
      <c r="DO12" s="621"/>
      <c r="DP12" s="622"/>
      <c r="DQ12" s="626">
        <v>626562</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73701</v>
      </c>
      <c r="S13" s="621"/>
      <c r="T13" s="621"/>
      <c r="U13" s="621"/>
      <c r="V13" s="621"/>
      <c r="W13" s="621"/>
      <c r="X13" s="621"/>
      <c r="Y13" s="622"/>
      <c r="Z13" s="673">
        <v>0.2</v>
      </c>
      <c r="AA13" s="673"/>
      <c r="AB13" s="673"/>
      <c r="AC13" s="673"/>
      <c r="AD13" s="674">
        <v>73701</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2918569</v>
      </c>
      <c r="BH13" s="621"/>
      <c r="BI13" s="621"/>
      <c r="BJ13" s="621"/>
      <c r="BK13" s="621"/>
      <c r="BL13" s="621"/>
      <c r="BM13" s="621"/>
      <c r="BN13" s="622"/>
      <c r="BO13" s="673">
        <v>47</v>
      </c>
      <c r="BP13" s="673"/>
      <c r="BQ13" s="673"/>
      <c r="BR13" s="673"/>
      <c r="BS13" s="626">
        <v>97417</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3260447</v>
      </c>
      <c r="CS13" s="621"/>
      <c r="CT13" s="621"/>
      <c r="CU13" s="621"/>
      <c r="CV13" s="621"/>
      <c r="CW13" s="621"/>
      <c r="CX13" s="621"/>
      <c r="CY13" s="622"/>
      <c r="CZ13" s="673">
        <v>7.3</v>
      </c>
      <c r="DA13" s="673"/>
      <c r="DB13" s="673"/>
      <c r="DC13" s="673"/>
      <c r="DD13" s="626">
        <v>1742044</v>
      </c>
      <c r="DE13" s="621"/>
      <c r="DF13" s="621"/>
      <c r="DG13" s="621"/>
      <c r="DH13" s="621"/>
      <c r="DI13" s="621"/>
      <c r="DJ13" s="621"/>
      <c r="DK13" s="621"/>
      <c r="DL13" s="621"/>
      <c r="DM13" s="621"/>
      <c r="DN13" s="621"/>
      <c r="DO13" s="621"/>
      <c r="DP13" s="622"/>
      <c r="DQ13" s="626">
        <v>1648535</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191422</v>
      </c>
      <c r="BH14" s="621"/>
      <c r="BI14" s="621"/>
      <c r="BJ14" s="621"/>
      <c r="BK14" s="621"/>
      <c r="BL14" s="621"/>
      <c r="BM14" s="621"/>
      <c r="BN14" s="622"/>
      <c r="BO14" s="673">
        <v>3.1</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941308</v>
      </c>
      <c r="CS14" s="621"/>
      <c r="CT14" s="621"/>
      <c r="CU14" s="621"/>
      <c r="CV14" s="621"/>
      <c r="CW14" s="621"/>
      <c r="CX14" s="621"/>
      <c r="CY14" s="622"/>
      <c r="CZ14" s="673">
        <v>2.1</v>
      </c>
      <c r="DA14" s="673"/>
      <c r="DB14" s="673"/>
      <c r="DC14" s="673"/>
      <c r="DD14" s="626">
        <v>88243</v>
      </c>
      <c r="DE14" s="621"/>
      <c r="DF14" s="621"/>
      <c r="DG14" s="621"/>
      <c r="DH14" s="621"/>
      <c r="DI14" s="621"/>
      <c r="DJ14" s="621"/>
      <c r="DK14" s="621"/>
      <c r="DL14" s="621"/>
      <c r="DM14" s="621"/>
      <c r="DN14" s="621"/>
      <c r="DO14" s="621"/>
      <c r="DP14" s="622"/>
      <c r="DQ14" s="626">
        <v>856492</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18505</v>
      </c>
      <c r="S15" s="621"/>
      <c r="T15" s="621"/>
      <c r="U15" s="621"/>
      <c r="V15" s="621"/>
      <c r="W15" s="621"/>
      <c r="X15" s="621"/>
      <c r="Y15" s="622"/>
      <c r="Z15" s="673">
        <v>0</v>
      </c>
      <c r="AA15" s="673"/>
      <c r="AB15" s="673"/>
      <c r="AC15" s="673"/>
      <c r="AD15" s="674">
        <v>18505</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395086</v>
      </c>
      <c r="BH15" s="621"/>
      <c r="BI15" s="621"/>
      <c r="BJ15" s="621"/>
      <c r="BK15" s="621"/>
      <c r="BL15" s="621"/>
      <c r="BM15" s="621"/>
      <c r="BN15" s="622"/>
      <c r="BO15" s="673">
        <v>6.4</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4404443</v>
      </c>
      <c r="CS15" s="621"/>
      <c r="CT15" s="621"/>
      <c r="CU15" s="621"/>
      <c r="CV15" s="621"/>
      <c r="CW15" s="621"/>
      <c r="CX15" s="621"/>
      <c r="CY15" s="622"/>
      <c r="CZ15" s="673">
        <v>9.8000000000000007</v>
      </c>
      <c r="DA15" s="673"/>
      <c r="DB15" s="673"/>
      <c r="DC15" s="673"/>
      <c r="DD15" s="626">
        <v>1969162</v>
      </c>
      <c r="DE15" s="621"/>
      <c r="DF15" s="621"/>
      <c r="DG15" s="621"/>
      <c r="DH15" s="621"/>
      <c r="DI15" s="621"/>
      <c r="DJ15" s="621"/>
      <c r="DK15" s="621"/>
      <c r="DL15" s="621"/>
      <c r="DM15" s="621"/>
      <c r="DN15" s="621"/>
      <c r="DO15" s="621"/>
      <c r="DP15" s="622"/>
      <c r="DQ15" s="626">
        <v>2228467</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10062461</v>
      </c>
      <c r="S16" s="621"/>
      <c r="T16" s="621"/>
      <c r="U16" s="621"/>
      <c r="V16" s="621"/>
      <c r="W16" s="621"/>
      <c r="X16" s="621"/>
      <c r="Y16" s="622"/>
      <c r="Z16" s="673">
        <v>21.4</v>
      </c>
      <c r="AA16" s="673"/>
      <c r="AB16" s="673"/>
      <c r="AC16" s="673"/>
      <c r="AD16" s="674">
        <v>8768202</v>
      </c>
      <c r="AE16" s="674"/>
      <c r="AF16" s="674"/>
      <c r="AG16" s="674"/>
      <c r="AH16" s="674"/>
      <c r="AI16" s="674"/>
      <c r="AJ16" s="674"/>
      <c r="AK16" s="674"/>
      <c r="AL16" s="643">
        <v>53</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1874392</v>
      </c>
      <c r="CS16" s="621"/>
      <c r="CT16" s="621"/>
      <c r="CU16" s="621"/>
      <c r="CV16" s="621"/>
      <c r="CW16" s="621"/>
      <c r="CX16" s="621"/>
      <c r="CY16" s="622"/>
      <c r="CZ16" s="673">
        <v>4.2</v>
      </c>
      <c r="DA16" s="673"/>
      <c r="DB16" s="673"/>
      <c r="DC16" s="673"/>
      <c r="DD16" s="626" t="s">
        <v>112</v>
      </c>
      <c r="DE16" s="621"/>
      <c r="DF16" s="621"/>
      <c r="DG16" s="621"/>
      <c r="DH16" s="621"/>
      <c r="DI16" s="621"/>
      <c r="DJ16" s="621"/>
      <c r="DK16" s="621"/>
      <c r="DL16" s="621"/>
      <c r="DM16" s="621"/>
      <c r="DN16" s="621"/>
      <c r="DO16" s="621"/>
      <c r="DP16" s="622"/>
      <c r="DQ16" s="626">
        <v>72086</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8768202</v>
      </c>
      <c r="S17" s="621"/>
      <c r="T17" s="621"/>
      <c r="U17" s="621"/>
      <c r="V17" s="621"/>
      <c r="W17" s="621"/>
      <c r="X17" s="621"/>
      <c r="Y17" s="622"/>
      <c r="Z17" s="673">
        <v>18.7</v>
      </c>
      <c r="AA17" s="673"/>
      <c r="AB17" s="673"/>
      <c r="AC17" s="673"/>
      <c r="AD17" s="674">
        <v>8768202</v>
      </c>
      <c r="AE17" s="674"/>
      <c r="AF17" s="674"/>
      <c r="AG17" s="674"/>
      <c r="AH17" s="674"/>
      <c r="AI17" s="674"/>
      <c r="AJ17" s="674"/>
      <c r="AK17" s="674"/>
      <c r="AL17" s="643">
        <v>53</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3044768</v>
      </c>
      <c r="CS17" s="621"/>
      <c r="CT17" s="621"/>
      <c r="CU17" s="621"/>
      <c r="CV17" s="621"/>
      <c r="CW17" s="621"/>
      <c r="CX17" s="621"/>
      <c r="CY17" s="622"/>
      <c r="CZ17" s="673">
        <v>6.8</v>
      </c>
      <c r="DA17" s="673"/>
      <c r="DB17" s="673"/>
      <c r="DC17" s="673"/>
      <c r="DD17" s="626" t="s">
        <v>112</v>
      </c>
      <c r="DE17" s="621"/>
      <c r="DF17" s="621"/>
      <c r="DG17" s="621"/>
      <c r="DH17" s="621"/>
      <c r="DI17" s="621"/>
      <c r="DJ17" s="621"/>
      <c r="DK17" s="621"/>
      <c r="DL17" s="621"/>
      <c r="DM17" s="621"/>
      <c r="DN17" s="621"/>
      <c r="DO17" s="621"/>
      <c r="DP17" s="622"/>
      <c r="DQ17" s="626">
        <v>2966956</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861987</v>
      </c>
      <c r="S18" s="621"/>
      <c r="T18" s="621"/>
      <c r="U18" s="621"/>
      <c r="V18" s="621"/>
      <c r="W18" s="621"/>
      <c r="X18" s="621"/>
      <c r="Y18" s="622"/>
      <c r="Z18" s="673">
        <v>1.8</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v>432272</v>
      </c>
      <c r="S19" s="621"/>
      <c r="T19" s="621"/>
      <c r="U19" s="621"/>
      <c r="V19" s="621"/>
      <c r="W19" s="621"/>
      <c r="X19" s="621"/>
      <c r="Y19" s="622"/>
      <c r="Z19" s="673">
        <v>0.9</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27768</v>
      </c>
      <c r="BH19" s="621"/>
      <c r="BI19" s="621"/>
      <c r="BJ19" s="621"/>
      <c r="BK19" s="621"/>
      <c r="BL19" s="621"/>
      <c r="BM19" s="621"/>
      <c r="BN19" s="622"/>
      <c r="BO19" s="673">
        <v>0.4</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17788644</v>
      </c>
      <c r="S20" s="621"/>
      <c r="T20" s="621"/>
      <c r="U20" s="621"/>
      <c r="V20" s="621"/>
      <c r="W20" s="621"/>
      <c r="X20" s="621"/>
      <c r="Y20" s="622"/>
      <c r="Z20" s="673">
        <v>37.9</v>
      </c>
      <c r="AA20" s="673"/>
      <c r="AB20" s="673"/>
      <c r="AC20" s="673"/>
      <c r="AD20" s="674">
        <v>16489810</v>
      </c>
      <c r="AE20" s="674"/>
      <c r="AF20" s="674"/>
      <c r="AG20" s="674"/>
      <c r="AH20" s="674"/>
      <c r="AI20" s="674"/>
      <c r="AJ20" s="674"/>
      <c r="AK20" s="674"/>
      <c r="AL20" s="643">
        <v>99.6</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27768</v>
      </c>
      <c r="BH20" s="621"/>
      <c r="BI20" s="621"/>
      <c r="BJ20" s="621"/>
      <c r="BK20" s="621"/>
      <c r="BL20" s="621"/>
      <c r="BM20" s="621"/>
      <c r="BN20" s="622"/>
      <c r="BO20" s="673">
        <v>0.4</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44799562</v>
      </c>
      <c r="CS20" s="621"/>
      <c r="CT20" s="621"/>
      <c r="CU20" s="621"/>
      <c r="CV20" s="621"/>
      <c r="CW20" s="621"/>
      <c r="CX20" s="621"/>
      <c r="CY20" s="622"/>
      <c r="CZ20" s="673">
        <v>100</v>
      </c>
      <c r="DA20" s="673"/>
      <c r="DB20" s="673"/>
      <c r="DC20" s="673"/>
      <c r="DD20" s="626">
        <v>10614727</v>
      </c>
      <c r="DE20" s="621"/>
      <c r="DF20" s="621"/>
      <c r="DG20" s="621"/>
      <c r="DH20" s="621"/>
      <c r="DI20" s="621"/>
      <c r="DJ20" s="621"/>
      <c r="DK20" s="621"/>
      <c r="DL20" s="621"/>
      <c r="DM20" s="621"/>
      <c r="DN20" s="621"/>
      <c r="DO20" s="621"/>
      <c r="DP20" s="622"/>
      <c r="DQ20" s="626">
        <v>19299659</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8727</v>
      </c>
      <c r="S21" s="621"/>
      <c r="T21" s="621"/>
      <c r="U21" s="621"/>
      <c r="V21" s="621"/>
      <c r="W21" s="621"/>
      <c r="X21" s="621"/>
      <c r="Y21" s="622"/>
      <c r="Z21" s="673">
        <v>0</v>
      </c>
      <c r="AA21" s="673"/>
      <c r="AB21" s="673"/>
      <c r="AC21" s="673"/>
      <c r="AD21" s="674">
        <v>8727</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27768</v>
      </c>
      <c r="BH21" s="621"/>
      <c r="BI21" s="621"/>
      <c r="BJ21" s="621"/>
      <c r="BK21" s="621"/>
      <c r="BL21" s="621"/>
      <c r="BM21" s="621"/>
      <c r="BN21" s="622"/>
      <c r="BO21" s="673">
        <v>0.4</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206492</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311466</v>
      </c>
      <c r="S23" s="621"/>
      <c r="T23" s="621"/>
      <c r="U23" s="621"/>
      <c r="V23" s="621"/>
      <c r="W23" s="621"/>
      <c r="X23" s="621"/>
      <c r="Y23" s="622"/>
      <c r="Z23" s="673">
        <v>0.7</v>
      </c>
      <c r="AA23" s="673"/>
      <c r="AB23" s="673"/>
      <c r="AC23" s="673"/>
      <c r="AD23" s="674">
        <v>16502</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38694</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10209209</v>
      </c>
      <c r="CS24" s="671"/>
      <c r="CT24" s="671"/>
      <c r="CU24" s="671"/>
      <c r="CV24" s="671"/>
      <c r="CW24" s="671"/>
      <c r="CX24" s="671"/>
      <c r="CY24" s="718"/>
      <c r="CZ24" s="722">
        <v>22.8</v>
      </c>
      <c r="DA24" s="723"/>
      <c r="DB24" s="723"/>
      <c r="DC24" s="724"/>
      <c r="DD24" s="717">
        <v>7847747</v>
      </c>
      <c r="DE24" s="671"/>
      <c r="DF24" s="671"/>
      <c r="DG24" s="671"/>
      <c r="DH24" s="671"/>
      <c r="DI24" s="671"/>
      <c r="DJ24" s="671"/>
      <c r="DK24" s="718"/>
      <c r="DL24" s="717">
        <v>7727349</v>
      </c>
      <c r="DM24" s="671"/>
      <c r="DN24" s="671"/>
      <c r="DO24" s="671"/>
      <c r="DP24" s="671"/>
      <c r="DQ24" s="671"/>
      <c r="DR24" s="671"/>
      <c r="DS24" s="671"/>
      <c r="DT24" s="671"/>
      <c r="DU24" s="671"/>
      <c r="DV24" s="718"/>
      <c r="DW24" s="719">
        <v>44.4</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3613161</v>
      </c>
      <c r="S25" s="621"/>
      <c r="T25" s="621"/>
      <c r="U25" s="621"/>
      <c r="V25" s="621"/>
      <c r="W25" s="621"/>
      <c r="X25" s="621"/>
      <c r="Y25" s="622"/>
      <c r="Z25" s="673">
        <v>7.7</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3990897</v>
      </c>
      <c r="CS25" s="639"/>
      <c r="CT25" s="639"/>
      <c r="CU25" s="639"/>
      <c r="CV25" s="639"/>
      <c r="CW25" s="639"/>
      <c r="CX25" s="639"/>
      <c r="CY25" s="640"/>
      <c r="CZ25" s="623">
        <v>8.9</v>
      </c>
      <c r="DA25" s="641"/>
      <c r="DB25" s="641"/>
      <c r="DC25" s="642"/>
      <c r="DD25" s="626">
        <v>3756234</v>
      </c>
      <c r="DE25" s="639"/>
      <c r="DF25" s="639"/>
      <c r="DG25" s="639"/>
      <c r="DH25" s="639"/>
      <c r="DI25" s="639"/>
      <c r="DJ25" s="639"/>
      <c r="DK25" s="640"/>
      <c r="DL25" s="626">
        <v>3643780</v>
      </c>
      <c r="DM25" s="639"/>
      <c r="DN25" s="639"/>
      <c r="DO25" s="639"/>
      <c r="DP25" s="639"/>
      <c r="DQ25" s="639"/>
      <c r="DR25" s="639"/>
      <c r="DS25" s="639"/>
      <c r="DT25" s="639"/>
      <c r="DU25" s="639"/>
      <c r="DV25" s="640"/>
      <c r="DW25" s="643">
        <v>20.9</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2574068</v>
      </c>
      <c r="CS26" s="621"/>
      <c r="CT26" s="621"/>
      <c r="CU26" s="621"/>
      <c r="CV26" s="621"/>
      <c r="CW26" s="621"/>
      <c r="CX26" s="621"/>
      <c r="CY26" s="622"/>
      <c r="CZ26" s="623">
        <v>5.7</v>
      </c>
      <c r="DA26" s="641"/>
      <c r="DB26" s="641"/>
      <c r="DC26" s="642"/>
      <c r="DD26" s="626">
        <v>2352821</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17217556</v>
      </c>
      <c r="S27" s="621"/>
      <c r="T27" s="621"/>
      <c r="U27" s="621"/>
      <c r="V27" s="621"/>
      <c r="W27" s="621"/>
      <c r="X27" s="621"/>
      <c r="Y27" s="622"/>
      <c r="Z27" s="673">
        <v>36.700000000000003</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6209218</v>
      </c>
      <c r="BH27" s="621"/>
      <c r="BI27" s="621"/>
      <c r="BJ27" s="621"/>
      <c r="BK27" s="621"/>
      <c r="BL27" s="621"/>
      <c r="BM27" s="621"/>
      <c r="BN27" s="622"/>
      <c r="BO27" s="673">
        <v>100</v>
      </c>
      <c r="BP27" s="673"/>
      <c r="BQ27" s="673"/>
      <c r="BR27" s="673"/>
      <c r="BS27" s="626">
        <v>97417</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3173544</v>
      </c>
      <c r="CS27" s="639"/>
      <c r="CT27" s="639"/>
      <c r="CU27" s="639"/>
      <c r="CV27" s="639"/>
      <c r="CW27" s="639"/>
      <c r="CX27" s="639"/>
      <c r="CY27" s="640"/>
      <c r="CZ27" s="623">
        <v>7.1</v>
      </c>
      <c r="DA27" s="641"/>
      <c r="DB27" s="641"/>
      <c r="DC27" s="642"/>
      <c r="DD27" s="626">
        <v>1124557</v>
      </c>
      <c r="DE27" s="639"/>
      <c r="DF27" s="639"/>
      <c r="DG27" s="639"/>
      <c r="DH27" s="639"/>
      <c r="DI27" s="639"/>
      <c r="DJ27" s="639"/>
      <c r="DK27" s="640"/>
      <c r="DL27" s="626">
        <v>1116613</v>
      </c>
      <c r="DM27" s="639"/>
      <c r="DN27" s="639"/>
      <c r="DO27" s="639"/>
      <c r="DP27" s="639"/>
      <c r="DQ27" s="639"/>
      <c r="DR27" s="639"/>
      <c r="DS27" s="639"/>
      <c r="DT27" s="639"/>
      <c r="DU27" s="639"/>
      <c r="DV27" s="640"/>
      <c r="DW27" s="643">
        <v>6.4</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392872</v>
      </c>
      <c r="S28" s="621"/>
      <c r="T28" s="621"/>
      <c r="U28" s="621"/>
      <c r="V28" s="621"/>
      <c r="W28" s="621"/>
      <c r="X28" s="621"/>
      <c r="Y28" s="622"/>
      <c r="Z28" s="673">
        <v>0.8</v>
      </c>
      <c r="AA28" s="673"/>
      <c r="AB28" s="673"/>
      <c r="AC28" s="673"/>
      <c r="AD28" s="674">
        <v>38343</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3044768</v>
      </c>
      <c r="CS28" s="621"/>
      <c r="CT28" s="621"/>
      <c r="CU28" s="621"/>
      <c r="CV28" s="621"/>
      <c r="CW28" s="621"/>
      <c r="CX28" s="621"/>
      <c r="CY28" s="622"/>
      <c r="CZ28" s="623">
        <v>6.8</v>
      </c>
      <c r="DA28" s="641"/>
      <c r="DB28" s="641"/>
      <c r="DC28" s="642"/>
      <c r="DD28" s="626">
        <v>2966956</v>
      </c>
      <c r="DE28" s="621"/>
      <c r="DF28" s="621"/>
      <c r="DG28" s="621"/>
      <c r="DH28" s="621"/>
      <c r="DI28" s="621"/>
      <c r="DJ28" s="621"/>
      <c r="DK28" s="622"/>
      <c r="DL28" s="626">
        <v>2966956</v>
      </c>
      <c r="DM28" s="621"/>
      <c r="DN28" s="621"/>
      <c r="DO28" s="621"/>
      <c r="DP28" s="621"/>
      <c r="DQ28" s="621"/>
      <c r="DR28" s="621"/>
      <c r="DS28" s="621"/>
      <c r="DT28" s="621"/>
      <c r="DU28" s="621"/>
      <c r="DV28" s="622"/>
      <c r="DW28" s="643">
        <v>17.100000000000001</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26970</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59</v>
      </c>
      <c r="CG29" s="654"/>
      <c r="CH29" s="654"/>
      <c r="CI29" s="654"/>
      <c r="CJ29" s="654"/>
      <c r="CK29" s="654"/>
      <c r="CL29" s="654"/>
      <c r="CM29" s="654"/>
      <c r="CN29" s="654"/>
      <c r="CO29" s="654"/>
      <c r="CP29" s="654"/>
      <c r="CQ29" s="655"/>
      <c r="CR29" s="620">
        <v>3043941</v>
      </c>
      <c r="CS29" s="639"/>
      <c r="CT29" s="639"/>
      <c r="CU29" s="639"/>
      <c r="CV29" s="639"/>
      <c r="CW29" s="639"/>
      <c r="CX29" s="639"/>
      <c r="CY29" s="640"/>
      <c r="CZ29" s="623">
        <v>6.8</v>
      </c>
      <c r="DA29" s="641"/>
      <c r="DB29" s="641"/>
      <c r="DC29" s="642"/>
      <c r="DD29" s="626">
        <v>2966129</v>
      </c>
      <c r="DE29" s="639"/>
      <c r="DF29" s="639"/>
      <c r="DG29" s="639"/>
      <c r="DH29" s="639"/>
      <c r="DI29" s="639"/>
      <c r="DJ29" s="639"/>
      <c r="DK29" s="640"/>
      <c r="DL29" s="626">
        <v>2966129</v>
      </c>
      <c r="DM29" s="639"/>
      <c r="DN29" s="639"/>
      <c r="DO29" s="639"/>
      <c r="DP29" s="639"/>
      <c r="DQ29" s="639"/>
      <c r="DR29" s="639"/>
      <c r="DS29" s="639"/>
      <c r="DT29" s="639"/>
      <c r="DU29" s="639"/>
      <c r="DV29" s="640"/>
      <c r="DW29" s="643">
        <v>17</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636612</v>
      </c>
      <c r="S30" s="621"/>
      <c r="T30" s="621"/>
      <c r="U30" s="621"/>
      <c r="V30" s="621"/>
      <c r="W30" s="621"/>
      <c r="X30" s="621"/>
      <c r="Y30" s="622"/>
      <c r="Z30" s="673">
        <v>1.4</v>
      </c>
      <c r="AA30" s="673"/>
      <c r="AB30" s="673"/>
      <c r="AC30" s="673"/>
      <c r="AD30" s="674" t="s">
        <v>112</v>
      </c>
      <c r="AE30" s="674"/>
      <c r="AF30" s="674"/>
      <c r="AG30" s="674"/>
      <c r="AH30" s="674"/>
      <c r="AI30" s="674"/>
      <c r="AJ30" s="674"/>
      <c r="AK30" s="674"/>
      <c r="AL30" s="643" t="s">
        <v>112</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98.1</v>
      </c>
      <c r="BH30" s="687"/>
      <c r="BI30" s="687"/>
      <c r="BJ30" s="687"/>
      <c r="BK30" s="687"/>
      <c r="BL30" s="687"/>
      <c r="BM30" s="688">
        <v>89.3</v>
      </c>
      <c r="BN30" s="687"/>
      <c r="BO30" s="687"/>
      <c r="BP30" s="687"/>
      <c r="BQ30" s="689"/>
      <c r="BR30" s="686">
        <v>98</v>
      </c>
      <c r="BS30" s="687"/>
      <c r="BT30" s="687"/>
      <c r="BU30" s="687"/>
      <c r="BV30" s="687"/>
      <c r="BW30" s="687"/>
      <c r="BX30" s="688">
        <v>88.1</v>
      </c>
      <c r="BY30" s="687"/>
      <c r="BZ30" s="687"/>
      <c r="CA30" s="687"/>
      <c r="CB30" s="689"/>
      <c r="CD30" s="692"/>
      <c r="CE30" s="693"/>
      <c r="CF30" s="657" t="s">
        <v>291</v>
      </c>
      <c r="CG30" s="654"/>
      <c r="CH30" s="654"/>
      <c r="CI30" s="654"/>
      <c r="CJ30" s="654"/>
      <c r="CK30" s="654"/>
      <c r="CL30" s="654"/>
      <c r="CM30" s="654"/>
      <c r="CN30" s="654"/>
      <c r="CO30" s="654"/>
      <c r="CP30" s="654"/>
      <c r="CQ30" s="655"/>
      <c r="CR30" s="620">
        <v>2804216</v>
      </c>
      <c r="CS30" s="621"/>
      <c r="CT30" s="621"/>
      <c r="CU30" s="621"/>
      <c r="CV30" s="621"/>
      <c r="CW30" s="621"/>
      <c r="CX30" s="621"/>
      <c r="CY30" s="622"/>
      <c r="CZ30" s="623">
        <v>6.3</v>
      </c>
      <c r="DA30" s="641"/>
      <c r="DB30" s="641"/>
      <c r="DC30" s="642"/>
      <c r="DD30" s="626">
        <v>2734577</v>
      </c>
      <c r="DE30" s="621"/>
      <c r="DF30" s="621"/>
      <c r="DG30" s="621"/>
      <c r="DH30" s="621"/>
      <c r="DI30" s="621"/>
      <c r="DJ30" s="621"/>
      <c r="DK30" s="622"/>
      <c r="DL30" s="626">
        <v>2734577</v>
      </c>
      <c r="DM30" s="621"/>
      <c r="DN30" s="621"/>
      <c r="DO30" s="621"/>
      <c r="DP30" s="621"/>
      <c r="DQ30" s="621"/>
      <c r="DR30" s="621"/>
      <c r="DS30" s="621"/>
      <c r="DT30" s="621"/>
      <c r="DU30" s="621"/>
      <c r="DV30" s="622"/>
      <c r="DW30" s="643">
        <v>15.7</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2961045</v>
      </c>
      <c r="S31" s="621"/>
      <c r="T31" s="621"/>
      <c r="U31" s="621"/>
      <c r="V31" s="621"/>
      <c r="W31" s="621"/>
      <c r="X31" s="621"/>
      <c r="Y31" s="622"/>
      <c r="Z31" s="673">
        <v>6.3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98.5</v>
      </c>
      <c r="BH31" s="639"/>
      <c r="BI31" s="639"/>
      <c r="BJ31" s="639"/>
      <c r="BK31" s="639"/>
      <c r="BL31" s="639"/>
      <c r="BM31" s="675">
        <v>94.8</v>
      </c>
      <c r="BN31" s="685"/>
      <c r="BO31" s="685"/>
      <c r="BP31" s="685"/>
      <c r="BQ31" s="649"/>
      <c r="BR31" s="684">
        <v>98.2</v>
      </c>
      <c r="BS31" s="639"/>
      <c r="BT31" s="639"/>
      <c r="BU31" s="639"/>
      <c r="BV31" s="639"/>
      <c r="BW31" s="639"/>
      <c r="BX31" s="675">
        <v>94.4</v>
      </c>
      <c r="BY31" s="685"/>
      <c r="BZ31" s="685"/>
      <c r="CA31" s="685"/>
      <c r="CB31" s="649"/>
      <c r="CD31" s="692"/>
      <c r="CE31" s="693"/>
      <c r="CF31" s="657" t="s">
        <v>295</v>
      </c>
      <c r="CG31" s="654"/>
      <c r="CH31" s="654"/>
      <c r="CI31" s="654"/>
      <c r="CJ31" s="654"/>
      <c r="CK31" s="654"/>
      <c r="CL31" s="654"/>
      <c r="CM31" s="654"/>
      <c r="CN31" s="654"/>
      <c r="CO31" s="654"/>
      <c r="CP31" s="654"/>
      <c r="CQ31" s="655"/>
      <c r="CR31" s="620">
        <v>239725</v>
      </c>
      <c r="CS31" s="639"/>
      <c r="CT31" s="639"/>
      <c r="CU31" s="639"/>
      <c r="CV31" s="639"/>
      <c r="CW31" s="639"/>
      <c r="CX31" s="639"/>
      <c r="CY31" s="640"/>
      <c r="CZ31" s="623">
        <v>0.5</v>
      </c>
      <c r="DA31" s="641"/>
      <c r="DB31" s="641"/>
      <c r="DC31" s="642"/>
      <c r="DD31" s="626">
        <v>231552</v>
      </c>
      <c r="DE31" s="639"/>
      <c r="DF31" s="639"/>
      <c r="DG31" s="639"/>
      <c r="DH31" s="639"/>
      <c r="DI31" s="639"/>
      <c r="DJ31" s="639"/>
      <c r="DK31" s="640"/>
      <c r="DL31" s="626">
        <v>231552</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979397</v>
      </c>
      <c r="S32" s="621"/>
      <c r="T32" s="621"/>
      <c r="U32" s="621"/>
      <c r="V32" s="621"/>
      <c r="W32" s="621"/>
      <c r="X32" s="621"/>
      <c r="Y32" s="622"/>
      <c r="Z32" s="673">
        <v>2.1</v>
      </c>
      <c r="AA32" s="673"/>
      <c r="AB32" s="673"/>
      <c r="AC32" s="673"/>
      <c r="AD32" s="674">
        <v>165</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97.6</v>
      </c>
      <c r="BH32" s="605"/>
      <c r="BI32" s="605"/>
      <c r="BJ32" s="605"/>
      <c r="BK32" s="605"/>
      <c r="BL32" s="605"/>
      <c r="BM32" s="668">
        <v>83.4</v>
      </c>
      <c r="BN32" s="605"/>
      <c r="BO32" s="605"/>
      <c r="BP32" s="605"/>
      <c r="BQ32" s="662"/>
      <c r="BR32" s="683">
        <v>97.4</v>
      </c>
      <c r="BS32" s="605"/>
      <c r="BT32" s="605"/>
      <c r="BU32" s="605"/>
      <c r="BV32" s="605"/>
      <c r="BW32" s="605"/>
      <c r="BX32" s="668">
        <v>81.400000000000006</v>
      </c>
      <c r="BY32" s="605"/>
      <c r="BZ32" s="605"/>
      <c r="CA32" s="605"/>
      <c r="CB32" s="662"/>
      <c r="CD32" s="694"/>
      <c r="CE32" s="695"/>
      <c r="CF32" s="657" t="s">
        <v>298</v>
      </c>
      <c r="CG32" s="654"/>
      <c r="CH32" s="654"/>
      <c r="CI32" s="654"/>
      <c r="CJ32" s="654"/>
      <c r="CK32" s="654"/>
      <c r="CL32" s="654"/>
      <c r="CM32" s="654"/>
      <c r="CN32" s="654"/>
      <c r="CO32" s="654"/>
      <c r="CP32" s="654"/>
      <c r="CQ32" s="655"/>
      <c r="CR32" s="620">
        <v>827</v>
      </c>
      <c r="CS32" s="621"/>
      <c r="CT32" s="621"/>
      <c r="CU32" s="621"/>
      <c r="CV32" s="621"/>
      <c r="CW32" s="621"/>
      <c r="CX32" s="621"/>
      <c r="CY32" s="622"/>
      <c r="CZ32" s="623">
        <v>0</v>
      </c>
      <c r="DA32" s="641"/>
      <c r="DB32" s="641"/>
      <c r="DC32" s="642"/>
      <c r="DD32" s="626">
        <v>827</v>
      </c>
      <c r="DE32" s="621"/>
      <c r="DF32" s="621"/>
      <c r="DG32" s="621"/>
      <c r="DH32" s="621"/>
      <c r="DI32" s="621"/>
      <c r="DJ32" s="621"/>
      <c r="DK32" s="622"/>
      <c r="DL32" s="626">
        <v>827</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2760238</v>
      </c>
      <c r="S33" s="621"/>
      <c r="T33" s="621"/>
      <c r="U33" s="621"/>
      <c r="V33" s="621"/>
      <c r="W33" s="621"/>
      <c r="X33" s="621"/>
      <c r="Y33" s="622"/>
      <c r="Z33" s="673">
        <v>5.9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22101234</v>
      </c>
      <c r="CS33" s="639"/>
      <c r="CT33" s="639"/>
      <c r="CU33" s="639"/>
      <c r="CV33" s="639"/>
      <c r="CW33" s="639"/>
      <c r="CX33" s="639"/>
      <c r="CY33" s="640"/>
      <c r="CZ33" s="623">
        <v>49.3</v>
      </c>
      <c r="DA33" s="641"/>
      <c r="DB33" s="641"/>
      <c r="DC33" s="642"/>
      <c r="DD33" s="626">
        <v>10319834</v>
      </c>
      <c r="DE33" s="639"/>
      <c r="DF33" s="639"/>
      <c r="DG33" s="639"/>
      <c r="DH33" s="639"/>
      <c r="DI33" s="639"/>
      <c r="DJ33" s="639"/>
      <c r="DK33" s="640"/>
      <c r="DL33" s="626">
        <v>8068308</v>
      </c>
      <c r="DM33" s="639"/>
      <c r="DN33" s="639"/>
      <c r="DO33" s="639"/>
      <c r="DP33" s="639"/>
      <c r="DQ33" s="639"/>
      <c r="DR33" s="639"/>
      <c r="DS33" s="639"/>
      <c r="DT33" s="639"/>
      <c r="DU33" s="639"/>
      <c r="DV33" s="640"/>
      <c r="DW33" s="643">
        <v>46.4</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12453057</v>
      </c>
      <c r="CS34" s="621"/>
      <c r="CT34" s="621"/>
      <c r="CU34" s="621"/>
      <c r="CV34" s="621"/>
      <c r="CW34" s="621"/>
      <c r="CX34" s="621"/>
      <c r="CY34" s="622"/>
      <c r="CZ34" s="623">
        <v>27.8</v>
      </c>
      <c r="DA34" s="641"/>
      <c r="DB34" s="641"/>
      <c r="DC34" s="642"/>
      <c r="DD34" s="626">
        <v>3010298</v>
      </c>
      <c r="DE34" s="621"/>
      <c r="DF34" s="621"/>
      <c r="DG34" s="621"/>
      <c r="DH34" s="621"/>
      <c r="DI34" s="621"/>
      <c r="DJ34" s="621"/>
      <c r="DK34" s="622"/>
      <c r="DL34" s="626">
        <v>2552815</v>
      </c>
      <c r="DM34" s="621"/>
      <c r="DN34" s="621"/>
      <c r="DO34" s="621"/>
      <c r="DP34" s="621"/>
      <c r="DQ34" s="621"/>
      <c r="DR34" s="621"/>
      <c r="DS34" s="621"/>
      <c r="DT34" s="621"/>
      <c r="DU34" s="621"/>
      <c r="DV34" s="622"/>
      <c r="DW34" s="643">
        <v>14.7</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844838</v>
      </c>
      <c r="S35" s="621"/>
      <c r="T35" s="621"/>
      <c r="U35" s="621"/>
      <c r="V35" s="621"/>
      <c r="W35" s="621"/>
      <c r="X35" s="621"/>
      <c r="Y35" s="622"/>
      <c r="Z35" s="673">
        <v>1.8</v>
      </c>
      <c r="AA35" s="673"/>
      <c r="AB35" s="673"/>
      <c r="AC35" s="673"/>
      <c r="AD35" s="674" t="s">
        <v>112</v>
      </c>
      <c r="AE35" s="674"/>
      <c r="AF35" s="674"/>
      <c r="AG35" s="674"/>
      <c r="AH35" s="674"/>
      <c r="AI35" s="674"/>
      <c r="AJ35" s="674"/>
      <c r="AK35" s="674"/>
      <c r="AL35" s="643" t="s">
        <v>112</v>
      </c>
      <c r="AM35" s="675"/>
      <c r="AN35" s="675"/>
      <c r="AO35" s="676"/>
      <c r="AP35" s="188"/>
      <c r="AQ35" s="677" t="s">
        <v>306</v>
      </c>
      <c r="AR35" s="678"/>
      <c r="AS35" s="678"/>
      <c r="AT35" s="678"/>
      <c r="AU35" s="678"/>
      <c r="AV35" s="678"/>
      <c r="AW35" s="678"/>
      <c r="AX35" s="678"/>
      <c r="AY35" s="679"/>
      <c r="AZ35" s="670">
        <v>2904550</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314796</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534958</v>
      </c>
      <c r="CS35" s="639"/>
      <c r="CT35" s="639"/>
      <c r="CU35" s="639"/>
      <c r="CV35" s="639"/>
      <c r="CW35" s="639"/>
      <c r="CX35" s="639"/>
      <c r="CY35" s="640"/>
      <c r="CZ35" s="623">
        <v>1.2</v>
      </c>
      <c r="DA35" s="641"/>
      <c r="DB35" s="641"/>
      <c r="DC35" s="642"/>
      <c r="DD35" s="626">
        <v>464999</v>
      </c>
      <c r="DE35" s="639"/>
      <c r="DF35" s="639"/>
      <c r="DG35" s="639"/>
      <c r="DH35" s="639"/>
      <c r="DI35" s="639"/>
      <c r="DJ35" s="639"/>
      <c r="DK35" s="640"/>
      <c r="DL35" s="626">
        <v>454580</v>
      </c>
      <c r="DM35" s="639"/>
      <c r="DN35" s="639"/>
      <c r="DO35" s="639"/>
      <c r="DP35" s="639"/>
      <c r="DQ35" s="639"/>
      <c r="DR35" s="639"/>
      <c r="DS35" s="639"/>
      <c r="DT35" s="639"/>
      <c r="DU35" s="639"/>
      <c r="DV35" s="640"/>
      <c r="DW35" s="643">
        <v>2.6</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46941874</v>
      </c>
      <c r="S36" s="661"/>
      <c r="T36" s="661"/>
      <c r="U36" s="661"/>
      <c r="V36" s="661"/>
      <c r="W36" s="661"/>
      <c r="X36" s="661"/>
      <c r="Y36" s="664"/>
      <c r="Z36" s="665">
        <v>100</v>
      </c>
      <c r="AA36" s="665"/>
      <c r="AB36" s="665"/>
      <c r="AC36" s="665"/>
      <c r="AD36" s="666">
        <v>16553547</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642277</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243383</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4727083</v>
      </c>
      <c r="CS36" s="621"/>
      <c r="CT36" s="621"/>
      <c r="CU36" s="621"/>
      <c r="CV36" s="621"/>
      <c r="CW36" s="621"/>
      <c r="CX36" s="621"/>
      <c r="CY36" s="622"/>
      <c r="CZ36" s="623">
        <v>10.6</v>
      </c>
      <c r="DA36" s="641"/>
      <c r="DB36" s="641"/>
      <c r="DC36" s="642"/>
      <c r="DD36" s="626">
        <v>3578047</v>
      </c>
      <c r="DE36" s="621"/>
      <c r="DF36" s="621"/>
      <c r="DG36" s="621"/>
      <c r="DH36" s="621"/>
      <c r="DI36" s="621"/>
      <c r="DJ36" s="621"/>
      <c r="DK36" s="622"/>
      <c r="DL36" s="626">
        <v>3066848</v>
      </c>
      <c r="DM36" s="621"/>
      <c r="DN36" s="621"/>
      <c r="DO36" s="621"/>
      <c r="DP36" s="621"/>
      <c r="DQ36" s="621"/>
      <c r="DR36" s="621"/>
      <c r="DS36" s="621"/>
      <c r="DT36" s="621"/>
      <c r="DU36" s="621"/>
      <c r="DV36" s="622"/>
      <c r="DW36" s="643">
        <v>17.600000000000001</v>
      </c>
      <c r="DX36" s="644"/>
      <c r="DY36" s="644"/>
      <c r="DZ36" s="644"/>
      <c r="EA36" s="644"/>
      <c r="EB36" s="644"/>
      <c r="EC36" s="645"/>
    </row>
    <row r="37" spans="2:133" ht="11.25" customHeight="1">
      <c r="AQ37" s="646" t="s">
        <v>313</v>
      </c>
      <c r="AR37" s="647"/>
      <c r="AS37" s="647"/>
      <c r="AT37" s="647"/>
      <c r="AU37" s="647"/>
      <c r="AV37" s="647"/>
      <c r="AW37" s="647"/>
      <c r="AX37" s="647"/>
      <c r="AY37" s="648"/>
      <c r="AZ37" s="620">
        <v>188285</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7849</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2260620</v>
      </c>
      <c r="CS37" s="639"/>
      <c r="CT37" s="639"/>
      <c r="CU37" s="639"/>
      <c r="CV37" s="639"/>
      <c r="CW37" s="639"/>
      <c r="CX37" s="639"/>
      <c r="CY37" s="640"/>
      <c r="CZ37" s="623">
        <v>5</v>
      </c>
      <c r="DA37" s="641"/>
      <c r="DB37" s="641"/>
      <c r="DC37" s="642"/>
      <c r="DD37" s="626">
        <v>2207834</v>
      </c>
      <c r="DE37" s="639"/>
      <c r="DF37" s="639"/>
      <c r="DG37" s="639"/>
      <c r="DH37" s="639"/>
      <c r="DI37" s="639"/>
      <c r="DJ37" s="639"/>
      <c r="DK37" s="640"/>
      <c r="DL37" s="626">
        <v>2075855</v>
      </c>
      <c r="DM37" s="639"/>
      <c r="DN37" s="639"/>
      <c r="DO37" s="639"/>
      <c r="DP37" s="639"/>
      <c r="DQ37" s="639"/>
      <c r="DR37" s="639"/>
      <c r="DS37" s="639"/>
      <c r="DT37" s="639"/>
      <c r="DU37" s="639"/>
      <c r="DV37" s="640"/>
      <c r="DW37" s="643">
        <v>11.9</v>
      </c>
      <c r="DX37" s="644"/>
      <c r="DY37" s="644"/>
      <c r="DZ37" s="644"/>
      <c r="EA37" s="644"/>
      <c r="EB37" s="644"/>
      <c r="EC37" s="645"/>
    </row>
    <row r="38" spans="2:133" ht="11.25" customHeight="1">
      <c r="AQ38" s="646" t="s">
        <v>316</v>
      </c>
      <c r="AR38" s="647"/>
      <c r="AS38" s="647"/>
      <c r="AT38" s="647"/>
      <c r="AU38" s="647"/>
      <c r="AV38" s="647"/>
      <c r="AW38" s="647"/>
      <c r="AX38" s="647"/>
      <c r="AY38" s="648"/>
      <c r="AZ38" s="620">
        <v>69521</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13202</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2475420</v>
      </c>
      <c r="CS38" s="621"/>
      <c r="CT38" s="621"/>
      <c r="CU38" s="621"/>
      <c r="CV38" s="621"/>
      <c r="CW38" s="621"/>
      <c r="CX38" s="621"/>
      <c r="CY38" s="622"/>
      <c r="CZ38" s="623">
        <v>5.5</v>
      </c>
      <c r="DA38" s="641"/>
      <c r="DB38" s="641"/>
      <c r="DC38" s="642"/>
      <c r="DD38" s="626">
        <v>2129749</v>
      </c>
      <c r="DE38" s="621"/>
      <c r="DF38" s="621"/>
      <c r="DG38" s="621"/>
      <c r="DH38" s="621"/>
      <c r="DI38" s="621"/>
      <c r="DJ38" s="621"/>
      <c r="DK38" s="622"/>
      <c r="DL38" s="626">
        <v>1994065</v>
      </c>
      <c r="DM38" s="621"/>
      <c r="DN38" s="621"/>
      <c r="DO38" s="621"/>
      <c r="DP38" s="621"/>
      <c r="DQ38" s="621"/>
      <c r="DR38" s="621"/>
      <c r="DS38" s="621"/>
      <c r="DT38" s="621"/>
      <c r="DU38" s="621"/>
      <c r="DV38" s="622"/>
      <c r="DW38" s="643">
        <v>11.5</v>
      </c>
      <c r="DX38" s="644"/>
      <c r="DY38" s="644"/>
      <c r="DZ38" s="644"/>
      <c r="EA38" s="644"/>
      <c r="EB38" s="644"/>
      <c r="EC38" s="645"/>
    </row>
    <row r="39" spans="2:133" ht="11.25" customHeight="1">
      <c r="AQ39" s="646" t="s">
        <v>319</v>
      </c>
      <c r="AR39" s="647"/>
      <c r="AS39" s="647"/>
      <c r="AT39" s="647"/>
      <c r="AU39" s="647"/>
      <c r="AV39" s="647"/>
      <c r="AW39" s="647"/>
      <c r="AX39" s="647"/>
      <c r="AY39" s="648"/>
      <c r="AZ39" s="620">
        <v>1167</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101</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1139440</v>
      </c>
      <c r="CS39" s="639"/>
      <c r="CT39" s="639"/>
      <c r="CU39" s="639"/>
      <c r="CV39" s="639"/>
      <c r="CW39" s="639"/>
      <c r="CX39" s="639"/>
      <c r="CY39" s="640"/>
      <c r="CZ39" s="623">
        <v>2.5</v>
      </c>
      <c r="DA39" s="641"/>
      <c r="DB39" s="641"/>
      <c r="DC39" s="642"/>
      <c r="DD39" s="626">
        <v>1098980</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462812</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117</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771276</v>
      </c>
      <c r="CS40" s="621"/>
      <c r="CT40" s="621"/>
      <c r="CU40" s="621"/>
      <c r="CV40" s="621"/>
      <c r="CW40" s="621"/>
      <c r="CX40" s="621"/>
      <c r="CY40" s="622"/>
      <c r="CZ40" s="623">
        <v>1.7</v>
      </c>
      <c r="DA40" s="641"/>
      <c r="DB40" s="641"/>
      <c r="DC40" s="642"/>
      <c r="DD40" s="626">
        <v>37761</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1540488</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301</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12489119</v>
      </c>
      <c r="CS42" s="621"/>
      <c r="CT42" s="621"/>
      <c r="CU42" s="621"/>
      <c r="CV42" s="621"/>
      <c r="CW42" s="621"/>
      <c r="CX42" s="621"/>
      <c r="CY42" s="622"/>
      <c r="CZ42" s="623">
        <v>27.9</v>
      </c>
      <c r="DA42" s="624"/>
      <c r="DB42" s="624"/>
      <c r="DC42" s="625"/>
      <c r="DD42" s="626">
        <v>1132078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93213</v>
      </c>
      <c r="CS43" s="639"/>
      <c r="CT43" s="639"/>
      <c r="CU43" s="639"/>
      <c r="CV43" s="639"/>
      <c r="CW43" s="639"/>
      <c r="CX43" s="639"/>
      <c r="CY43" s="640"/>
      <c r="CZ43" s="623">
        <v>0.2</v>
      </c>
      <c r="DA43" s="641"/>
      <c r="DB43" s="641"/>
      <c r="DC43" s="642"/>
      <c r="DD43" s="626">
        <v>93213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10614727</v>
      </c>
      <c r="CS44" s="621"/>
      <c r="CT44" s="621"/>
      <c r="CU44" s="621"/>
      <c r="CV44" s="621"/>
      <c r="CW44" s="621"/>
      <c r="CX44" s="621"/>
      <c r="CY44" s="622"/>
      <c r="CZ44" s="623">
        <v>23.7</v>
      </c>
      <c r="DA44" s="624"/>
      <c r="DB44" s="624"/>
      <c r="DC44" s="625"/>
      <c r="DD44" s="626">
        <v>1059992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8014042</v>
      </c>
      <c r="CS45" s="639"/>
      <c r="CT45" s="639"/>
      <c r="CU45" s="639"/>
      <c r="CV45" s="639"/>
      <c r="CW45" s="639"/>
      <c r="CX45" s="639"/>
      <c r="CY45" s="640"/>
      <c r="CZ45" s="623">
        <v>17.899999999999999</v>
      </c>
      <c r="DA45" s="641"/>
      <c r="DB45" s="641"/>
      <c r="DC45" s="642"/>
      <c r="DD45" s="626">
        <v>105347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2544550</v>
      </c>
      <c r="CS46" s="621"/>
      <c r="CT46" s="621"/>
      <c r="CU46" s="621"/>
      <c r="CV46" s="621"/>
      <c r="CW46" s="621"/>
      <c r="CX46" s="621"/>
      <c r="CY46" s="622"/>
      <c r="CZ46" s="623">
        <v>5.7</v>
      </c>
      <c r="DA46" s="624"/>
      <c r="DB46" s="624"/>
      <c r="DC46" s="625"/>
      <c r="DD46" s="626">
        <v>898510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v>1874392</v>
      </c>
      <c r="CS47" s="639"/>
      <c r="CT47" s="639"/>
      <c r="CU47" s="639"/>
      <c r="CV47" s="639"/>
      <c r="CW47" s="639"/>
      <c r="CX47" s="639"/>
      <c r="CY47" s="640"/>
      <c r="CZ47" s="623">
        <v>4.2</v>
      </c>
      <c r="DA47" s="641"/>
      <c r="DB47" s="641"/>
      <c r="DC47" s="642"/>
      <c r="DD47" s="626">
        <v>72086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44799562</v>
      </c>
      <c r="CS49" s="605"/>
      <c r="CT49" s="605"/>
      <c r="CU49" s="605"/>
      <c r="CV49" s="605"/>
      <c r="CW49" s="605"/>
      <c r="CX49" s="605"/>
      <c r="CY49" s="606"/>
      <c r="CZ49" s="607">
        <v>100</v>
      </c>
      <c r="DA49" s="608"/>
      <c r="DB49" s="608"/>
      <c r="DC49" s="609"/>
      <c r="DD49" s="610">
        <v>19299659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47050</v>
      </c>
      <c r="R7" s="1134"/>
      <c r="S7" s="1134"/>
      <c r="T7" s="1134"/>
      <c r="U7" s="1134"/>
      <c r="V7" s="1134">
        <v>44908</v>
      </c>
      <c r="W7" s="1134"/>
      <c r="X7" s="1134"/>
      <c r="Y7" s="1134"/>
      <c r="Z7" s="1134"/>
      <c r="AA7" s="1134">
        <v>2142</v>
      </c>
      <c r="AB7" s="1134"/>
      <c r="AC7" s="1134"/>
      <c r="AD7" s="1134"/>
      <c r="AE7" s="1135"/>
      <c r="AF7" s="1136">
        <v>1558</v>
      </c>
      <c r="AG7" s="1137"/>
      <c r="AH7" s="1137"/>
      <c r="AI7" s="1137"/>
      <c r="AJ7" s="1138"/>
      <c r="AK7" s="1120">
        <v>635</v>
      </c>
      <c r="AL7" s="1121"/>
      <c r="AM7" s="1121"/>
      <c r="AN7" s="1121"/>
      <c r="AO7" s="1121"/>
      <c r="AP7" s="1121">
        <v>32953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547</v>
      </c>
      <c r="BT7" s="1125"/>
      <c r="BU7" s="1125"/>
      <c r="BV7" s="1125"/>
      <c r="BW7" s="1125"/>
      <c r="BX7" s="1125"/>
      <c r="BY7" s="1125"/>
      <c r="BZ7" s="1125"/>
      <c r="CA7" s="1125"/>
      <c r="CB7" s="1125"/>
      <c r="CC7" s="1125"/>
      <c r="CD7" s="1125"/>
      <c r="CE7" s="1125"/>
      <c r="CF7" s="1125"/>
      <c r="CG7" s="1126"/>
      <c r="CH7" s="1117">
        <v>3</v>
      </c>
      <c r="CI7" s="1118"/>
      <c r="CJ7" s="1118"/>
      <c r="CK7" s="1118"/>
      <c r="CL7" s="1119"/>
      <c r="CM7" s="1117">
        <v>137</v>
      </c>
      <c r="CN7" s="1118"/>
      <c r="CO7" s="1118"/>
      <c r="CP7" s="1118"/>
      <c r="CQ7" s="1119"/>
      <c r="CR7" s="1117">
        <v>25</v>
      </c>
      <c r="CS7" s="1118"/>
      <c r="CT7" s="1118"/>
      <c r="CU7" s="1118"/>
      <c r="CV7" s="1119"/>
      <c r="CW7" s="1117">
        <v>1</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t="s">
        <v>550</v>
      </c>
      <c r="DR7" s="1118"/>
      <c r="DS7" s="1118"/>
      <c r="DT7" s="1118"/>
      <c r="DU7" s="1119"/>
      <c r="DV7" s="1144"/>
      <c r="DW7" s="1145"/>
      <c r="DX7" s="1145"/>
      <c r="DY7" s="1145"/>
      <c r="DZ7" s="1146"/>
      <c r="EA7" s="207"/>
    </row>
    <row r="8" spans="1:131" s="208" customFormat="1" ht="26.25" customHeight="1">
      <c r="A8" s="214">
        <v>2</v>
      </c>
      <c r="B8" s="1066" t="s">
        <v>365</v>
      </c>
      <c r="C8" s="1067"/>
      <c r="D8" s="1067"/>
      <c r="E8" s="1067"/>
      <c r="F8" s="1067"/>
      <c r="G8" s="1067"/>
      <c r="H8" s="1067"/>
      <c r="I8" s="1067"/>
      <c r="J8" s="1067"/>
      <c r="K8" s="1067"/>
      <c r="L8" s="1067"/>
      <c r="M8" s="1067"/>
      <c r="N8" s="1067"/>
      <c r="O8" s="1067"/>
      <c r="P8" s="1068"/>
      <c r="Q8" s="1072">
        <v>286</v>
      </c>
      <c r="R8" s="1073"/>
      <c r="S8" s="1073"/>
      <c r="T8" s="1073"/>
      <c r="U8" s="1073"/>
      <c r="V8" s="1073">
        <v>286</v>
      </c>
      <c r="W8" s="1073"/>
      <c r="X8" s="1073"/>
      <c r="Y8" s="1073"/>
      <c r="Z8" s="1073"/>
      <c r="AA8" s="1073" t="s">
        <v>544</v>
      </c>
      <c r="AB8" s="1073"/>
      <c r="AC8" s="1073"/>
      <c r="AD8" s="1073"/>
      <c r="AE8" s="1074"/>
      <c r="AF8" s="1048" t="s">
        <v>112</v>
      </c>
      <c r="AG8" s="1049"/>
      <c r="AH8" s="1049"/>
      <c r="AI8" s="1049"/>
      <c r="AJ8" s="1050"/>
      <c r="AK8" s="1115">
        <v>99</v>
      </c>
      <c r="AL8" s="1116"/>
      <c r="AM8" s="1116"/>
      <c r="AN8" s="1116"/>
      <c r="AO8" s="1116"/>
      <c r="AP8" s="1116" t="s">
        <v>545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548</v>
      </c>
      <c r="BT8" s="1044"/>
      <c r="BU8" s="1044"/>
      <c r="BV8" s="1044"/>
      <c r="BW8" s="1044"/>
      <c r="BX8" s="1044"/>
      <c r="BY8" s="1044"/>
      <c r="BZ8" s="1044"/>
      <c r="CA8" s="1044"/>
      <c r="CB8" s="1044"/>
      <c r="CC8" s="1044"/>
      <c r="CD8" s="1044"/>
      <c r="CE8" s="1044"/>
      <c r="CF8" s="1044"/>
      <c r="CG8" s="1045"/>
      <c r="CH8" s="1018">
        <v>2</v>
      </c>
      <c r="CI8" s="1019"/>
      <c r="CJ8" s="1019"/>
      <c r="CK8" s="1019"/>
      <c r="CL8" s="1020"/>
      <c r="CM8" s="1018">
        <v>17</v>
      </c>
      <c r="CN8" s="1019"/>
      <c r="CO8" s="1019"/>
      <c r="CP8" s="1019"/>
      <c r="CQ8" s="1020"/>
      <c r="CR8" s="1018">
        <v>10</v>
      </c>
      <c r="CS8" s="1019"/>
      <c r="CT8" s="1019"/>
      <c r="CU8" s="1019"/>
      <c r="CV8" s="1020"/>
      <c r="CW8" s="1018">
        <v>44</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t="s">
        <v>550</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549</v>
      </c>
      <c r="BT9" s="1044"/>
      <c r="BU9" s="1044"/>
      <c r="BV9" s="1044"/>
      <c r="BW9" s="1044"/>
      <c r="BX9" s="1044"/>
      <c r="BY9" s="1044"/>
      <c r="BZ9" s="1044"/>
      <c r="CA9" s="1044"/>
      <c r="CB9" s="1044"/>
      <c r="CC9" s="1044"/>
      <c r="CD9" s="1044"/>
      <c r="CE9" s="1044"/>
      <c r="CF9" s="1044"/>
      <c r="CG9" s="1045"/>
      <c r="CH9" s="1018">
        <v>14</v>
      </c>
      <c r="CI9" s="1019"/>
      <c r="CJ9" s="1019"/>
      <c r="CK9" s="1019"/>
      <c r="CL9" s="1020"/>
      <c r="CM9" s="1018">
        <v>159</v>
      </c>
      <c r="CN9" s="1019"/>
      <c r="CO9" s="1019"/>
      <c r="CP9" s="1019"/>
      <c r="CQ9" s="1020"/>
      <c r="CR9" s="1018">
        <v>25</v>
      </c>
      <c r="CS9" s="1019"/>
      <c r="CT9" s="1019"/>
      <c r="CU9" s="1019"/>
      <c r="CV9" s="1020"/>
      <c r="CW9" s="1018">
        <v>0</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t="s">
        <v>551</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46942</v>
      </c>
      <c r="R23" s="1098"/>
      <c r="S23" s="1098"/>
      <c r="T23" s="1098"/>
      <c r="U23" s="1098"/>
      <c r="V23" s="1098">
        <v>44800</v>
      </c>
      <c r="W23" s="1098"/>
      <c r="X23" s="1098"/>
      <c r="Y23" s="1098"/>
      <c r="Z23" s="1098"/>
      <c r="AA23" s="1098">
        <v>2142</v>
      </c>
      <c r="AB23" s="1098"/>
      <c r="AC23" s="1098"/>
      <c r="AD23" s="1098"/>
      <c r="AE23" s="1099"/>
      <c r="AF23" s="1100">
        <v>1558</v>
      </c>
      <c r="AG23" s="1098"/>
      <c r="AH23" s="1098"/>
      <c r="AI23" s="1098"/>
      <c r="AJ23" s="1101"/>
      <c r="AK23" s="1102"/>
      <c r="AL23" s="1103"/>
      <c r="AM23" s="1103"/>
      <c r="AN23" s="1103"/>
      <c r="AO23" s="1103"/>
      <c r="AP23" s="1098">
        <v>32619</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7188</v>
      </c>
      <c r="R28" s="1083"/>
      <c r="S28" s="1083"/>
      <c r="T28" s="1083"/>
      <c r="U28" s="1083"/>
      <c r="V28" s="1083">
        <v>6873</v>
      </c>
      <c r="W28" s="1083"/>
      <c r="X28" s="1083"/>
      <c r="Y28" s="1083"/>
      <c r="Z28" s="1083"/>
      <c r="AA28" s="1083">
        <v>315</v>
      </c>
      <c r="AB28" s="1083"/>
      <c r="AC28" s="1083"/>
      <c r="AD28" s="1083"/>
      <c r="AE28" s="1084"/>
      <c r="AF28" s="1085">
        <v>315</v>
      </c>
      <c r="AG28" s="1083"/>
      <c r="AH28" s="1083"/>
      <c r="AI28" s="1083"/>
      <c r="AJ28" s="1086"/>
      <c r="AK28" s="1087">
        <v>444</v>
      </c>
      <c r="AL28" s="1075"/>
      <c r="AM28" s="1075"/>
      <c r="AN28" s="1075"/>
      <c r="AO28" s="1075"/>
      <c r="AP28" s="1075" t="s">
        <v>545</v>
      </c>
      <c r="AQ28" s="1075"/>
      <c r="AR28" s="1075"/>
      <c r="AS28" s="1075"/>
      <c r="AT28" s="1075"/>
      <c r="AU28" s="1075" t="s">
        <v>544</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131</v>
      </c>
      <c r="R29" s="1073"/>
      <c r="S29" s="1073"/>
      <c r="T29" s="1073"/>
      <c r="U29" s="1073"/>
      <c r="V29" s="1073">
        <v>131</v>
      </c>
      <c r="W29" s="1073"/>
      <c r="X29" s="1073"/>
      <c r="Y29" s="1073"/>
      <c r="Z29" s="1073"/>
      <c r="AA29" s="1073">
        <v>0</v>
      </c>
      <c r="AB29" s="1073"/>
      <c r="AC29" s="1073"/>
      <c r="AD29" s="1073"/>
      <c r="AE29" s="1074"/>
      <c r="AF29" s="1048">
        <v>0</v>
      </c>
      <c r="AG29" s="1049"/>
      <c r="AH29" s="1049"/>
      <c r="AI29" s="1049"/>
      <c r="AJ29" s="1050"/>
      <c r="AK29" s="1009">
        <v>49</v>
      </c>
      <c r="AL29" s="1000"/>
      <c r="AM29" s="1000"/>
      <c r="AN29" s="1000"/>
      <c r="AO29" s="1000"/>
      <c r="AP29" s="1000" t="s">
        <v>544</v>
      </c>
      <c r="AQ29" s="1000"/>
      <c r="AR29" s="1000"/>
      <c r="AS29" s="1000"/>
      <c r="AT29" s="1000"/>
      <c r="AU29" s="1000" t="s">
        <v>544</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5593</v>
      </c>
      <c r="R30" s="1073"/>
      <c r="S30" s="1073"/>
      <c r="T30" s="1073"/>
      <c r="U30" s="1073"/>
      <c r="V30" s="1073">
        <v>5324</v>
      </c>
      <c r="W30" s="1073"/>
      <c r="X30" s="1073"/>
      <c r="Y30" s="1073"/>
      <c r="Z30" s="1073"/>
      <c r="AA30" s="1073">
        <v>269</v>
      </c>
      <c r="AB30" s="1073"/>
      <c r="AC30" s="1073"/>
      <c r="AD30" s="1073"/>
      <c r="AE30" s="1074"/>
      <c r="AF30" s="1048">
        <v>269</v>
      </c>
      <c r="AG30" s="1049"/>
      <c r="AH30" s="1049"/>
      <c r="AI30" s="1049"/>
      <c r="AJ30" s="1050"/>
      <c r="AK30" s="1009">
        <v>776</v>
      </c>
      <c r="AL30" s="1000"/>
      <c r="AM30" s="1000"/>
      <c r="AN30" s="1000"/>
      <c r="AO30" s="1000"/>
      <c r="AP30" s="1000" t="s">
        <v>544</v>
      </c>
      <c r="AQ30" s="1000"/>
      <c r="AR30" s="1000"/>
      <c r="AS30" s="1000"/>
      <c r="AT30" s="1000"/>
      <c r="AU30" s="1000" t="s">
        <v>544</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32</v>
      </c>
      <c r="R31" s="1073"/>
      <c r="S31" s="1073"/>
      <c r="T31" s="1073"/>
      <c r="U31" s="1073"/>
      <c r="V31" s="1073">
        <v>10</v>
      </c>
      <c r="W31" s="1073"/>
      <c r="X31" s="1073"/>
      <c r="Y31" s="1073"/>
      <c r="Z31" s="1073"/>
      <c r="AA31" s="1073">
        <v>22</v>
      </c>
      <c r="AB31" s="1073"/>
      <c r="AC31" s="1073"/>
      <c r="AD31" s="1073"/>
      <c r="AE31" s="1074"/>
      <c r="AF31" s="1048">
        <v>22</v>
      </c>
      <c r="AG31" s="1049"/>
      <c r="AH31" s="1049"/>
      <c r="AI31" s="1049"/>
      <c r="AJ31" s="1050"/>
      <c r="AK31" s="1009" t="s">
        <v>544</v>
      </c>
      <c r="AL31" s="1000"/>
      <c r="AM31" s="1000"/>
      <c r="AN31" s="1000"/>
      <c r="AO31" s="1000"/>
      <c r="AP31" s="1000" t="s">
        <v>544</v>
      </c>
      <c r="AQ31" s="1000"/>
      <c r="AR31" s="1000"/>
      <c r="AS31" s="1000"/>
      <c r="AT31" s="1000"/>
      <c r="AU31" s="1000" t="s">
        <v>546</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383</v>
      </c>
      <c r="C32" s="1067"/>
      <c r="D32" s="1067"/>
      <c r="E32" s="1067"/>
      <c r="F32" s="1067"/>
      <c r="G32" s="1067"/>
      <c r="H32" s="1067"/>
      <c r="I32" s="1067"/>
      <c r="J32" s="1067"/>
      <c r="K32" s="1067"/>
      <c r="L32" s="1067"/>
      <c r="M32" s="1067"/>
      <c r="N32" s="1067"/>
      <c r="O32" s="1067"/>
      <c r="P32" s="1068"/>
      <c r="Q32" s="1072">
        <v>562</v>
      </c>
      <c r="R32" s="1073"/>
      <c r="S32" s="1073"/>
      <c r="T32" s="1073"/>
      <c r="U32" s="1073"/>
      <c r="V32" s="1073">
        <v>561</v>
      </c>
      <c r="W32" s="1073"/>
      <c r="X32" s="1073"/>
      <c r="Y32" s="1073"/>
      <c r="Z32" s="1073"/>
      <c r="AA32" s="1073">
        <v>1</v>
      </c>
      <c r="AB32" s="1073"/>
      <c r="AC32" s="1073"/>
      <c r="AD32" s="1073"/>
      <c r="AE32" s="1074"/>
      <c r="AF32" s="1048">
        <v>1</v>
      </c>
      <c r="AG32" s="1049"/>
      <c r="AH32" s="1049"/>
      <c r="AI32" s="1049"/>
      <c r="AJ32" s="1050"/>
      <c r="AK32" s="1009">
        <v>170</v>
      </c>
      <c r="AL32" s="1000"/>
      <c r="AM32" s="1000"/>
      <c r="AN32" s="1000"/>
      <c r="AO32" s="1000"/>
      <c r="AP32" s="1000" t="s">
        <v>544</v>
      </c>
      <c r="AQ32" s="1000"/>
      <c r="AR32" s="1000"/>
      <c r="AS32" s="1000"/>
      <c r="AT32" s="1000"/>
      <c r="AU32" s="1000" t="s">
        <v>544</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384</v>
      </c>
      <c r="C33" s="1067"/>
      <c r="D33" s="1067"/>
      <c r="E33" s="1067"/>
      <c r="F33" s="1067"/>
      <c r="G33" s="1067"/>
      <c r="H33" s="1067"/>
      <c r="I33" s="1067"/>
      <c r="J33" s="1067"/>
      <c r="K33" s="1067"/>
      <c r="L33" s="1067"/>
      <c r="M33" s="1067"/>
      <c r="N33" s="1067"/>
      <c r="O33" s="1067"/>
      <c r="P33" s="1068"/>
      <c r="Q33" s="1072">
        <v>1054</v>
      </c>
      <c r="R33" s="1073"/>
      <c r="S33" s="1073"/>
      <c r="T33" s="1073"/>
      <c r="U33" s="1073"/>
      <c r="V33" s="1073">
        <v>865</v>
      </c>
      <c r="W33" s="1073"/>
      <c r="X33" s="1073"/>
      <c r="Y33" s="1073"/>
      <c r="Z33" s="1073"/>
      <c r="AA33" s="1073">
        <v>189</v>
      </c>
      <c r="AB33" s="1073"/>
      <c r="AC33" s="1073"/>
      <c r="AD33" s="1073"/>
      <c r="AE33" s="1074"/>
      <c r="AF33" s="1048">
        <v>2365</v>
      </c>
      <c r="AG33" s="1049"/>
      <c r="AH33" s="1049"/>
      <c r="AI33" s="1049"/>
      <c r="AJ33" s="1050"/>
      <c r="AK33" s="1009">
        <v>73</v>
      </c>
      <c r="AL33" s="1000"/>
      <c r="AM33" s="1000"/>
      <c r="AN33" s="1000"/>
      <c r="AO33" s="1000"/>
      <c r="AP33" s="1000">
        <v>6096</v>
      </c>
      <c r="AQ33" s="1000"/>
      <c r="AR33" s="1000"/>
      <c r="AS33" s="1000"/>
      <c r="AT33" s="1000"/>
      <c r="AU33" s="1000">
        <v>701</v>
      </c>
      <c r="AV33" s="1000"/>
      <c r="AW33" s="1000"/>
      <c r="AX33" s="1000"/>
      <c r="AY33" s="1000"/>
      <c r="AZ33" s="1071" t="s">
        <v>487</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386</v>
      </c>
      <c r="C34" s="1067"/>
      <c r="D34" s="1067"/>
      <c r="E34" s="1067"/>
      <c r="F34" s="1067"/>
      <c r="G34" s="1067"/>
      <c r="H34" s="1067"/>
      <c r="I34" s="1067"/>
      <c r="J34" s="1067"/>
      <c r="K34" s="1067"/>
      <c r="L34" s="1067"/>
      <c r="M34" s="1067"/>
      <c r="N34" s="1067"/>
      <c r="O34" s="1067"/>
      <c r="P34" s="1068"/>
      <c r="Q34" s="1072">
        <v>672</v>
      </c>
      <c r="R34" s="1073"/>
      <c r="S34" s="1073"/>
      <c r="T34" s="1073"/>
      <c r="U34" s="1073"/>
      <c r="V34" s="1073">
        <v>672</v>
      </c>
      <c r="W34" s="1073"/>
      <c r="X34" s="1073"/>
      <c r="Y34" s="1073"/>
      <c r="Z34" s="1073"/>
      <c r="AA34" s="1073" t="s">
        <v>544</v>
      </c>
      <c r="AB34" s="1073"/>
      <c r="AC34" s="1073"/>
      <c r="AD34" s="1073"/>
      <c r="AE34" s="1074"/>
      <c r="AF34" s="1048">
        <v>1072</v>
      </c>
      <c r="AG34" s="1049"/>
      <c r="AH34" s="1049"/>
      <c r="AI34" s="1049"/>
      <c r="AJ34" s="1050"/>
      <c r="AK34" s="1009">
        <v>360</v>
      </c>
      <c r="AL34" s="1000"/>
      <c r="AM34" s="1000"/>
      <c r="AN34" s="1000"/>
      <c r="AO34" s="1000"/>
      <c r="AP34" s="1000">
        <v>4446</v>
      </c>
      <c r="AQ34" s="1000"/>
      <c r="AR34" s="1000"/>
      <c r="AS34" s="1000"/>
      <c r="AT34" s="1000"/>
      <c r="AU34" s="1000">
        <v>4438</v>
      </c>
      <c r="AV34" s="1000"/>
      <c r="AW34" s="1000"/>
      <c r="AX34" s="1000"/>
      <c r="AY34" s="1000"/>
      <c r="AZ34" s="1071" t="s">
        <v>487</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387</v>
      </c>
      <c r="C35" s="1067"/>
      <c r="D35" s="1067"/>
      <c r="E35" s="1067"/>
      <c r="F35" s="1067"/>
      <c r="G35" s="1067"/>
      <c r="H35" s="1067"/>
      <c r="I35" s="1067"/>
      <c r="J35" s="1067"/>
      <c r="K35" s="1067"/>
      <c r="L35" s="1067"/>
      <c r="M35" s="1067"/>
      <c r="N35" s="1067"/>
      <c r="O35" s="1067"/>
      <c r="P35" s="1068"/>
      <c r="Q35" s="1072">
        <v>0</v>
      </c>
      <c r="R35" s="1073"/>
      <c r="S35" s="1073"/>
      <c r="T35" s="1073"/>
      <c r="U35" s="1073"/>
      <c r="V35" s="1073">
        <v>0</v>
      </c>
      <c r="W35" s="1073"/>
      <c r="X35" s="1073"/>
      <c r="Y35" s="1073"/>
      <c r="Z35" s="1073"/>
      <c r="AA35" s="1073">
        <v>0</v>
      </c>
      <c r="AB35" s="1073"/>
      <c r="AC35" s="1073"/>
      <c r="AD35" s="1073"/>
      <c r="AE35" s="1074"/>
      <c r="AF35" s="1048">
        <v>3</v>
      </c>
      <c r="AG35" s="1049"/>
      <c r="AH35" s="1049"/>
      <c r="AI35" s="1049"/>
      <c r="AJ35" s="1050"/>
      <c r="AK35" s="1009" t="s">
        <v>544</v>
      </c>
      <c r="AL35" s="1000"/>
      <c r="AM35" s="1000"/>
      <c r="AN35" s="1000"/>
      <c r="AO35" s="1000"/>
      <c r="AP35" s="1000" t="s">
        <v>545</v>
      </c>
      <c r="AQ35" s="1000"/>
      <c r="AR35" s="1000"/>
      <c r="AS35" s="1000"/>
      <c r="AT35" s="1000"/>
      <c r="AU35" s="1000" t="s">
        <v>544</v>
      </c>
      <c r="AV35" s="1000"/>
      <c r="AW35" s="1000"/>
      <c r="AX35" s="1000"/>
      <c r="AY35" s="1000"/>
      <c r="AZ35" s="1071" t="s">
        <v>487</v>
      </c>
      <c r="BA35" s="1071"/>
      <c r="BB35" s="1071"/>
      <c r="BC35" s="1071"/>
      <c r="BD35" s="1071"/>
      <c r="BE35" s="1061" t="s">
        <v>385</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388</v>
      </c>
      <c r="C36" s="1067"/>
      <c r="D36" s="1067"/>
      <c r="E36" s="1067"/>
      <c r="F36" s="1067"/>
      <c r="G36" s="1067"/>
      <c r="H36" s="1067"/>
      <c r="I36" s="1067"/>
      <c r="J36" s="1067"/>
      <c r="K36" s="1067"/>
      <c r="L36" s="1067"/>
      <c r="M36" s="1067"/>
      <c r="N36" s="1067"/>
      <c r="O36" s="1067"/>
      <c r="P36" s="1068"/>
      <c r="Q36" s="1072">
        <v>0</v>
      </c>
      <c r="R36" s="1073"/>
      <c r="S36" s="1073"/>
      <c r="T36" s="1073"/>
      <c r="U36" s="1073"/>
      <c r="V36" s="1073">
        <v>0</v>
      </c>
      <c r="W36" s="1073"/>
      <c r="X36" s="1073"/>
      <c r="Y36" s="1073"/>
      <c r="Z36" s="1073"/>
      <c r="AA36" s="1073">
        <v>0</v>
      </c>
      <c r="AB36" s="1073"/>
      <c r="AC36" s="1073"/>
      <c r="AD36" s="1073"/>
      <c r="AE36" s="1074"/>
      <c r="AF36" s="1048">
        <v>1</v>
      </c>
      <c r="AG36" s="1049"/>
      <c r="AH36" s="1049"/>
      <c r="AI36" s="1049"/>
      <c r="AJ36" s="1050"/>
      <c r="AK36" s="1009" t="s">
        <v>544</v>
      </c>
      <c r="AL36" s="1000"/>
      <c r="AM36" s="1000"/>
      <c r="AN36" s="1000"/>
      <c r="AO36" s="1000"/>
      <c r="AP36" s="1000" t="s">
        <v>544</v>
      </c>
      <c r="AQ36" s="1000"/>
      <c r="AR36" s="1000"/>
      <c r="AS36" s="1000"/>
      <c r="AT36" s="1000"/>
      <c r="AU36" s="1000" t="s">
        <v>544</v>
      </c>
      <c r="AV36" s="1000"/>
      <c r="AW36" s="1000"/>
      <c r="AX36" s="1000"/>
      <c r="AY36" s="1000"/>
      <c r="AZ36" s="1071" t="s">
        <v>487</v>
      </c>
      <c r="BA36" s="1071"/>
      <c r="BB36" s="1071"/>
      <c r="BC36" s="1071"/>
      <c r="BD36" s="1071"/>
      <c r="BE36" s="1061" t="s">
        <v>385</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389</v>
      </c>
      <c r="C37" s="1067"/>
      <c r="D37" s="1067"/>
      <c r="E37" s="1067"/>
      <c r="F37" s="1067"/>
      <c r="G37" s="1067"/>
      <c r="H37" s="1067"/>
      <c r="I37" s="1067"/>
      <c r="J37" s="1067"/>
      <c r="K37" s="1067"/>
      <c r="L37" s="1067"/>
      <c r="M37" s="1067"/>
      <c r="N37" s="1067"/>
      <c r="O37" s="1067"/>
      <c r="P37" s="1068"/>
      <c r="Q37" s="1072">
        <v>155</v>
      </c>
      <c r="R37" s="1073"/>
      <c r="S37" s="1073"/>
      <c r="T37" s="1073"/>
      <c r="U37" s="1073"/>
      <c r="V37" s="1073">
        <v>155</v>
      </c>
      <c r="W37" s="1073"/>
      <c r="X37" s="1073"/>
      <c r="Y37" s="1073"/>
      <c r="Z37" s="1073"/>
      <c r="AA37" s="1073">
        <v>0</v>
      </c>
      <c r="AB37" s="1073"/>
      <c r="AC37" s="1073"/>
      <c r="AD37" s="1073"/>
      <c r="AE37" s="1074"/>
      <c r="AF37" s="1048">
        <v>0</v>
      </c>
      <c r="AG37" s="1049"/>
      <c r="AH37" s="1049"/>
      <c r="AI37" s="1049"/>
      <c r="AJ37" s="1050"/>
      <c r="AK37" s="1009">
        <v>45</v>
      </c>
      <c r="AL37" s="1000"/>
      <c r="AM37" s="1000"/>
      <c r="AN37" s="1000"/>
      <c r="AO37" s="1000"/>
      <c r="AP37" s="1000">
        <v>744</v>
      </c>
      <c r="AQ37" s="1000"/>
      <c r="AR37" s="1000"/>
      <c r="AS37" s="1000"/>
      <c r="AT37" s="1000"/>
      <c r="AU37" s="1000">
        <v>486</v>
      </c>
      <c r="AV37" s="1000"/>
      <c r="AW37" s="1000"/>
      <c r="AX37" s="1000"/>
      <c r="AY37" s="1000"/>
      <c r="AZ37" s="1071" t="s">
        <v>487</v>
      </c>
      <c r="BA37" s="1071"/>
      <c r="BB37" s="1071"/>
      <c r="BC37" s="1071"/>
      <c r="BD37" s="1071"/>
      <c r="BE37" s="1061" t="s">
        <v>390</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391</v>
      </c>
      <c r="C38" s="1067"/>
      <c r="D38" s="1067"/>
      <c r="E38" s="1067"/>
      <c r="F38" s="1067"/>
      <c r="G38" s="1067"/>
      <c r="H38" s="1067"/>
      <c r="I38" s="1067"/>
      <c r="J38" s="1067"/>
      <c r="K38" s="1067"/>
      <c r="L38" s="1067"/>
      <c r="M38" s="1067"/>
      <c r="N38" s="1067"/>
      <c r="O38" s="1067"/>
      <c r="P38" s="1068"/>
      <c r="Q38" s="1072">
        <v>299</v>
      </c>
      <c r="R38" s="1073"/>
      <c r="S38" s="1073"/>
      <c r="T38" s="1073"/>
      <c r="U38" s="1073"/>
      <c r="V38" s="1073">
        <v>299</v>
      </c>
      <c r="W38" s="1073"/>
      <c r="X38" s="1073"/>
      <c r="Y38" s="1073"/>
      <c r="Z38" s="1073"/>
      <c r="AA38" s="1073">
        <v>0</v>
      </c>
      <c r="AB38" s="1073"/>
      <c r="AC38" s="1073"/>
      <c r="AD38" s="1073"/>
      <c r="AE38" s="1074"/>
      <c r="AF38" s="1048">
        <v>0</v>
      </c>
      <c r="AG38" s="1049"/>
      <c r="AH38" s="1049"/>
      <c r="AI38" s="1049"/>
      <c r="AJ38" s="1050"/>
      <c r="AK38" s="1009">
        <v>130</v>
      </c>
      <c r="AL38" s="1000"/>
      <c r="AM38" s="1000"/>
      <c r="AN38" s="1000"/>
      <c r="AO38" s="1000"/>
      <c r="AP38" s="1000">
        <v>1034</v>
      </c>
      <c r="AQ38" s="1000"/>
      <c r="AR38" s="1000"/>
      <c r="AS38" s="1000"/>
      <c r="AT38" s="1000"/>
      <c r="AU38" s="1000">
        <v>963</v>
      </c>
      <c r="AV38" s="1000"/>
      <c r="AW38" s="1000"/>
      <c r="AX38" s="1000"/>
      <c r="AY38" s="1000"/>
      <c r="AZ38" s="1071" t="s">
        <v>487</v>
      </c>
      <c r="BA38" s="1071"/>
      <c r="BB38" s="1071"/>
      <c r="BC38" s="1071"/>
      <c r="BD38" s="1071"/>
      <c r="BE38" s="1061" t="s">
        <v>390</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t="s">
        <v>392</v>
      </c>
      <c r="C39" s="1067"/>
      <c r="D39" s="1067"/>
      <c r="E39" s="1067"/>
      <c r="F39" s="1067"/>
      <c r="G39" s="1067"/>
      <c r="H39" s="1067"/>
      <c r="I39" s="1067"/>
      <c r="J39" s="1067"/>
      <c r="K39" s="1067"/>
      <c r="L39" s="1067"/>
      <c r="M39" s="1067"/>
      <c r="N39" s="1067"/>
      <c r="O39" s="1067"/>
      <c r="P39" s="1068"/>
      <c r="Q39" s="1072">
        <v>303</v>
      </c>
      <c r="R39" s="1073"/>
      <c r="S39" s="1073"/>
      <c r="T39" s="1073"/>
      <c r="U39" s="1073"/>
      <c r="V39" s="1073">
        <v>303</v>
      </c>
      <c r="W39" s="1073"/>
      <c r="X39" s="1073"/>
      <c r="Y39" s="1073"/>
      <c r="Z39" s="1073"/>
      <c r="AA39" s="1073" t="s">
        <v>544</v>
      </c>
      <c r="AB39" s="1073"/>
      <c r="AC39" s="1073"/>
      <c r="AD39" s="1073"/>
      <c r="AE39" s="1074"/>
      <c r="AF39" s="1048" t="s">
        <v>112</v>
      </c>
      <c r="AG39" s="1049"/>
      <c r="AH39" s="1049"/>
      <c r="AI39" s="1049"/>
      <c r="AJ39" s="1050"/>
      <c r="AK39" s="1009">
        <v>156</v>
      </c>
      <c r="AL39" s="1000"/>
      <c r="AM39" s="1000"/>
      <c r="AN39" s="1000"/>
      <c r="AO39" s="1000"/>
      <c r="AP39" s="1000">
        <v>1645</v>
      </c>
      <c r="AQ39" s="1000"/>
      <c r="AR39" s="1000"/>
      <c r="AS39" s="1000"/>
      <c r="AT39" s="1000"/>
      <c r="AU39" s="1000">
        <v>1645</v>
      </c>
      <c r="AV39" s="1000"/>
      <c r="AW39" s="1000"/>
      <c r="AX39" s="1000"/>
      <c r="AY39" s="1000"/>
      <c r="AZ39" s="1071" t="s">
        <v>487</v>
      </c>
      <c r="BA39" s="1071"/>
      <c r="BB39" s="1071"/>
      <c r="BC39" s="1071"/>
      <c r="BD39" s="1071"/>
      <c r="BE39" s="1061" t="s">
        <v>390</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t="s">
        <v>393</v>
      </c>
      <c r="C40" s="1067"/>
      <c r="D40" s="1067"/>
      <c r="E40" s="1067"/>
      <c r="F40" s="1067"/>
      <c r="G40" s="1067"/>
      <c r="H40" s="1067"/>
      <c r="I40" s="1067"/>
      <c r="J40" s="1067"/>
      <c r="K40" s="1067"/>
      <c r="L40" s="1067"/>
      <c r="M40" s="1067"/>
      <c r="N40" s="1067"/>
      <c r="O40" s="1067"/>
      <c r="P40" s="1068"/>
      <c r="Q40" s="1072">
        <v>119</v>
      </c>
      <c r="R40" s="1073"/>
      <c r="S40" s="1073"/>
      <c r="T40" s="1073"/>
      <c r="U40" s="1073"/>
      <c r="V40" s="1073">
        <v>119</v>
      </c>
      <c r="W40" s="1073"/>
      <c r="X40" s="1073"/>
      <c r="Y40" s="1073"/>
      <c r="Z40" s="1073"/>
      <c r="AA40" s="1073">
        <v>0</v>
      </c>
      <c r="AB40" s="1073"/>
      <c r="AC40" s="1073"/>
      <c r="AD40" s="1073"/>
      <c r="AE40" s="1074"/>
      <c r="AF40" s="1048">
        <v>0</v>
      </c>
      <c r="AG40" s="1049"/>
      <c r="AH40" s="1049"/>
      <c r="AI40" s="1049"/>
      <c r="AJ40" s="1050"/>
      <c r="AK40" s="1009">
        <v>135</v>
      </c>
      <c r="AL40" s="1000"/>
      <c r="AM40" s="1000"/>
      <c r="AN40" s="1000"/>
      <c r="AO40" s="1000"/>
      <c r="AP40" s="1000">
        <v>482</v>
      </c>
      <c r="AQ40" s="1000"/>
      <c r="AR40" s="1000"/>
      <c r="AS40" s="1000"/>
      <c r="AT40" s="1000"/>
      <c r="AU40" s="1000">
        <v>482</v>
      </c>
      <c r="AV40" s="1000"/>
      <c r="AW40" s="1000"/>
      <c r="AX40" s="1000"/>
      <c r="AY40" s="1000"/>
      <c r="AZ40" s="1071" t="s">
        <v>487</v>
      </c>
      <c r="BA40" s="1071"/>
      <c r="BB40" s="1071"/>
      <c r="BC40" s="1071"/>
      <c r="BD40" s="1071"/>
      <c r="BE40" s="1061" t="s">
        <v>390</v>
      </c>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t="s">
        <v>394</v>
      </c>
      <c r="C41" s="1067"/>
      <c r="D41" s="1067"/>
      <c r="E41" s="1067"/>
      <c r="F41" s="1067"/>
      <c r="G41" s="1067"/>
      <c r="H41" s="1067"/>
      <c r="I41" s="1067"/>
      <c r="J41" s="1067"/>
      <c r="K41" s="1067"/>
      <c r="L41" s="1067"/>
      <c r="M41" s="1067"/>
      <c r="N41" s="1067"/>
      <c r="O41" s="1067"/>
      <c r="P41" s="1068"/>
      <c r="Q41" s="1072">
        <v>9</v>
      </c>
      <c r="R41" s="1073"/>
      <c r="S41" s="1073"/>
      <c r="T41" s="1073"/>
      <c r="U41" s="1073"/>
      <c r="V41" s="1073">
        <v>6</v>
      </c>
      <c r="W41" s="1073"/>
      <c r="X41" s="1073"/>
      <c r="Y41" s="1073"/>
      <c r="Z41" s="1073"/>
      <c r="AA41" s="1073">
        <v>3</v>
      </c>
      <c r="AB41" s="1073"/>
      <c r="AC41" s="1073"/>
      <c r="AD41" s="1073"/>
      <c r="AE41" s="1074"/>
      <c r="AF41" s="1048">
        <v>3</v>
      </c>
      <c r="AG41" s="1049"/>
      <c r="AH41" s="1049"/>
      <c r="AI41" s="1049"/>
      <c r="AJ41" s="1050"/>
      <c r="AK41" s="1009">
        <v>1</v>
      </c>
      <c r="AL41" s="1000"/>
      <c r="AM41" s="1000"/>
      <c r="AN41" s="1000"/>
      <c r="AO41" s="1000"/>
      <c r="AP41" s="1000" t="s">
        <v>545</v>
      </c>
      <c r="AQ41" s="1000"/>
      <c r="AR41" s="1000"/>
      <c r="AS41" s="1000"/>
      <c r="AT41" s="1000"/>
      <c r="AU41" s="1000" t="s">
        <v>544</v>
      </c>
      <c r="AV41" s="1000"/>
      <c r="AW41" s="1000"/>
      <c r="AX41" s="1000"/>
      <c r="AY41" s="1000"/>
      <c r="AZ41" s="1071" t="s">
        <v>487</v>
      </c>
      <c r="BA41" s="1071"/>
      <c r="BB41" s="1071"/>
      <c r="BC41" s="1071"/>
      <c r="BD41" s="1071"/>
      <c r="BE41" s="1061" t="s">
        <v>390</v>
      </c>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t="s">
        <v>395</v>
      </c>
      <c r="C42" s="1067"/>
      <c r="D42" s="1067"/>
      <c r="E42" s="1067"/>
      <c r="F42" s="1067"/>
      <c r="G42" s="1067"/>
      <c r="H42" s="1067"/>
      <c r="I42" s="1067"/>
      <c r="J42" s="1067"/>
      <c r="K42" s="1067"/>
      <c r="L42" s="1067"/>
      <c r="M42" s="1067"/>
      <c r="N42" s="1067"/>
      <c r="O42" s="1067"/>
      <c r="P42" s="1068"/>
      <c r="Q42" s="1072">
        <v>7</v>
      </c>
      <c r="R42" s="1073"/>
      <c r="S42" s="1073"/>
      <c r="T42" s="1073"/>
      <c r="U42" s="1073"/>
      <c r="V42" s="1073">
        <v>7</v>
      </c>
      <c r="W42" s="1073"/>
      <c r="X42" s="1073"/>
      <c r="Y42" s="1073"/>
      <c r="Z42" s="1073"/>
      <c r="AA42" s="1073">
        <v>0</v>
      </c>
      <c r="AB42" s="1073"/>
      <c r="AC42" s="1073"/>
      <c r="AD42" s="1073"/>
      <c r="AE42" s="1074"/>
      <c r="AF42" s="1048">
        <v>32</v>
      </c>
      <c r="AG42" s="1049"/>
      <c r="AH42" s="1049"/>
      <c r="AI42" s="1049"/>
      <c r="AJ42" s="1050"/>
      <c r="AK42" s="1009" t="s">
        <v>544</v>
      </c>
      <c r="AL42" s="1000"/>
      <c r="AM42" s="1000"/>
      <c r="AN42" s="1000"/>
      <c r="AO42" s="1000"/>
      <c r="AP42" s="1000" t="s">
        <v>545</v>
      </c>
      <c r="AQ42" s="1000"/>
      <c r="AR42" s="1000"/>
      <c r="AS42" s="1000"/>
      <c r="AT42" s="1000"/>
      <c r="AU42" s="1000" t="s">
        <v>545</v>
      </c>
      <c r="AV42" s="1000"/>
      <c r="AW42" s="1000"/>
      <c r="AX42" s="1000"/>
      <c r="AY42" s="1000"/>
      <c r="AZ42" s="1071" t="s">
        <v>487</v>
      </c>
      <c r="BA42" s="1071"/>
      <c r="BB42" s="1071"/>
      <c r="BC42" s="1071"/>
      <c r="BD42" s="1071"/>
      <c r="BE42" s="1061" t="s">
        <v>390</v>
      </c>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397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4084</v>
      </c>
      <c r="AG63" s="988"/>
      <c r="AH63" s="988"/>
      <c r="AI63" s="988"/>
      <c r="AJ63" s="1059"/>
      <c r="AK63" s="1060"/>
      <c r="AL63" s="992"/>
      <c r="AM63" s="992"/>
      <c r="AN63" s="992"/>
      <c r="AO63" s="992"/>
      <c r="AP63" s="988">
        <v>14447</v>
      </c>
      <c r="AQ63" s="988"/>
      <c r="AR63" s="988"/>
      <c r="AS63" s="988"/>
      <c r="AT63" s="988"/>
      <c r="AU63" s="988">
        <v>8715</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399</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400</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552</v>
      </c>
      <c r="C68" s="1015"/>
      <c r="D68" s="1015"/>
      <c r="E68" s="1015"/>
      <c r="F68" s="1015"/>
      <c r="G68" s="1015"/>
      <c r="H68" s="1015"/>
      <c r="I68" s="1015"/>
      <c r="J68" s="1015"/>
      <c r="K68" s="1015"/>
      <c r="L68" s="1015"/>
      <c r="M68" s="1015"/>
      <c r="N68" s="1015"/>
      <c r="O68" s="1015"/>
      <c r="P68" s="1016"/>
      <c r="Q68" s="1017">
        <v>4292</v>
      </c>
      <c r="R68" s="1011"/>
      <c r="S68" s="1011"/>
      <c r="T68" s="1011"/>
      <c r="U68" s="1011"/>
      <c r="V68" s="1011">
        <v>4034</v>
      </c>
      <c r="W68" s="1011"/>
      <c r="X68" s="1011"/>
      <c r="Y68" s="1011"/>
      <c r="Z68" s="1011"/>
      <c r="AA68" s="1011">
        <v>258</v>
      </c>
      <c r="AB68" s="1011"/>
      <c r="AC68" s="1011"/>
      <c r="AD68" s="1011"/>
      <c r="AE68" s="1011"/>
      <c r="AF68" s="1011">
        <v>258</v>
      </c>
      <c r="AG68" s="1011"/>
      <c r="AH68" s="1011"/>
      <c r="AI68" s="1011"/>
      <c r="AJ68" s="1011"/>
      <c r="AK68" s="1011">
        <v>143</v>
      </c>
      <c r="AL68" s="1011"/>
      <c r="AM68" s="1011"/>
      <c r="AN68" s="1011"/>
      <c r="AO68" s="1011"/>
      <c r="AP68" s="1011">
        <v>2060</v>
      </c>
      <c r="AQ68" s="1011"/>
      <c r="AR68" s="1011"/>
      <c r="AS68" s="1011"/>
      <c r="AT68" s="1011"/>
      <c r="AU68" s="1011">
        <v>1783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553</v>
      </c>
      <c r="C69" s="1004"/>
      <c r="D69" s="1004"/>
      <c r="E69" s="1004"/>
      <c r="F69" s="1004"/>
      <c r="G69" s="1004"/>
      <c r="H69" s="1004"/>
      <c r="I69" s="1004"/>
      <c r="J69" s="1004"/>
      <c r="K69" s="1004"/>
      <c r="L69" s="1004"/>
      <c r="M69" s="1004"/>
      <c r="N69" s="1004"/>
      <c r="O69" s="1004"/>
      <c r="P69" s="1005"/>
      <c r="Q69" s="1006">
        <v>5</v>
      </c>
      <c r="R69" s="1000"/>
      <c r="S69" s="1000"/>
      <c r="T69" s="1000"/>
      <c r="U69" s="1000"/>
      <c r="V69" s="1000">
        <v>5</v>
      </c>
      <c r="W69" s="1000"/>
      <c r="X69" s="1000"/>
      <c r="Y69" s="1000"/>
      <c r="Z69" s="1000"/>
      <c r="AA69" s="1000" t="s">
        <v>550</v>
      </c>
      <c r="AB69" s="1000"/>
      <c r="AC69" s="1000"/>
      <c r="AD69" s="1000"/>
      <c r="AE69" s="1000"/>
      <c r="AF69" s="1000" t="s">
        <v>550</v>
      </c>
      <c r="AG69" s="1000"/>
      <c r="AH69" s="1000"/>
      <c r="AI69" s="1000"/>
      <c r="AJ69" s="1000"/>
      <c r="AK69" s="1000">
        <v>1</v>
      </c>
      <c r="AL69" s="1000"/>
      <c r="AM69" s="1000"/>
      <c r="AN69" s="1000"/>
      <c r="AO69" s="1000"/>
      <c r="AP69" s="1000" t="s">
        <v>550</v>
      </c>
      <c r="AQ69" s="1000"/>
      <c r="AR69" s="1000"/>
      <c r="AS69" s="1000"/>
      <c r="AT69" s="1000"/>
      <c r="AU69" s="1000" t="s">
        <v>550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554</v>
      </c>
      <c r="C70" s="1004"/>
      <c r="D70" s="1004"/>
      <c r="E70" s="1004"/>
      <c r="F70" s="1004"/>
      <c r="G70" s="1004"/>
      <c r="H70" s="1004"/>
      <c r="I70" s="1004"/>
      <c r="J70" s="1004"/>
      <c r="K70" s="1004"/>
      <c r="L70" s="1004"/>
      <c r="M70" s="1004"/>
      <c r="N70" s="1004"/>
      <c r="O70" s="1004"/>
      <c r="P70" s="1005"/>
      <c r="Q70" s="1006">
        <v>771</v>
      </c>
      <c r="R70" s="1000"/>
      <c r="S70" s="1000"/>
      <c r="T70" s="1000"/>
      <c r="U70" s="1000"/>
      <c r="V70" s="1000">
        <v>722</v>
      </c>
      <c r="W70" s="1000"/>
      <c r="X70" s="1000"/>
      <c r="Y70" s="1000"/>
      <c r="Z70" s="1000"/>
      <c r="AA70" s="1000">
        <v>49</v>
      </c>
      <c r="AB70" s="1000"/>
      <c r="AC70" s="1000"/>
      <c r="AD70" s="1000"/>
      <c r="AE70" s="1000"/>
      <c r="AF70" s="1000">
        <v>49</v>
      </c>
      <c r="AG70" s="1000"/>
      <c r="AH70" s="1000"/>
      <c r="AI70" s="1000"/>
      <c r="AJ70" s="1000"/>
      <c r="AK70" s="1000" t="s">
        <v>567</v>
      </c>
      <c r="AL70" s="1000"/>
      <c r="AM70" s="1000"/>
      <c r="AN70" s="1000"/>
      <c r="AO70" s="1000"/>
      <c r="AP70" s="1000" t="s">
        <v>567</v>
      </c>
      <c r="AQ70" s="1000"/>
      <c r="AR70" s="1000"/>
      <c r="AS70" s="1000"/>
      <c r="AT70" s="1000"/>
      <c r="AU70" s="1000" t="s">
        <v>550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555</v>
      </c>
      <c r="C71" s="1004"/>
      <c r="D71" s="1004"/>
      <c r="E71" s="1004"/>
      <c r="F71" s="1004"/>
      <c r="G71" s="1004"/>
      <c r="H71" s="1004"/>
      <c r="I71" s="1004"/>
      <c r="J71" s="1004"/>
      <c r="K71" s="1004"/>
      <c r="L71" s="1004"/>
      <c r="M71" s="1004"/>
      <c r="N71" s="1004"/>
      <c r="O71" s="1004"/>
      <c r="P71" s="1005"/>
      <c r="Q71" s="1006">
        <v>246870</v>
      </c>
      <c r="R71" s="1000"/>
      <c r="S71" s="1000"/>
      <c r="T71" s="1000"/>
      <c r="U71" s="1000"/>
      <c r="V71" s="1000">
        <v>235027</v>
      </c>
      <c r="W71" s="1000"/>
      <c r="X71" s="1000"/>
      <c r="Y71" s="1000"/>
      <c r="Z71" s="1000"/>
      <c r="AA71" s="1000">
        <v>11843</v>
      </c>
      <c r="AB71" s="1000"/>
      <c r="AC71" s="1000"/>
      <c r="AD71" s="1000"/>
      <c r="AE71" s="1000"/>
      <c r="AF71" s="1000">
        <v>11843</v>
      </c>
      <c r="AG71" s="1000"/>
      <c r="AH71" s="1000"/>
      <c r="AI71" s="1000"/>
      <c r="AJ71" s="1000"/>
      <c r="AK71" s="1000">
        <v>516</v>
      </c>
      <c r="AL71" s="1000"/>
      <c r="AM71" s="1000"/>
      <c r="AN71" s="1000"/>
      <c r="AO71" s="1000"/>
      <c r="AP71" s="1000" t="s">
        <v>567</v>
      </c>
      <c r="AQ71" s="1000"/>
      <c r="AR71" s="1000"/>
      <c r="AS71" s="1000"/>
      <c r="AT71" s="1000"/>
      <c r="AU71" s="1000" t="s">
        <v>550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556</v>
      </c>
      <c r="C72" s="1004"/>
      <c r="D72" s="1004"/>
      <c r="E72" s="1004"/>
      <c r="F72" s="1004"/>
      <c r="G72" s="1004"/>
      <c r="H72" s="1004"/>
      <c r="I72" s="1004"/>
      <c r="J72" s="1004"/>
      <c r="K72" s="1004"/>
      <c r="L72" s="1004"/>
      <c r="M72" s="1004"/>
      <c r="N72" s="1004"/>
      <c r="O72" s="1004"/>
      <c r="P72" s="1005"/>
      <c r="Q72" s="1006">
        <v>293</v>
      </c>
      <c r="R72" s="1000"/>
      <c r="S72" s="1000"/>
      <c r="T72" s="1000"/>
      <c r="U72" s="1000"/>
      <c r="V72" s="1000">
        <v>279</v>
      </c>
      <c r="W72" s="1000"/>
      <c r="X72" s="1000"/>
      <c r="Y72" s="1000"/>
      <c r="Z72" s="1000"/>
      <c r="AA72" s="1000">
        <v>14</v>
      </c>
      <c r="AB72" s="1000"/>
      <c r="AC72" s="1000"/>
      <c r="AD72" s="1000"/>
      <c r="AE72" s="1000"/>
      <c r="AF72" s="1000">
        <v>14</v>
      </c>
      <c r="AG72" s="1000"/>
      <c r="AH72" s="1000"/>
      <c r="AI72" s="1000"/>
      <c r="AJ72" s="1000"/>
      <c r="AK72" s="1000" t="s">
        <v>569</v>
      </c>
      <c r="AL72" s="1000"/>
      <c r="AM72" s="1000"/>
      <c r="AN72" s="1000"/>
      <c r="AO72" s="1000"/>
      <c r="AP72" s="1000" t="s">
        <v>570</v>
      </c>
      <c r="AQ72" s="1000"/>
      <c r="AR72" s="1000"/>
      <c r="AS72" s="1000"/>
      <c r="AT72" s="1000"/>
      <c r="AU72" s="1000" t="s">
        <v>550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557</v>
      </c>
      <c r="C73" s="1004"/>
      <c r="D73" s="1004"/>
      <c r="E73" s="1004"/>
      <c r="F73" s="1004"/>
      <c r="G73" s="1004"/>
      <c r="H73" s="1004"/>
      <c r="I73" s="1004"/>
      <c r="J73" s="1004"/>
      <c r="K73" s="1004"/>
      <c r="L73" s="1004"/>
      <c r="M73" s="1004"/>
      <c r="N73" s="1004"/>
      <c r="O73" s="1004"/>
      <c r="P73" s="1005"/>
      <c r="Q73" s="1006">
        <v>10590</v>
      </c>
      <c r="R73" s="1000"/>
      <c r="S73" s="1000"/>
      <c r="T73" s="1000"/>
      <c r="U73" s="1000"/>
      <c r="V73" s="1000">
        <v>9677</v>
      </c>
      <c r="W73" s="1000"/>
      <c r="X73" s="1000"/>
      <c r="Y73" s="1000"/>
      <c r="Z73" s="1000"/>
      <c r="AA73" s="1000">
        <v>913</v>
      </c>
      <c r="AB73" s="1000"/>
      <c r="AC73" s="1000"/>
      <c r="AD73" s="1000"/>
      <c r="AE73" s="1000"/>
      <c r="AF73" s="1000" t="s">
        <v>563</v>
      </c>
      <c r="AG73" s="1000"/>
      <c r="AH73" s="1000"/>
      <c r="AI73" s="1000"/>
      <c r="AJ73" s="1000"/>
      <c r="AK73" s="1000">
        <v>15</v>
      </c>
      <c r="AL73" s="1000"/>
      <c r="AM73" s="1000"/>
      <c r="AN73" s="1000"/>
      <c r="AO73" s="1000"/>
      <c r="AP73" s="1000" t="s">
        <v>564</v>
      </c>
      <c r="AQ73" s="1000"/>
      <c r="AR73" s="1000"/>
      <c r="AS73" s="1000"/>
      <c r="AT73" s="1000"/>
      <c r="AU73" s="1000" t="s">
        <v>550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558</v>
      </c>
      <c r="C74" s="1004"/>
      <c r="D74" s="1004"/>
      <c r="E74" s="1004"/>
      <c r="F74" s="1004"/>
      <c r="G74" s="1004"/>
      <c r="H74" s="1004"/>
      <c r="I74" s="1004"/>
      <c r="J74" s="1004"/>
      <c r="K74" s="1004"/>
      <c r="L74" s="1004"/>
      <c r="M74" s="1004"/>
      <c r="N74" s="1004"/>
      <c r="O74" s="1004"/>
      <c r="P74" s="1005"/>
      <c r="Q74" s="1006">
        <v>1588</v>
      </c>
      <c r="R74" s="1000"/>
      <c r="S74" s="1000"/>
      <c r="T74" s="1000"/>
      <c r="U74" s="1000"/>
      <c r="V74" s="1000">
        <v>1587</v>
      </c>
      <c r="W74" s="1000"/>
      <c r="X74" s="1000"/>
      <c r="Y74" s="1000"/>
      <c r="Z74" s="1000"/>
      <c r="AA74" s="1000">
        <v>1</v>
      </c>
      <c r="AB74" s="1000"/>
      <c r="AC74" s="1000"/>
      <c r="AD74" s="1000"/>
      <c r="AE74" s="1000"/>
      <c r="AF74" s="1000" t="s">
        <v>564</v>
      </c>
      <c r="AG74" s="1000"/>
      <c r="AH74" s="1000"/>
      <c r="AI74" s="1000"/>
      <c r="AJ74" s="1000"/>
      <c r="AK74" s="1000" t="s">
        <v>563</v>
      </c>
      <c r="AL74" s="1000"/>
      <c r="AM74" s="1000"/>
      <c r="AN74" s="1000"/>
      <c r="AO74" s="1000"/>
      <c r="AP74" s="1000" t="s">
        <v>565</v>
      </c>
      <c r="AQ74" s="1000"/>
      <c r="AR74" s="1000"/>
      <c r="AS74" s="1000"/>
      <c r="AT74" s="1000"/>
      <c r="AU74" s="1000" t="s">
        <v>550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559</v>
      </c>
      <c r="C75" s="1004"/>
      <c r="D75" s="1004"/>
      <c r="E75" s="1004"/>
      <c r="F75" s="1004"/>
      <c r="G75" s="1004"/>
      <c r="H75" s="1004"/>
      <c r="I75" s="1004"/>
      <c r="J75" s="1004"/>
      <c r="K75" s="1004"/>
      <c r="L75" s="1004"/>
      <c r="M75" s="1004"/>
      <c r="N75" s="1004"/>
      <c r="O75" s="1004"/>
      <c r="P75" s="1005"/>
      <c r="Q75" s="1007">
        <v>2</v>
      </c>
      <c r="R75" s="1008"/>
      <c r="S75" s="1008"/>
      <c r="T75" s="1008"/>
      <c r="U75" s="1009"/>
      <c r="V75" s="1010">
        <v>1</v>
      </c>
      <c r="W75" s="1008"/>
      <c r="X75" s="1008"/>
      <c r="Y75" s="1008"/>
      <c r="Z75" s="1009"/>
      <c r="AA75" s="1010">
        <v>1</v>
      </c>
      <c r="AB75" s="1008"/>
      <c r="AC75" s="1008"/>
      <c r="AD75" s="1008"/>
      <c r="AE75" s="1009"/>
      <c r="AF75" s="1010" t="s">
        <v>563</v>
      </c>
      <c r="AG75" s="1008"/>
      <c r="AH75" s="1008"/>
      <c r="AI75" s="1008"/>
      <c r="AJ75" s="1009"/>
      <c r="AK75" s="1010" t="s">
        <v>563</v>
      </c>
      <c r="AL75" s="1008"/>
      <c r="AM75" s="1008"/>
      <c r="AN75" s="1008"/>
      <c r="AO75" s="1009"/>
      <c r="AP75" s="1010" t="s">
        <v>563</v>
      </c>
      <c r="AQ75" s="1008"/>
      <c r="AR75" s="1008"/>
      <c r="AS75" s="1008"/>
      <c r="AT75" s="1009"/>
      <c r="AU75" s="1000" t="s">
        <v>550</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560</v>
      </c>
      <c r="C76" s="1004"/>
      <c r="D76" s="1004"/>
      <c r="E76" s="1004"/>
      <c r="F76" s="1004"/>
      <c r="G76" s="1004"/>
      <c r="H76" s="1004"/>
      <c r="I76" s="1004"/>
      <c r="J76" s="1004"/>
      <c r="K76" s="1004"/>
      <c r="L76" s="1004"/>
      <c r="M76" s="1004"/>
      <c r="N76" s="1004"/>
      <c r="O76" s="1004"/>
      <c r="P76" s="1005"/>
      <c r="Q76" s="1007">
        <v>54</v>
      </c>
      <c r="R76" s="1008"/>
      <c r="S76" s="1008"/>
      <c r="T76" s="1008"/>
      <c r="U76" s="1009"/>
      <c r="V76" s="1010">
        <v>48</v>
      </c>
      <c r="W76" s="1008"/>
      <c r="X76" s="1008"/>
      <c r="Y76" s="1008"/>
      <c r="Z76" s="1009"/>
      <c r="AA76" s="1010">
        <v>6</v>
      </c>
      <c r="AB76" s="1008"/>
      <c r="AC76" s="1008"/>
      <c r="AD76" s="1008"/>
      <c r="AE76" s="1009"/>
      <c r="AF76" s="1010" t="s">
        <v>563</v>
      </c>
      <c r="AG76" s="1008"/>
      <c r="AH76" s="1008"/>
      <c r="AI76" s="1008"/>
      <c r="AJ76" s="1009"/>
      <c r="AK76" s="1010" t="s">
        <v>563</v>
      </c>
      <c r="AL76" s="1008"/>
      <c r="AM76" s="1008"/>
      <c r="AN76" s="1008"/>
      <c r="AO76" s="1009"/>
      <c r="AP76" s="1010" t="s">
        <v>563</v>
      </c>
      <c r="AQ76" s="1008"/>
      <c r="AR76" s="1008"/>
      <c r="AS76" s="1008"/>
      <c r="AT76" s="1009"/>
      <c r="AU76" s="1000" t="s">
        <v>550</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561</v>
      </c>
      <c r="C77" s="1004"/>
      <c r="D77" s="1004"/>
      <c r="E77" s="1004"/>
      <c r="F77" s="1004"/>
      <c r="G77" s="1004"/>
      <c r="H77" s="1004"/>
      <c r="I77" s="1004"/>
      <c r="J77" s="1004"/>
      <c r="K77" s="1004"/>
      <c r="L77" s="1004"/>
      <c r="M77" s="1004"/>
      <c r="N77" s="1004"/>
      <c r="O77" s="1004"/>
      <c r="P77" s="1005"/>
      <c r="Q77" s="1007">
        <v>42</v>
      </c>
      <c r="R77" s="1008"/>
      <c r="S77" s="1008"/>
      <c r="T77" s="1008"/>
      <c r="U77" s="1009"/>
      <c r="V77" s="1010">
        <v>37</v>
      </c>
      <c r="W77" s="1008"/>
      <c r="X77" s="1008"/>
      <c r="Y77" s="1008"/>
      <c r="Z77" s="1009"/>
      <c r="AA77" s="1010">
        <v>5</v>
      </c>
      <c r="AB77" s="1008"/>
      <c r="AC77" s="1008"/>
      <c r="AD77" s="1008"/>
      <c r="AE77" s="1009"/>
      <c r="AF77" s="1010" t="s">
        <v>566</v>
      </c>
      <c r="AG77" s="1008"/>
      <c r="AH77" s="1008"/>
      <c r="AI77" s="1008"/>
      <c r="AJ77" s="1009"/>
      <c r="AK77" s="1010">
        <v>18</v>
      </c>
      <c r="AL77" s="1008"/>
      <c r="AM77" s="1008"/>
      <c r="AN77" s="1008"/>
      <c r="AO77" s="1009"/>
      <c r="AP77" s="1010" t="s">
        <v>563</v>
      </c>
      <c r="AQ77" s="1008"/>
      <c r="AR77" s="1008"/>
      <c r="AS77" s="1008"/>
      <c r="AT77" s="1009"/>
      <c r="AU77" s="1000" t="s">
        <v>550</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562</v>
      </c>
      <c r="C78" s="1004"/>
      <c r="D78" s="1004"/>
      <c r="E78" s="1004"/>
      <c r="F78" s="1004"/>
      <c r="G78" s="1004"/>
      <c r="H78" s="1004"/>
      <c r="I78" s="1004"/>
      <c r="J78" s="1004"/>
      <c r="K78" s="1004"/>
      <c r="L78" s="1004"/>
      <c r="M78" s="1004"/>
      <c r="N78" s="1004"/>
      <c r="O78" s="1004"/>
      <c r="P78" s="1005"/>
      <c r="Q78" s="1006">
        <v>4317</v>
      </c>
      <c r="R78" s="1000"/>
      <c r="S78" s="1000"/>
      <c r="T78" s="1000"/>
      <c r="U78" s="1000"/>
      <c r="V78" s="1000">
        <v>4401</v>
      </c>
      <c r="W78" s="1000"/>
      <c r="X78" s="1000"/>
      <c r="Y78" s="1000"/>
      <c r="Z78" s="1000"/>
      <c r="AA78" s="1000">
        <v>-84</v>
      </c>
      <c r="AB78" s="1000"/>
      <c r="AC78" s="1000"/>
      <c r="AD78" s="1000"/>
      <c r="AE78" s="1000"/>
      <c r="AF78" s="1000">
        <v>7538</v>
      </c>
      <c r="AG78" s="1000"/>
      <c r="AH78" s="1000"/>
      <c r="AI78" s="1000"/>
      <c r="AJ78" s="1000"/>
      <c r="AK78" s="1000" t="s">
        <v>568</v>
      </c>
      <c r="AL78" s="1000"/>
      <c r="AM78" s="1000"/>
      <c r="AN78" s="1000"/>
      <c r="AO78" s="1000"/>
      <c r="AP78" s="1000">
        <v>350</v>
      </c>
      <c r="AQ78" s="1000"/>
      <c r="AR78" s="1000"/>
      <c r="AS78" s="1000"/>
      <c r="AT78" s="1000"/>
      <c r="AU78" s="1000" t="s">
        <v>550</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401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19702</v>
      </c>
      <c r="AG88" s="988"/>
      <c r="AH88" s="988"/>
      <c r="AI88" s="988"/>
      <c r="AJ88" s="988"/>
      <c r="AK88" s="992"/>
      <c r="AL88" s="992"/>
      <c r="AM88" s="992"/>
      <c r="AN88" s="992"/>
      <c r="AO88" s="992"/>
      <c r="AP88" s="988">
        <v>2410</v>
      </c>
      <c r="AQ88" s="988"/>
      <c r="AR88" s="988"/>
      <c r="AS88" s="988"/>
      <c r="AT88" s="988"/>
      <c r="AU88" s="988">
        <v>1783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402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60</v>
      </c>
      <c r="CS102" s="980"/>
      <c r="CT102" s="980"/>
      <c r="CU102" s="980"/>
      <c r="CV102" s="981"/>
      <c r="CW102" s="979">
        <v>45</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t="s">
        <v>550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410</v>
      </c>
      <c r="AB109" s="923"/>
      <c r="AC109" s="923"/>
      <c r="AD109" s="923"/>
      <c r="AE109" s="924"/>
      <c r="AF109" s="925" t="s">
        <v>286</v>
      </c>
      <c r="AG109" s="923"/>
      <c r="AH109" s="923"/>
      <c r="AI109" s="923"/>
      <c r="AJ109" s="924"/>
      <c r="AK109" s="925" t="s">
        <v>285</v>
      </c>
      <c r="AL109" s="923"/>
      <c r="AM109" s="923"/>
      <c r="AN109" s="923"/>
      <c r="AO109" s="924"/>
      <c r="AP109" s="925" t="s">
        <v>411</v>
      </c>
      <c r="AQ109" s="923"/>
      <c r="AR109" s="923"/>
      <c r="AS109" s="923"/>
      <c r="AT109" s="954"/>
      <c r="AU109" s="922" t="s">
        <v>409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410</v>
      </c>
      <c r="BR109" s="923"/>
      <c r="BS109" s="923"/>
      <c r="BT109" s="923"/>
      <c r="BU109" s="924"/>
      <c r="BV109" s="925" t="s">
        <v>286</v>
      </c>
      <c r="BW109" s="923"/>
      <c r="BX109" s="923"/>
      <c r="BY109" s="923"/>
      <c r="BZ109" s="924"/>
      <c r="CA109" s="925" t="s">
        <v>285</v>
      </c>
      <c r="CB109" s="923"/>
      <c r="CC109" s="923"/>
      <c r="CD109" s="923"/>
      <c r="CE109" s="924"/>
      <c r="CF109" s="961" t="s">
        <v>411</v>
      </c>
      <c r="CG109" s="961"/>
      <c r="CH109" s="961"/>
      <c r="CI109" s="961"/>
      <c r="CJ109" s="961"/>
      <c r="CK109" s="925" t="s">
        <v>412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410</v>
      </c>
      <c r="DH109" s="923"/>
      <c r="DI109" s="923"/>
      <c r="DJ109" s="923"/>
      <c r="DK109" s="924"/>
      <c r="DL109" s="925" t="s">
        <v>286</v>
      </c>
      <c r="DM109" s="923"/>
      <c r="DN109" s="923"/>
      <c r="DO109" s="923"/>
      <c r="DP109" s="924"/>
      <c r="DQ109" s="925" t="s">
        <v>285</v>
      </c>
      <c r="DR109" s="923"/>
      <c r="DS109" s="923"/>
      <c r="DT109" s="923"/>
      <c r="DU109" s="924"/>
      <c r="DV109" s="925" t="s">
        <v>411</v>
      </c>
      <c r="DW109" s="923"/>
      <c r="DX109" s="923"/>
      <c r="DY109" s="923"/>
      <c r="DZ109" s="954"/>
    </row>
    <row r="110" spans="1:131" s="199" customFormat="1" ht="26.25" customHeight="1">
      <c r="A110" s="825" t="s">
        <v>413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3124388</v>
      </c>
      <c r="AB110" s="916"/>
      <c r="AC110" s="916"/>
      <c r="AD110" s="916"/>
      <c r="AE110" s="917"/>
      <c r="AF110" s="918">
        <v>3110700</v>
      </c>
      <c r="AG110" s="916"/>
      <c r="AH110" s="916"/>
      <c r="AI110" s="916"/>
      <c r="AJ110" s="917"/>
      <c r="AK110" s="918">
        <v>3106713</v>
      </c>
      <c r="AL110" s="916"/>
      <c r="AM110" s="916"/>
      <c r="AN110" s="916"/>
      <c r="AO110" s="917"/>
      <c r="AP110" s="919">
        <v>21.8</v>
      </c>
      <c r="AQ110" s="920"/>
      <c r="AR110" s="920"/>
      <c r="AS110" s="920"/>
      <c r="AT110" s="921"/>
      <c r="AU110" s="955" t="s">
        <v>62</v>
      </c>
      <c r="AV110" s="956"/>
      <c r="AW110" s="956"/>
      <c r="AX110" s="956"/>
      <c r="AY110" s="956"/>
      <c r="AZ110" s="881" t="s">
        <v>414</v>
      </c>
      <c r="BA110" s="826"/>
      <c r="BB110" s="826"/>
      <c r="BC110" s="826"/>
      <c r="BD110" s="826"/>
      <c r="BE110" s="826"/>
      <c r="BF110" s="826"/>
      <c r="BG110" s="826"/>
      <c r="BH110" s="826"/>
      <c r="BI110" s="826"/>
      <c r="BJ110" s="826"/>
      <c r="BK110" s="826"/>
      <c r="BL110" s="826"/>
      <c r="BM110" s="826"/>
      <c r="BN110" s="826"/>
      <c r="BO110" s="826"/>
      <c r="BP110" s="827"/>
      <c r="BQ110" s="882">
        <v>30904524</v>
      </c>
      <c r="BR110" s="863"/>
      <c r="BS110" s="863"/>
      <c r="BT110" s="863"/>
      <c r="BU110" s="863"/>
      <c r="BV110" s="863">
        <v>33012313</v>
      </c>
      <c r="BW110" s="863"/>
      <c r="BX110" s="863"/>
      <c r="BY110" s="863"/>
      <c r="BZ110" s="863"/>
      <c r="CA110" s="863">
        <v>32952917</v>
      </c>
      <c r="CB110" s="863"/>
      <c r="CC110" s="863"/>
      <c r="CD110" s="863"/>
      <c r="CE110" s="863"/>
      <c r="CF110" s="887">
        <v>231.1</v>
      </c>
      <c r="CG110" s="888"/>
      <c r="CH110" s="888"/>
      <c r="CI110" s="888"/>
      <c r="CJ110" s="888"/>
      <c r="CK110" s="951" t="s">
        <v>415</v>
      </c>
      <c r="CL110" s="837"/>
      <c r="CM110" s="912" t="s">
        <v>416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418</v>
      </c>
      <c r="BA111" s="768"/>
      <c r="BB111" s="768"/>
      <c r="BC111" s="768"/>
      <c r="BD111" s="768"/>
      <c r="BE111" s="768"/>
      <c r="BF111" s="768"/>
      <c r="BG111" s="768"/>
      <c r="BH111" s="768"/>
      <c r="BI111" s="768"/>
      <c r="BJ111" s="768"/>
      <c r="BK111" s="768"/>
      <c r="BL111" s="768"/>
      <c r="BM111" s="768"/>
      <c r="BN111" s="768"/>
      <c r="BO111" s="768"/>
      <c r="BP111" s="769"/>
      <c r="BQ111" s="834">
        <v>1884174</v>
      </c>
      <c r="BR111" s="835"/>
      <c r="BS111" s="835"/>
      <c r="BT111" s="835"/>
      <c r="BU111" s="835"/>
      <c r="BV111" s="835">
        <v>1619605</v>
      </c>
      <c r="BW111" s="835"/>
      <c r="BX111" s="835"/>
      <c r="BY111" s="835"/>
      <c r="BZ111" s="835"/>
      <c r="CA111" s="835">
        <v>1331603</v>
      </c>
      <c r="CB111" s="835"/>
      <c r="CC111" s="835"/>
      <c r="CD111" s="835"/>
      <c r="CE111" s="835"/>
      <c r="CF111" s="896">
        <v>9.3000000000000007</v>
      </c>
      <c r="CG111" s="897"/>
      <c r="CH111" s="897"/>
      <c r="CI111" s="897"/>
      <c r="CJ111" s="897"/>
      <c r="CK111" s="952"/>
      <c r="CL111" s="839"/>
      <c r="CM111" s="842" t="s">
        <v>419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420</v>
      </c>
      <c r="B112" s="938"/>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422</v>
      </c>
      <c r="BA112" s="768"/>
      <c r="BB112" s="768"/>
      <c r="BC112" s="768"/>
      <c r="BD112" s="768"/>
      <c r="BE112" s="768"/>
      <c r="BF112" s="768"/>
      <c r="BG112" s="768"/>
      <c r="BH112" s="768"/>
      <c r="BI112" s="768"/>
      <c r="BJ112" s="768"/>
      <c r="BK112" s="768"/>
      <c r="BL112" s="768"/>
      <c r="BM112" s="768"/>
      <c r="BN112" s="768"/>
      <c r="BO112" s="768"/>
      <c r="BP112" s="769"/>
      <c r="BQ112" s="834">
        <v>9256928</v>
      </c>
      <c r="BR112" s="835"/>
      <c r="BS112" s="835"/>
      <c r="BT112" s="835"/>
      <c r="BU112" s="835"/>
      <c r="BV112" s="835">
        <v>8878051</v>
      </c>
      <c r="BW112" s="835"/>
      <c r="BX112" s="835"/>
      <c r="BY112" s="835"/>
      <c r="BZ112" s="835"/>
      <c r="CA112" s="835">
        <v>8714306</v>
      </c>
      <c r="CB112" s="835"/>
      <c r="CC112" s="835"/>
      <c r="CD112" s="835"/>
      <c r="CE112" s="835"/>
      <c r="CF112" s="896">
        <v>61.1</v>
      </c>
      <c r="CG112" s="897"/>
      <c r="CH112" s="897"/>
      <c r="CI112" s="897"/>
      <c r="CJ112" s="897"/>
      <c r="CK112" s="952"/>
      <c r="CL112" s="839"/>
      <c r="CM112" s="842" t="s">
        <v>423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655969</v>
      </c>
      <c r="AB113" s="944"/>
      <c r="AC113" s="944"/>
      <c r="AD113" s="944"/>
      <c r="AE113" s="945"/>
      <c r="AF113" s="946">
        <v>638303</v>
      </c>
      <c r="AG113" s="944"/>
      <c r="AH113" s="944"/>
      <c r="AI113" s="944"/>
      <c r="AJ113" s="945"/>
      <c r="AK113" s="946">
        <v>641647</v>
      </c>
      <c r="AL113" s="944"/>
      <c r="AM113" s="944"/>
      <c r="AN113" s="944"/>
      <c r="AO113" s="945"/>
      <c r="AP113" s="947">
        <v>4.5</v>
      </c>
      <c r="AQ113" s="948"/>
      <c r="AR113" s="948"/>
      <c r="AS113" s="948"/>
      <c r="AT113" s="949"/>
      <c r="AU113" s="957"/>
      <c r="AV113" s="958"/>
      <c r="AW113" s="958"/>
      <c r="AX113" s="958"/>
      <c r="AY113" s="958"/>
      <c r="AZ113" s="833" t="s">
        <v>425</v>
      </c>
      <c r="BA113" s="768"/>
      <c r="BB113" s="768"/>
      <c r="BC113" s="768"/>
      <c r="BD113" s="768"/>
      <c r="BE113" s="768"/>
      <c r="BF113" s="768"/>
      <c r="BG113" s="768"/>
      <c r="BH113" s="768"/>
      <c r="BI113" s="768"/>
      <c r="BJ113" s="768"/>
      <c r="BK113" s="768"/>
      <c r="BL113" s="768"/>
      <c r="BM113" s="768"/>
      <c r="BN113" s="768"/>
      <c r="BO113" s="768"/>
      <c r="BP113" s="769"/>
      <c r="BQ113" s="834">
        <v>2811476</v>
      </c>
      <c r="BR113" s="835"/>
      <c r="BS113" s="835"/>
      <c r="BT113" s="835"/>
      <c r="BU113" s="835"/>
      <c r="BV113" s="835">
        <v>2272537</v>
      </c>
      <c r="BW113" s="835"/>
      <c r="BX113" s="835"/>
      <c r="BY113" s="835"/>
      <c r="BZ113" s="835"/>
      <c r="CA113" s="835">
        <v>1783485</v>
      </c>
      <c r="CB113" s="835"/>
      <c r="CC113" s="835"/>
      <c r="CD113" s="835"/>
      <c r="CE113" s="835"/>
      <c r="CF113" s="896">
        <v>12.5</v>
      </c>
      <c r="CG113" s="897"/>
      <c r="CH113" s="897"/>
      <c r="CI113" s="897"/>
      <c r="CJ113" s="897"/>
      <c r="CK113" s="952"/>
      <c r="CL113" s="839"/>
      <c r="CM113" s="842" t="s">
        <v>426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621848</v>
      </c>
      <c r="AB114" s="798"/>
      <c r="AC114" s="798"/>
      <c r="AD114" s="798"/>
      <c r="AE114" s="799"/>
      <c r="AF114" s="800">
        <v>543022</v>
      </c>
      <c r="AG114" s="798"/>
      <c r="AH114" s="798"/>
      <c r="AI114" s="798"/>
      <c r="AJ114" s="799"/>
      <c r="AK114" s="800">
        <v>532106</v>
      </c>
      <c r="AL114" s="798"/>
      <c r="AM114" s="798"/>
      <c r="AN114" s="798"/>
      <c r="AO114" s="799"/>
      <c r="AP114" s="845">
        <v>3.7</v>
      </c>
      <c r="AQ114" s="846"/>
      <c r="AR114" s="846"/>
      <c r="AS114" s="846"/>
      <c r="AT114" s="847"/>
      <c r="AU114" s="957"/>
      <c r="AV114" s="958"/>
      <c r="AW114" s="958"/>
      <c r="AX114" s="958"/>
      <c r="AY114" s="958"/>
      <c r="AZ114" s="833" t="s">
        <v>428</v>
      </c>
      <c r="BA114" s="768"/>
      <c r="BB114" s="768"/>
      <c r="BC114" s="768"/>
      <c r="BD114" s="768"/>
      <c r="BE114" s="768"/>
      <c r="BF114" s="768"/>
      <c r="BG114" s="768"/>
      <c r="BH114" s="768"/>
      <c r="BI114" s="768"/>
      <c r="BJ114" s="768"/>
      <c r="BK114" s="768"/>
      <c r="BL114" s="768"/>
      <c r="BM114" s="768"/>
      <c r="BN114" s="768"/>
      <c r="BO114" s="768"/>
      <c r="BP114" s="769"/>
      <c r="BQ114" s="834">
        <v>4496135</v>
      </c>
      <c r="BR114" s="835"/>
      <c r="BS114" s="835"/>
      <c r="BT114" s="835"/>
      <c r="BU114" s="835"/>
      <c r="BV114" s="835">
        <v>4139643</v>
      </c>
      <c r="BW114" s="835"/>
      <c r="BX114" s="835"/>
      <c r="BY114" s="835"/>
      <c r="BZ114" s="835"/>
      <c r="CA114" s="835">
        <v>4114971</v>
      </c>
      <c r="CB114" s="835"/>
      <c r="CC114" s="835"/>
      <c r="CD114" s="835"/>
      <c r="CE114" s="835"/>
      <c r="CF114" s="896">
        <v>28.9</v>
      </c>
      <c r="CG114" s="897"/>
      <c r="CH114" s="897"/>
      <c r="CI114" s="897"/>
      <c r="CJ114" s="897"/>
      <c r="CK114" s="952"/>
      <c r="CL114" s="839"/>
      <c r="CM114" s="842" t="s">
        <v>429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360947</v>
      </c>
      <c r="AB115" s="944"/>
      <c r="AC115" s="944"/>
      <c r="AD115" s="944"/>
      <c r="AE115" s="945"/>
      <c r="AF115" s="946">
        <v>395946</v>
      </c>
      <c r="AG115" s="944"/>
      <c r="AH115" s="944"/>
      <c r="AI115" s="944"/>
      <c r="AJ115" s="945"/>
      <c r="AK115" s="946">
        <v>311942</v>
      </c>
      <c r="AL115" s="944"/>
      <c r="AM115" s="944"/>
      <c r="AN115" s="944"/>
      <c r="AO115" s="945"/>
      <c r="AP115" s="947">
        <v>2.2000000000000002</v>
      </c>
      <c r="AQ115" s="948"/>
      <c r="AR115" s="948"/>
      <c r="AS115" s="948"/>
      <c r="AT115" s="949"/>
      <c r="AU115" s="957"/>
      <c r="AV115" s="958"/>
      <c r="AW115" s="958"/>
      <c r="AX115" s="958"/>
      <c r="AY115" s="958"/>
      <c r="AZ115" s="833" t="s">
        <v>431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433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1083</v>
      </c>
      <c r="AB116" s="798"/>
      <c r="AC116" s="798"/>
      <c r="AD116" s="798"/>
      <c r="AE116" s="799"/>
      <c r="AF116" s="800">
        <v>338</v>
      </c>
      <c r="AG116" s="798"/>
      <c r="AH116" s="798"/>
      <c r="AI116" s="798"/>
      <c r="AJ116" s="799"/>
      <c r="AK116" s="800">
        <v>350</v>
      </c>
      <c r="AL116" s="798"/>
      <c r="AM116" s="798"/>
      <c r="AN116" s="798"/>
      <c r="AO116" s="799"/>
      <c r="AP116" s="845">
        <v>0</v>
      </c>
      <c r="AQ116" s="846"/>
      <c r="AR116" s="846"/>
      <c r="AS116" s="846"/>
      <c r="AT116" s="847"/>
      <c r="AU116" s="957"/>
      <c r="AV116" s="958"/>
      <c r="AW116" s="958"/>
      <c r="AX116" s="958"/>
      <c r="AY116" s="958"/>
      <c r="AZ116" s="884" t="s">
        <v>434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218719</v>
      </c>
      <c r="DH116" s="798"/>
      <c r="DI116" s="798"/>
      <c r="DJ116" s="798"/>
      <c r="DK116" s="799"/>
      <c r="DL116" s="800">
        <v>167843</v>
      </c>
      <c r="DM116" s="798"/>
      <c r="DN116" s="798"/>
      <c r="DO116" s="798"/>
      <c r="DP116" s="799"/>
      <c r="DQ116" s="800">
        <v>123105</v>
      </c>
      <c r="DR116" s="798"/>
      <c r="DS116" s="798"/>
      <c r="DT116" s="798"/>
      <c r="DU116" s="799"/>
      <c r="DV116" s="845">
        <v>0.9</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436</v>
      </c>
      <c r="Z117" s="924"/>
      <c r="AA117" s="929">
        <v>4764235</v>
      </c>
      <c r="AB117" s="930"/>
      <c r="AC117" s="930"/>
      <c r="AD117" s="930"/>
      <c r="AE117" s="931"/>
      <c r="AF117" s="932">
        <v>4688309</v>
      </c>
      <c r="AG117" s="930"/>
      <c r="AH117" s="930"/>
      <c r="AI117" s="930"/>
      <c r="AJ117" s="931"/>
      <c r="AK117" s="932">
        <v>4592758</v>
      </c>
      <c r="AL117" s="930"/>
      <c r="AM117" s="930"/>
      <c r="AN117" s="930"/>
      <c r="AO117" s="931"/>
      <c r="AP117" s="933"/>
      <c r="AQ117" s="934"/>
      <c r="AR117" s="934"/>
      <c r="AS117" s="934"/>
      <c r="AT117" s="935"/>
      <c r="AU117" s="957"/>
      <c r="AV117" s="958"/>
      <c r="AW117" s="958"/>
      <c r="AX117" s="958"/>
      <c r="AY117" s="958"/>
      <c r="AZ117" s="884" t="s">
        <v>437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412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410</v>
      </c>
      <c r="AB118" s="923"/>
      <c r="AC118" s="923"/>
      <c r="AD118" s="923"/>
      <c r="AE118" s="924"/>
      <c r="AF118" s="925" t="s">
        <v>286</v>
      </c>
      <c r="AG118" s="923"/>
      <c r="AH118" s="923"/>
      <c r="AI118" s="923"/>
      <c r="AJ118" s="924"/>
      <c r="AK118" s="925" t="s">
        <v>285</v>
      </c>
      <c r="AL118" s="923"/>
      <c r="AM118" s="923"/>
      <c r="AN118" s="923"/>
      <c r="AO118" s="924"/>
      <c r="AP118" s="926" t="s">
        <v>411</v>
      </c>
      <c r="AQ118" s="927"/>
      <c r="AR118" s="927"/>
      <c r="AS118" s="927"/>
      <c r="AT118" s="928"/>
      <c r="AU118" s="957"/>
      <c r="AV118" s="958"/>
      <c r="AW118" s="958"/>
      <c r="AX118" s="958"/>
      <c r="AY118" s="958"/>
      <c r="AZ118" s="900" t="s">
        <v>439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415</v>
      </c>
      <c r="B119" s="837"/>
      <c r="C119" s="912" t="s">
        <v>416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441</v>
      </c>
      <c r="BP119" s="899"/>
      <c r="BQ119" s="903">
        <v>49353237</v>
      </c>
      <c r="BR119" s="866"/>
      <c r="BS119" s="866"/>
      <c r="BT119" s="866"/>
      <c r="BU119" s="866"/>
      <c r="BV119" s="866">
        <v>49922149</v>
      </c>
      <c r="BW119" s="866"/>
      <c r="BX119" s="866"/>
      <c r="BY119" s="866"/>
      <c r="BZ119" s="866"/>
      <c r="CA119" s="866">
        <v>48897282</v>
      </c>
      <c r="CB119" s="866"/>
      <c r="CC119" s="866"/>
      <c r="CD119" s="866"/>
      <c r="CE119" s="866"/>
      <c r="CF119" s="764"/>
      <c r="CG119" s="765"/>
      <c r="CH119" s="765"/>
      <c r="CI119" s="765"/>
      <c r="CJ119" s="855"/>
      <c r="CK119" s="953"/>
      <c r="CL119" s="841"/>
      <c r="CM119" s="859" t="s">
        <v>442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1665455</v>
      </c>
      <c r="DH119" s="781"/>
      <c r="DI119" s="781"/>
      <c r="DJ119" s="781"/>
      <c r="DK119" s="782"/>
      <c r="DL119" s="783">
        <v>1451762</v>
      </c>
      <c r="DM119" s="781"/>
      <c r="DN119" s="781"/>
      <c r="DO119" s="781"/>
      <c r="DP119" s="782"/>
      <c r="DQ119" s="783">
        <v>1208498</v>
      </c>
      <c r="DR119" s="781"/>
      <c r="DS119" s="781"/>
      <c r="DT119" s="781"/>
      <c r="DU119" s="782"/>
      <c r="DV119" s="869">
        <v>8.5</v>
      </c>
      <c r="DW119" s="870"/>
      <c r="DX119" s="870"/>
      <c r="DY119" s="870"/>
      <c r="DZ119" s="871"/>
    </row>
    <row r="120" spans="1:130" s="199" customFormat="1" ht="26.25" customHeight="1">
      <c r="A120" s="838"/>
      <c r="B120" s="839"/>
      <c r="C120" s="842" t="s">
        <v>419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443</v>
      </c>
      <c r="AV120" s="905"/>
      <c r="AW120" s="905"/>
      <c r="AX120" s="905"/>
      <c r="AY120" s="906"/>
      <c r="AZ120" s="881" t="s">
        <v>444</v>
      </c>
      <c r="BA120" s="826"/>
      <c r="BB120" s="826"/>
      <c r="BC120" s="826"/>
      <c r="BD120" s="826"/>
      <c r="BE120" s="826"/>
      <c r="BF120" s="826"/>
      <c r="BG120" s="826"/>
      <c r="BH120" s="826"/>
      <c r="BI120" s="826"/>
      <c r="BJ120" s="826"/>
      <c r="BK120" s="826"/>
      <c r="BL120" s="826"/>
      <c r="BM120" s="826"/>
      <c r="BN120" s="826"/>
      <c r="BO120" s="826"/>
      <c r="BP120" s="827"/>
      <c r="BQ120" s="882">
        <v>8152641</v>
      </c>
      <c r="BR120" s="863"/>
      <c r="BS120" s="863"/>
      <c r="BT120" s="863"/>
      <c r="BU120" s="863"/>
      <c r="BV120" s="863">
        <v>8418139</v>
      </c>
      <c r="BW120" s="863"/>
      <c r="BX120" s="863"/>
      <c r="BY120" s="863"/>
      <c r="BZ120" s="863"/>
      <c r="CA120" s="863">
        <v>9059843</v>
      </c>
      <c r="CB120" s="863"/>
      <c r="CC120" s="863"/>
      <c r="CD120" s="863"/>
      <c r="CE120" s="863"/>
      <c r="CF120" s="887">
        <v>63.5</v>
      </c>
      <c r="CG120" s="888"/>
      <c r="CH120" s="888"/>
      <c r="CI120" s="888"/>
      <c r="CJ120" s="888"/>
      <c r="CK120" s="889" t="s">
        <v>445</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4816691</v>
      </c>
      <c r="DH120" s="863"/>
      <c r="DI120" s="863"/>
      <c r="DJ120" s="863"/>
      <c r="DK120" s="863"/>
      <c r="DL120" s="863">
        <v>4619651</v>
      </c>
      <c r="DM120" s="863"/>
      <c r="DN120" s="863"/>
      <c r="DO120" s="863"/>
      <c r="DP120" s="863"/>
      <c r="DQ120" s="863">
        <v>4437796</v>
      </c>
      <c r="DR120" s="863"/>
      <c r="DS120" s="863"/>
      <c r="DT120" s="863"/>
      <c r="DU120" s="863"/>
      <c r="DV120" s="864">
        <v>31.1</v>
      </c>
      <c r="DW120" s="864"/>
      <c r="DX120" s="864"/>
      <c r="DY120" s="864"/>
      <c r="DZ120" s="865"/>
    </row>
    <row r="121" spans="1:130" s="199" customFormat="1" ht="26.25" customHeight="1">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v>362334</v>
      </c>
      <c r="BR121" s="835"/>
      <c r="BS121" s="835"/>
      <c r="BT121" s="835"/>
      <c r="BU121" s="835"/>
      <c r="BV121" s="835">
        <v>387540</v>
      </c>
      <c r="BW121" s="835"/>
      <c r="BX121" s="835"/>
      <c r="BY121" s="835"/>
      <c r="BZ121" s="835"/>
      <c r="CA121" s="835">
        <v>462457</v>
      </c>
      <c r="CB121" s="835"/>
      <c r="CC121" s="835"/>
      <c r="CD121" s="835"/>
      <c r="CE121" s="835"/>
      <c r="CF121" s="896">
        <v>3.2</v>
      </c>
      <c r="CG121" s="897"/>
      <c r="CH121" s="897"/>
      <c r="CI121" s="897"/>
      <c r="CJ121" s="897"/>
      <c r="CK121" s="890"/>
      <c r="CL121" s="876"/>
      <c r="CM121" s="876"/>
      <c r="CN121" s="876"/>
      <c r="CO121" s="877"/>
      <c r="CP121" s="856" t="s">
        <v>392</v>
      </c>
      <c r="CQ121" s="857"/>
      <c r="CR121" s="857"/>
      <c r="CS121" s="857"/>
      <c r="CT121" s="857"/>
      <c r="CU121" s="857"/>
      <c r="CV121" s="857"/>
      <c r="CW121" s="857"/>
      <c r="CX121" s="857"/>
      <c r="CY121" s="857"/>
      <c r="CZ121" s="857"/>
      <c r="DA121" s="857"/>
      <c r="DB121" s="857"/>
      <c r="DC121" s="857"/>
      <c r="DD121" s="857"/>
      <c r="DE121" s="857"/>
      <c r="DF121" s="858"/>
      <c r="DG121" s="834">
        <v>1791997</v>
      </c>
      <c r="DH121" s="835"/>
      <c r="DI121" s="835"/>
      <c r="DJ121" s="835"/>
      <c r="DK121" s="835"/>
      <c r="DL121" s="835">
        <v>1702074</v>
      </c>
      <c r="DM121" s="835"/>
      <c r="DN121" s="835"/>
      <c r="DO121" s="835"/>
      <c r="DP121" s="835"/>
      <c r="DQ121" s="835">
        <v>1644538</v>
      </c>
      <c r="DR121" s="835"/>
      <c r="DS121" s="835"/>
      <c r="DT121" s="835"/>
      <c r="DU121" s="835"/>
      <c r="DV121" s="812">
        <v>11.5</v>
      </c>
      <c r="DW121" s="812"/>
      <c r="DX121" s="812"/>
      <c r="DY121" s="812"/>
      <c r="DZ121" s="813"/>
    </row>
    <row r="122" spans="1:130" s="199" customFormat="1" ht="26.25" customHeight="1">
      <c r="A122" s="838"/>
      <c r="B122" s="839"/>
      <c r="C122" s="842" t="s">
        <v>429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448</v>
      </c>
      <c r="BA122" s="901"/>
      <c r="BB122" s="901"/>
      <c r="BC122" s="901"/>
      <c r="BD122" s="901"/>
      <c r="BE122" s="901"/>
      <c r="BF122" s="901"/>
      <c r="BG122" s="901"/>
      <c r="BH122" s="901"/>
      <c r="BI122" s="901"/>
      <c r="BJ122" s="901"/>
      <c r="BK122" s="901"/>
      <c r="BL122" s="901"/>
      <c r="BM122" s="901"/>
      <c r="BN122" s="901"/>
      <c r="BO122" s="901"/>
      <c r="BP122" s="902"/>
      <c r="BQ122" s="903">
        <v>28575981</v>
      </c>
      <c r="BR122" s="866"/>
      <c r="BS122" s="866"/>
      <c r="BT122" s="866"/>
      <c r="BU122" s="866"/>
      <c r="BV122" s="866">
        <v>30632058</v>
      </c>
      <c r="BW122" s="866"/>
      <c r="BX122" s="866"/>
      <c r="BY122" s="866"/>
      <c r="BZ122" s="866"/>
      <c r="CA122" s="866">
        <v>30225654</v>
      </c>
      <c r="CB122" s="866"/>
      <c r="CC122" s="866"/>
      <c r="CD122" s="866"/>
      <c r="CE122" s="866"/>
      <c r="CF122" s="867">
        <v>212</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930986</v>
      </c>
      <c r="DH122" s="835"/>
      <c r="DI122" s="835"/>
      <c r="DJ122" s="835"/>
      <c r="DK122" s="835"/>
      <c r="DL122" s="835">
        <v>934554</v>
      </c>
      <c r="DM122" s="835"/>
      <c r="DN122" s="835"/>
      <c r="DO122" s="835"/>
      <c r="DP122" s="835"/>
      <c r="DQ122" s="835">
        <v>962706</v>
      </c>
      <c r="DR122" s="835"/>
      <c r="DS122" s="835"/>
      <c r="DT122" s="835"/>
      <c r="DU122" s="835"/>
      <c r="DV122" s="812">
        <v>6.8</v>
      </c>
      <c r="DW122" s="812"/>
      <c r="DX122" s="812"/>
      <c r="DY122" s="812"/>
      <c r="DZ122" s="813"/>
    </row>
    <row r="123" spans="1:130" s="199" customFormat="1" ht="26.25" customHeight="1">
      <c r="A123" s="838"/>
      <c r="B123" s="839"/>
      <c r="C123" s="842" t="s">
        <v>435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83091</v>
      </c>
      <c r="AB123" s="798"/>
      <c r="AC123" s="798"/>
      <c r="AD123" s="798"/>
      <c r="AE123" s="799"/>
      <c r="AF123" s="800">
        <v>59037</v>
      </c>
      <c r="AG123" s="798"/>
      <c r="AH123" s="798"/>
      <c r="AI123" s="798"/>
      <c r="AJ123" s="799"/>
      <c r="AK123" s="800">
        <v>37753</v>
      </c>
      <c r="AL123" s="798"/>
      <c r="AM123" s="798"/>
      <c r="AN123" s="798"/>
      <c r="AO123" s="799"/>
      <c r="AP123" s="845">
        <v>0.3</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449</v>
      </c>
      <c r="BP123" s="899"/>
      <c r="BQ123" s="853">
        <v>37090956</v>
      </c>
      <c r="BR123" s="854"/>
      <c r="BS123" s="854"/>
      <c r="BT123" s="854"/>
      <c r="BU123" s="854"/>
      <c r="BV123" s="854">
        <v>39437737</v>
      </c>
      <c r="BW123" s="854"/>
      <c r="BX123" s="854"/>
      <c r="BY123" s="854"/>
      <c r="BZ123" s="854"/>
      <c r="CA123" s="854">
        <v>39747954</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v>671431</v>
      </c>
      <c r="DH123" s="798"/>
      <c r="DI123" s="798"/>
      <c r="DJ123" s="798"/>
      <c r="DK123" s="799"/>
      <c r="DL123" s="800">
        <v>633901</v>
      </c>
      <c r="DM123" s="798"/>
      <c r="DN123" s="798"/>
      <c r="DO123" s="798"/>
      <c r="DP123" s="799"/>
      <c r="DQ123" s="800">
        <v>701092</v>
      </c>
      <c r="DR123" s="798"/>
      <c r="DS123" s="798"/>
      <c r="DT123" s="798"/>
      <c r="DU123" s="799"/>
      <c r="DV123" s="845">
        <v>4.9000000000000004</v>
      </c>
      <c r="DW123" s="846"/>
      <c r="DX123" s="846"/>
      <c r="DY123" s="846"/>
      <c r="DZ123" s="847"/>
    </row>
    <row r="124" spans="1:130" s="199" customFormat="1" ht="26.25" customHeight="1" thickBot="1">
      <c r="A124" s="838"/>
      <c r="B124" s="839"/>
      <c r="C124" s="842" t="s">
        <v>438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85.6</v>
      </c>
      <c r="BR124" s="852"/>
      <c r="BS124" s="852"/>
      <c r="BT124" s="852"/>
      <c r="BU124" s="852"/>
      <c r="BV124" s="852">
        <v>71.599999999999994</v>
      </c>
      <c r="BW124" s="852"/>
      <c r="BX124" s="852"/>
      <c r="BY124" s="852"/>
      <c r="BZ124" s="852"/>
      <c r="CA124" s="852">
        <v>64.099999999999994</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v>1045823</v>
      </c>
      <c r="DH124" s="781"/>
      <c r="DI124" s="781"/>
      <c r="DJ124" s="781"/>
      <c r="DK124" s="782"/>
      <c r="DL124" s="783">
        <v>987871</v>
      </c>
      <c r="DM124" s="781"/>
      <c r="DN124" s="781"/>
      <c r="DO124" s="781"/>
      <c r="DP124" s="782"/>
      <c r="DQ124" s="783">
        <v>968174</v>
      </c>
      <c r="DR124" s="781"/>
      <c r="DS124" s="781"/>
      <c r="DT124" s="781"/>
      <c r="DU124" s="782"/>
      <c r="DV124" s="869">
        <v>6.8</v>
      </c>
      <c r="DW124" s="870"/>
      <c r="DX124" s="870"/>
      <c r="DY124" s="870"/>
      <c r="DZ124" s="871"/>
    </row>
    <row r="125" spans="1:130" s="199" customFormat="1" ht="26.25" customHeight="1">
      <c r="A125" s="838"/>
      <c r="B125" s="839"/>
      <c r="C125" s="842" t="s">
        <v>440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442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277553</v>
      </c>
      <c r="AB126" s="798"/>
      <c r="AC126" s="798"/>
      <c r="AD126" s="798"/>
      <c r="AE126" s="799"/>
      <c r="AF126" s="800">
        <v>336565</v>
      </c>
      <c r="AG126" s="798"/>
      <c r="AH126" s="798"/>
      <c r="AI126" s="798"/>
      <c r="AJ126" s="799"/>
      <c r="AK126" s="800">
        <v>273685</v>
      </c>
      <c r="AL126" s="798"/>
      <c r="AM126" s="798"/>
      <c r="AN126" s="798"/>
      <c r="AO126" s="799"/>
      <c r="AP126" s="845">
        <v>1.9</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303</v>
      </c>
      <c r="AB127" s="798"/>
      <c r="AC127" s="798"/>
      <c r="AD127" s="798"/>
      <c r="AE127" s="799"/>
      <c r="AF127" s="800">
        <v>344</v>
      </c>
      <c r="AG127" s="798"/>
      <c r="AH127" s="798"/>
      <c r="AI127" s="798"/>
      <c r="AJ127" s="799"/>
      <c r="AK127" s="800">
        <v>504</v>
      </c>
      <c r="AL127" s="798"/>
      <c r="AM127" s="798"/>
      <c r="AN127" s="798"/>
      <c r="AO127" s="799"/>
      <c r="AP127" s="845">
        <v>0</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v>64852</v>
      </c>
      <c r="AB128" s="819"/>
      <c r="AC128" s="819"/>
      <c r="AD128" s="819"/>
      <c r="AE128" s="820"/>
      <c r="AF128" s="821">
        <v>77747</v>
      </c>
      <c r="AG128" s="819"/>
      <c r="AH128" s="819"/>
      <c r="AI128" s="819"/>
      <c r="AJ128" s="820"/>
      <c r="AK128" s="821">
        <v>77812</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112</v>
      </c>
      <c r="BG128" s="805"/>
      <c r="BH128" s="805"/>
      <c r="BI128" s="805"/>
      <c r="BJ128" s="805"/>
      <c r="BK128" s="805"/>
      <c r="BL128" s="828"/>
      <c r="BM128" s="804">
        <v>12.63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17241466</v>
      </c>
      <c r="AB129" s="798"/>
      <c r="AC129" s="798"/>
      <c r="AD129" s="798"/>
      <c r="AE129" s="799"/>
      <c r="AF129" s="800">
        <v>17546522</v>
      </c>
      <c r="AG129" s="798"/>
      <c r="AH129" s="798"/>
      <c r="AI129" s="798"/>
      <c r="AJ129" s="799"/>
      <c r="AK129" s="800">
        <v>17232911</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112</v>
      </c>
      <c r="BG129" s="788"/>
      <c r="BH129" s="788"/>
      <c r="BI129" s="788"/>
      <c r="BJ129" s="788"/>
      <c r="BK129" s="788"/>
      <c r="BL129" s="789"/>
      <c r="BM129" s="787">
        <v>17.63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2923681</v>
      </c>
      <c r="AB130" s="798"/>
      <c r="AC130" s="798"/>
      <c r="AD130" s="798"/>
      <c r="AE130" s="799"/>
      <c r="AF130" s="800">
        <v>2913248</v>
      </c>
      <c r="AG130" s="798"/>
      <c r="AH130" s="798"/>
      <c r="AI130" s="798"/>
      <c r="AJ130" s="799"/>
      <c r="AK130" s="800">
        <v>2973529</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11.6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14317785</v>
      </c>
      <c r="AB131" s="781"/>
      <c r="AC131" s="781"/>
      <c r="AD131" s="781"/>
      <c r="AE131" s="782"/>
      <c r="AF131" s="783">
        <v>14633274</v>
      </c>
      <c r="AG131" s="781"/>
      <c r="AH131" s="781"/>
      <c r="AI131" s="781"/>
      <c r="AJ131" s="782"/>
      <c r="AK131" s="783">
        <v>14259382</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v>64.099999999999994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12.40207197</v>
      </c>
      <c r="AB132" s="761"/>
      <c r="AC132" s="761"/>
      <c r="AD132" s="761"/>
      <c r="AE132" s="762"/>
      <c r="AF132" s="763">
        <v>11.59900375</v>
      </c>
      <c r="AG132" s="761"/>
      <c r="AH132" s="761"/>
      <c r="AI132" s="761"/>
      <c r="AJ132" s="762"/>
      <c r="AK132" s="763">
        <v>10.809844350000001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12.8</v>
      </c>
      <c r="AB133" s="740"/>
      <c r="AC133" s="740"/>
      <c r="AD133" s="740"/>
      <c r="AE133" s="741"/>
      <c r="AF133" s="739">
        <v>12.1</v>
      </c>
      <c r="AG133" s="740"/>
      <c r="AH133" s="740"/>
      <c r="AI133" s="740"/>
      <c r="AJ133" s="741"/>
      <c r="AK133" s="739">
        <v>11.6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52" t="s">
        <v>477</v>
      </c>
      <c r="L7" s="256"/>
      <c r="M7" s="257" t="s">
        <v>478</v>
      </c>
      <c r="N7" s="258"/>
    </row>
    <row r="8" spans="1:16">
      <c r="A8" s="250"/>
      <c r="B8" s="246"/>
      <c r="C8" s="246"/>
      <c r="D8" s="246"/>
      <c r="E8" s="246"/>
      <c r="F8" s="246"/>
      <c r="G8" s="259"/>
      <c r="H8" s="260"/>
      <c r="I8" s="260"/>
      <c r="J8" s="261"/>
      <c r="K8" s="1153"/>
      <c r="L8" s="262" t="s">
        <v>479</v>
      </c>
      <c r="M8" s="263" t="s">
        <v>480</v>
      </c>
      <c r="N8" s="264" t="s">
        <v>481</v>
      </c>
    </row>
    <row r="9" spans="1:16">
      <c r="A9" s="250"/>
      <c r="B9" s="246"/>
      <c r="C9" s="246"/>
      <c r="D9" s="246"/>
      <c r="E9" s="246"/>
      <c r="F9" s="246"/>
      <c r="G9" s="1166" t="s">
        <v>482</v>
      </c>
      <c r="H9" s="1167"/>
      <c r="I9" s="1167"/>
      <c r="J9" s="1168"/>
      <c r="K9" s="265">
        <v>3990897</v>
      </c>
      <c r="L9" s="266">
        <v>70920</v>
      </c>
      <c r="M9" s="267">
        <v>64861</v>
      </c>
      <c r="N9" s="268">
        <v>9.3000000000000007</v>
      </c>
    </row>
    <row r="10" spans="1:16">
      <c r="A10" s="250"/>
      <c r="B10" s="246"/>
      <c r="C10" s="246"/>
      <c r="D10" s="246"/>
      <c r="E10" s="246"/>
      <c r="F10" s="246"/>
      <c r="G10" s="1166" t="s">
        <v>483</v>
      </c>
      <c r="H10" s="1167"/>
      <c r="I10" s="1167"/>
      <c r="J10" s="1168"/>
      <c r="K10" s="269">
        <v>406836</v>
      </c>
      <c r="L10" s="270">
        <v>7230</v>
      </c>
      <c r="M10" s="271">
        <v>5966</v>
      </c>
      <c r="N10" s="272">
        <v>21.2</v>
      </c>
    </row>
    <row r="11" spans="1:16" ht="13.5" customHeight="1">
      <c r="A11" s="250"/>
      <c r="B11" s="246"/>
      <c r="C11" s="246"/>
      <c r="D11" s="246"/>
      <c r="E11" s="246"/>
      <c r="F11" s="246"/>
      <c r="G11" s="1166" t="s">
        <v>484</v>
      </c>
      <c r="H11" s="1167"/>
      <c r="I11" s="1167"/>
      <c r="J11" s="1168"/>
      <c r="K11" s="269">
        <v>645443</v>
      </c>
      <c r="L11" s="270">
        <v>11470</v>
      </c>
      <c r="M11" s="271">
        <v>9953</v>
      </c>
      <c r="N11" s="272">
        <v>15.2</v>
      </c>
    </row>
    <row r="12" spans="1:16" ht="13.5" customHeight="1">
      <c r="A12" s="250"/>
      <c r="B12" s="246"/>
      <c r="C12" s="246"/>
      <c r="D12" s="246"/>
      <c r="E12" s="246"/>
      <c r="F12" s="246"/>
      <c r="G12" s="1166" t="s">
        <v>485</v>
      </c>
      <c r="H12" s="1167"/>
      <c r="I12" s="1167"/>
      <c r="J12" s="1168"/>
      <c r="K12" s="269">
        <v>12738</v>
      </c>
      <c r="L12" s="270">
        <v>226</v>
      </c>
      <c r="M12" s="271">
        <v>235</v>
      </c>
      <c r="N12" s="272">
        <v>-3.8</v>
      </c>
    </row>
    <row r="13" spans="1:16" ht="13.5" customHeight="1">
      <c r="A13" s="250"/>
      <c r="B13" s="246"/>
      <c r="C13" s="246"/>
      <c r="D13" s="246"/>
      <c r="E13" s="246"/>
      <c r="F13" s="246"/>
      <c r="G13" s="1166" t="s">
        <v>486</v>
      </c>
      <c r="H13" s="1167"/>
      <c r="I13" s="1167"/>
      <c r="J13" s="1168"/>
      <c r="K13" s="269" t="s">
        <v>487</v>
      </c>
      <c r="L13" s="270" t="s">
        <v>487</v>
      </c>
      <c r="M13" s="271" t="s">
        <v>487</v>
      </c>
      <c r="N13" s="272" t="s">
        <v>487</v>
      </c>
    </row>
    <row r="14" spans="1:16" ht="13.5" customHeight="1">
      <c r="A14" s="250"/>
      <c r="B14" s="246"/>
      <c r="C14" s="246"/>
      <c r="D14" s="246"/>
      <c r="E14" s="246"/>
      <c r="F14" s="246"/>
      <c r="G14" s="1166" t="s">
        <v>488</v>
      </c>
      <c r="H14" s="1167"/>
      <c r="I14" s="1167"/>
      <c r="J14" s="1168"/>
      <c r="K14" s="269">
        <v>110130</v>
      </c>
      <c r="L14" s="270">
        <v>1957</v>
      </c>
      <c r="M14" s="271">
        <v>2790</v>
      </c>
      <c r="N14" s="272">
        <v>-29.9</v>
      </c>
    </row>
    <row r="15" spans="1:16" ht="13.5" customHeight="1">
      <c r="A15" s="250"/>
      <c r="B15" s="246"/>
      <c r="C15" s="246"/>
      <c r="D15" s="246"/>
      <c r="E15" s="246"/>
      <c r="F15" s="246"/>
      <c r="G15" s="1166" t="s">
        <v>489</v>
      </c>
      <c r="H15" s="1167"/>
      <c r="I15" s="1167"/>
      <c r="J15" s="1168"/>
      <c r="K15" s="269">
        <v>93213</v>
      </c>
      <c r="L15" s="270">
        <v>1656</v>
      </c>
      <c r="M15" s="271">
        <v>1647</v>
      </c>
      <c r="N15" s="272">
        <v>0.5</v>
      </c>
    </row>
    <row r="16" spans="1:16">
      <c r="A16" s="250"/>
      <c r="B16" s="246"/>
      <c r="C16" s="246"/>
      <c r="D16" s="246"/>
      <c r="E16" s="246"/>
      <c r="F16" s="246"/>
      <c r="G16" s="1169" t="s">
        <v>490</v>
      </c>
      <c r="H16" s="1170"/>
      <c r="I16" s="1170"/>
      <c r="J16" s="1171"/>
      <c r="K16" s="270">
        <v>-473567</v>
      </c>
      <c r="L16" s="270">
        <v>-8416</v>
      </c>
      <c r="M16" s="271">
        <v>-6521</v>
      </c>
      <c r="N16" s="272">
        <v>29.1</v>
      </c>
    </row>
    <row r="17" spans="1:16">
      <c r="A17" s="250"/>
      <c r="B17" s="246"/>
      <c r="C17" s="246"/>
      <c r="D17" s="246"/>
      <c r="E17" s="246"/>
      <c r="F17" s="246"/>
      <c r="G17" s="1169" t="s">
        <v>169</v>
      </c>
      <c r="H17" s="1170"/>
      <c r="I17" s="1170"/>
      <c r="J17" s="1171"/>
      <c r="K17" s="270">
        <v>4785690</v>
      </c>
      <c r="L17" s="270">
        <v>85044</v>
      </c>
      <c r="M17" s="271">
        <v>78930</v>
      </c>
      <c r="N17" s="272">
        <v>7.7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63" t="s">
        <v>495</v>
      </c>
      <c r="H21" s="1164"/>
      <c r="I21" s="1164"/>
      <c r="J21" s="1165"/>
      <c r="K21" s="282">
        <v>8.17</v>
      </c>
      <c r="L21" s="283">
        <v>7.52</v>
      </c>
      <c r="M21" s="284">
        <v>0.65</v>
      </c>
      <c r="N21" s="251"/>
      <c r="O21" s="285"/>
      <c r="P21" s="281"/>
    </row>
    <row r="22" spans="1:16" s="286" customFormat="1">
      <c r="A22" s="281"/>
      <c r="B22" s="251"/>
      <c r="C22" s="251"/>
      <c r="D22" s="251"/>
      <c r="E22" s="251"/>
      <c r="F22" s="251"/>
      <c r="G22" s="1163" t="s">
        <v>496</v>
      </c>
      <c r="H22" s="1164"/>
      <c r="I22" s="1164"/>
      <c r="J22" s="1165"/>
      <c r="K22" s="287">
        <v>99.3</v>
      </c>
      <c r="L22" s="288">
        <v>98</v>
      </c>
      <c r="M22" s="289">
        <v>1.3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52" t="s">
        <v>477</v>
      </c>
      <c r="L30" s="256"/>
      <c r="M30" s="257" t="s">
        <v>478</v>
      </c>
      <c r="N30" s="258"/>
    </row>
    <row r="31" spans="1:16">
      <c r="A31" s="250"/>
      <c r="B31" s="246"/>
      <c r="C31" s="246"/>
      <c r="D31" s="246"/>
      <c r="E31" s="246"/>
      <c r="F31" s="246"/>
      <c r="G31" s="259"/>
      <c r="H31" s="260"/>
      <c r="I31" s="260"/>
      <c r="J31" s="261"/>
      <c r="K31" s="1153"/>
      <c r="L31" s="262" t="s">
        <v>479</v>
      </c>
      <c r="M31" s="263" t="s">
        <v>480</v>
      </c>
      <c r="N31" s="264" t="s">
        <v>481</v>
      </c>
    </row>
    <row r="32" spans="1:16" ht="27" customHeight="1">
      <c r="A32" s="250"/>
      <c r="B32" s="246"/>
      <c r="C32" s="246"/>
      <c r="D32" s="246"/>
      <c r="E32" s="246"/>
      <c r="F32" s="246"/>
      <c r="G32" s="1154" t="s">
        <v>500</v>
      </c>
      <c r="H32" s="1155"/>
      <c r="I32" s="1155"/>
      <c r="J32" s="1156"/>
      <c r="K32" s="296">
        <v>3106713</v>
      </c>
      <c r="L32" s="296">
        <v>55208</v>
      </c>
      <c r="M32" s="297">
        <v>42665</v>
      </c>
      <c r="N32" s="298">
        <v>29.4</v>
      </c>
    </row>
    <row r="33" spans="1:16" ht="13.5" customHeight="1">
      <c r="A33" s="250"/>
      <c r="B33" s="246"/>
      <c r="C33" s="246"/>
      <c r="D33" s="246"/>
      <c r="E33" s="246"/>
      <c r="F33" s="246"/>
      <c r="G33" s="1154" t="s">
        <v>501</v>
      </c>
      <c r="H33" s="1155"/>
      <c r="I33" s="1155"/>
      <c r="J33" s="1156"/>
      <c r="K33" s="296" t="s">
        <v>487</v>
      </c>
      <c r="L33" s="296" t="s">
        <v>487</v>
      </c>
      <c r="M33" s="297" t="s">
        <v>487</v>
      </c>
      <c r="N33" s="298" t="s">
        <v>487</v>
      </c>
    </row>
    <row r="34" spans="1:16" ht="27" customHeight="1">
      <c r="A34" s="250"/>
      <c r="B34" s="246"/>
      <c r="C34" s="246"/>
      <c r="D34" s="246"/>
      <c r="E34" s="246"/>
      <c r="F34" s="246"/>
      <c r="G34" s="1154" t="s">
        <v>502</v>
      </c>
      <c r="H34" s="1155"/>
      <c r="I34" s="1155"/>
      <c r="J34" s="1156"/>
      <c r="K34" s="296" t="s">
        <v>487</v>
      </c>
      <c r="L34" s="296" t="s">
        <v>487</v>
      </c>
      <c r="M34" s="297">
        <v>280</v>
      </c>
      <c r="N34" s="298" t="s">
        <v>487</v>
      </c>
    </row>
    <row r="35" spans="1:16" ht="27" customHeight="1">
      <c r="A35" s="250"/>
      <c r="B35" s="246"/>
      <c r="C35" s="246"/>
      <c r="D35" s="246"/>
      <c r="E35" s="246"/>
      <c r="F35" s="246"/>
      <c r="G35" s="1154" t="s">
        <v>503</v>
      </c>
      <c r="H35" s="1155"/>
      <c r="I35" s="1155"/>
      <c r="J35" s="1156"/>
      <c r="K35" s="296">
        <v>641647</v>
      </c>
      <c r="L35" s="296">
        <v>11402</v>
      </c>
      <c r="M35" s="297">
        <v>11343</v>
      </c>
      <c r="N35" s="298">
        <v>0.5</v>
      </c>
    </row>
    <row r="36" spans="1:16" ht="27" customHeight="1">
      <c r="A36" s="250"/>
      <c r="B36" s="246"/>
      <c r="C36" s="246"/>
      <c r="D36" s="246"/>
      <c r="E36" s="246"/>
      <c r="F36" s="246"/>
      <c r="G36" s="1154" t="s">
        <v>504</v>
      </c>
      <c r="H36" s="1155"/>
      <c r="I36" s="1155"/>
      <c r="J36" s="1156"/>
      <c r="K36" s="296">
        <v>532106</v>
      </c>
      <c r="L36" s="296">
        <v>9456</v>
      </c>
      <c r="M36" s="297">
        <v>2949</v>
      </c>
      <c r="N36" s="298">
        <v>220.7</v>
      </c>
    </row>
    <row r="37" spans="1:16" ht="13.5" customHeight="1">
      <c r="A37" s="250"/>
      <c r="B37" s="246"/>
      <c r="C37" s="246"/>
      <c r="D37" s="246"/>
      <c r="E37" s="246"/>
      <c r="F37" s="246"/>
      <c r="G37" s="1154" t="s">
        <v>505</v>
      </c>
      <c r="H37" s="1155"/>
      <c r="I37" s="1155"/>
      <c r="J37" s="1156"/>
      <c r="K37" s="296">
        <v>311942</v>
      </c>
      <c r="L37" s="296">
        <v>5543</v>
      </c>
      <c r="M37" s="297">
        <v>1561</v>
      </c>
      <c r="N37" s="298">
        <v>255.1</v>
      </c>
    </row>
    <row r="38" spans="1:16" ht="27" customHeight="1">
      <c r="A38" s="250"/>
      <c r="B38" s="246"/>
      <c r="C38" s="246"/>
      <c r="D38" s="246"/>
      <c r="E38" s="246"/>
      <c r="F38" s="246"/>
      <c r="G38" s="1157" t="s">
        <v>506</v>
      </c>
      <c r="H38" s="1158"/>
      <c r="I38" s="1158"/>
      <c r="J38" s="1159"/>
      <c r="K38" s="299">
        <v>350</v>
      </c>
      <c r="L38" s="299">
        <v>6</v>
      </c>
      <c r="M38" s="300">
        <v>2</v>
      </c>
      <c r="N38" s="301">
        <v>200</v>
      </c>
      <c r="O38" s="295"/>
    </row>
    <row r="39" spans="1:16">
      <c r="A39" s="250"/>
      <c r="B39" s="246"/>
      <c r="C39" s="246"/>
      <c r="D39" s="246"/>
      <c r="E39" s="246"/>
      <c r="F39" s="246"/>
      <c r="G39" s="1157" t="s">
        <v>507</v>
      </c>
      <c r="H39" s="1158"/>
      <c r="I39" s="1158"/>
      <c r="J39" s="1159"/>
      <c r="K39" s="302">
        <v>-77812</v>
      </c>
      <c r="L39" s="302">
        <v>-1383</v>
      </c>
      <c r="M39" s="303">
        <v>-3204</v>
      </c>
      <c r="N39" s="304">
        <v>-56.8</v>
      </c>
      <c r="O39" s="295"/>
    </row>
    <row r="40" spans="1:16" ht="27" customHeight="1">
      <c r="A40" s="250"/>
      <c r="B40" s="246"/>
      <c r="C40" s="246"/>
      <c r="D40" s="246"/>
      <c r="E40" s="246"/>
      <c r="F40" s="246"/>
      <c r="G40" s="1154" t="s">
        <v>508</v>
      </c>
      <c r="H40" s="1155"/>
      <c r="I40" s="1155"/>
      <c r="J40" s="1156"/>
      <c r="K40" s="302">
        <v>-2973529</v>
      </c>
      <c r="L40" s="302">
        <v>-52841</v>
      </c>
      <c r="M40" s="303">
        <v>-38849</v>
      </c>
      <c r="N40" s="304">
        <v>36</v>
      </c>
      <c r="O40" s="295"/>
    </row>
    <row r="41" spans="1:16">
      <c r="A41" s="250"/>
      <c r="B41" s="246"/>
      <c r="C41" s="246"/>
      <c r="D41" s="246"/>
      <c r="E41" s="246"/>
      <c r="F41" s="246"/>
      <c r="G41" s="1160" t="s">
        <v>280</v>
      </c>
      <c r="H41" s="1161"/>
      <c r="I41" s="1161"/>
      <c r="J41" s="1162"/>
      <c r="K41" s="296">
        <v>1541417</v>
      </c>
      <c r="L41" s="302">
        <v>27392</v>
      </c>
      <c r="M41" s="303">
        <v>16746</v>
      </c>
      <c r="N41" s="304">
        <v>63.6</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47" t="s">
        <v>477</v>
      </c>
      <c r="J49" s="1149" t="s">
        <v>512</v>
      </c>
      <c r="K49" s="1150"/>
      <c r="L49" s="1150"/>
      <c r="M49" s="1150"/>
      <c r="N49" s="1151"/>
    </row>
    <row r="50" spans="1:14">
      <c r="A50" s="250"/>
      <c r="B50" s="246"/>
      <c r="C50" s="246"/>
      <c r="D50" s="246"/>
      <c r="E50" s="246"/>
      <c r="F50" s="246"/>
      <c r="G50" s="314"/>
      <c r="H50" s="315"/>
      <c r="I50" s="1148"/>
      <c r="J50" s="316" t="s">
        <v>513</v>
      </c>
      <c r="K50" s="317" t="s">
        <v>514</v>
      </c>
      <c r="L50" s="318" t="s">
        <v>515</v>
      </c>
      <c r="M50" s="319" t="s">
        <v>516</v>
      </c>
      <c r="N50" s="320" t="s">
        <v>517</v>
      </c>
    </row>
    <row r="51" spans="1:14">
      <c r="A51" s="250"/>
      <c r="B51" s="246"/>
      <c r="C51" s="246"/>
      <c r="D51" s="246"/>
      <c r="E51" s="246"/>
      <c r="F51" s="246"/>
      <c r="G51" s="312" t="s">
        <v>518</v>
      </c>
      <c r="H51" s="313"/>
      <c r="I51" s="321">
        <v>4293725</v>
      </c>
      <c r="J51" s="322">
        <v>73262</v>
      </c>
      <c r="K51" s="323">
        <v>24.2</v>
      </c>
      <c r="L51" s="324">
        <v>52678</v>
      </c>
      <c r="M51" s="325">
        <v>1.9</v>
      </c>
      <c r="N51" s="326">
        <v>22.3</v>
      </c>
    </row>
    <row r="52" spans="1:14">
      <c r="A52" s="250"/>
      <c r="B52" s="246"/>
      <c r="C52" s="246"/>
      <c r="D52" s="246"/>
      <c r="E52" s="246"/>
      <c r="F52" s="246"/>
      <c r="G52" s="327"/>
      <c r="H52" s="328" t="s">
        <v>519</v>
      </c>
      <c r="I52" s="329">
        <v>2223588</v>
      </c>
      <c r="J52" s="330">
        <v>37940</v>
      </c>
      <c r="K52" s="331">
        <v>4.9000000000000004</v>
      </c>
      <c r="L52" s="332">
        <v>30185</v>
      </c>
      <c r="M52" s="333">
        <v>12.2</v>
      </c>
      <c r="N52" s="334">
        <v>-7.3</v>
      </c>
    </row>
    <row r="53" spans="1:14">
      <c r="A53" s="250"/>
      <c r="B53" s="246"/>
      <c r="C53" s="246"/>
      <c r="D53" s="246"/>
      <c r="E53" s="246"/>
      <c r="F53" s="246"/>
      <c r="G53" s="312" t="s">
        <v>520</v>
      </c>
      <c r="H53" s="313"/>
      <c r="I53" s="321">
        <v>5649536</v>
      </c>
      <c r="J53" s="322">
        <v>96908</v>
      </c>
      <c r="K53" s="323">
        <v>32.299999999999997</v>
      </c>
      <c r="L53" s="324">
        <v>69560</v>
      </c>
      <c r="M53" s="325">
        <v>32</v>
      </c>
      <c r="N53" s="326">
        <v>0.3</v>
      </c>
    </row>
    <row r="54" spans="1:14">
      <c r="A54" s="250"/>
      <c r="B54" s="246"/>
      <c r="C54" s="246"/>
      <c r="D54" s="246"/>
      <c r="E54" s="246"/>
      <c r="F54" s="246"/>
      <c r="G54" s="327"/>
      <c r="H54" s="328" t="s">
        <v>519</v>
      </c>
      <c r="I54" s="329">
        <v>2756397</v>
      </c>
      <c r="J54" s="330">
        <v>47281</v>
      </c>
      <c r="K54" s="331">
        <v>24.6</v>
      </c>
      <c r="L54" s="332">
        <v>35305</v>
      </c>
      <c r="M54" s="333">
        <v>17</v>
      </c>
      <c r="N54" s="334">
        <v>7.6</v>
      </c>
    </row>
    <row r="55" spans="1:14">
      <c r="A55" s="250"/>
      <c r="B55" s="246"/>
      <c r="C55" s="246"/>
      <c r="D55" s="246"/>
      <c r="E55" s="246"/>
      <c r="F55" s="246"/>
      <c r="G55" s="312" t="s">
        <v>521</v>
      </c>
      <c r="H55" s="313"/>
      <c r="I55" s="321">
        <v>5569677</v>
      </c>
      <c r="J55" s="322">
        <v>96573</v>
      </c>
      <c r="K55" s="323">
        <v>-0.3</v>
      </c>
      <c r="L55" s="324">
        <v>65988</v>
      </c>
      <c r="M55" s="325">
        <v>-5.0999999999999996</v>
      </c>
      <c r="N55" s="326">
        <v>4.8</v>
      </c>
    </row>
    <row r="56" spans="1:14">
      <c r="A56" s="250"/>
      <c r="B56" s="246"/>
      <c r="C56" s="246"/>
      <c r="D56" s="246"/>
      <c r="E56" s="246"/>
      <c r="F56" s="246"/>
      <c r="G56" s="327"/>
      <c r="H56" s="328" t="s">
        <v>519</v>
      </c>
      <c r="I56" s="329">
        <v>2441720</v>
      </c>
      <c r="J56" s="330">
        <v>42337</v>
      </c>
      <c r="K56" s="331">
        <v>-10.5</v>
      </c>
      <c r="L56" s="332">
        <v>36473</v>
      </c>
      <c r="M56" s="333">
        <v>3.3</v>
      </c>
      <c r="N56" s="334">
        <v>-13.8</v>
      </c>
    </row>
    <row r="57" spans="1:14">
      <c r="A57" s="250"/>
      <c r="B57" s="246"/>
      <c r="C57" s="246"/>
      <c r="D57" s="246"/>
      <c r="E57" s="246"/>
      <c r="F57" s="246"/>
      <c r="G57" s="312" t="s">
        <v>522</v>
      </c>
      <c r="H57" s="313"/>
      <c r="I57" s="321">
        <v>8822421</v>
      </c>
      <c r="J57" s="322">
        <v>154883</v>
      </c>
      <c r="K57" s="323">
        <v>60.4</v>
      </c>
      <c r="L57" s="324">
        <v>77507</v>
      </c>
      <c r="M57" s="325">
        <v>17.5</v>
      </c>
      <c r="N57" s="326">
        <v>42.9</v>
      </c>
    </row>
    <row r="58" spans="1:14">
      <c r="A58" s="250"/>
      <c r="B58" s="246"/>
      <c r="C58" s="246"/>
      <c r="D58" s="246"/>
      <c r="E58" s="246"/>
      <c r="F58" s="246"/>
      <c r="G58" s="327"/>
      <c r="H58" s="328" t="s">
        <v>519</v>
      </c>
      <c r="I58" s="329">
        <v>3543544</v>
      </c>
      <c r="J58" s="330">
        <v>62209</v>
      </c>
      <c r="K58" s="331">
        <v>46.9</v>
      </c>
      <c r="L58" s="332">
        <v>42788</v>
      </c>
      <c r="M58" s="333">
        <v>17.3</v>
      </c>
      <c r="N58" s="334">
        <v>29.6</v>
      </c>
    </row>
    <row r="59" spans="1:14">
      <c r="A59" s="250"/>
      <c r="B59" s="246"/>
      <c r="C59" s="246"/>
      <c r="D59" s="246"/>
      <c r="E59" s="246"/>
      <c r="F59" s="246"/>
      <c r="G59" s="312" t="s">
        <v>523</v>
      </c>
      <c r="H59" s="313"/>
      <c r="I59" s="321">
        <v>10614727</v>
      </c>
      <c r="J59" s="322">
        <v>188629</v>
      </c>
      <c r="K59" s="323">
        <v>21.8</v>
      </c>
      <c r="L59" s="324">
        <v>86564</v>
      </c>
      <c r="M59" s="325">
        <v>11.7</v>
      </c>
      <c r="N59" s="326">
        <v>10.1</v>
      </c>
    </row>
    <row r="60" spans="1:14">
      <c r="A60" s="250"/>
      <c r="B60" s="246"/>
      <c r="C60" s="246"/>
      <c r="D60" s="246"/>
      <c r="E60" s="246"/>
      <c r="F60" s="246"/>
      <c r="G60" s="327"/>
      <c r="H60" s="328" t="s">
        <v>519</v>
      </c>
      <c r="I60" s="335">
        <v>2544550</v>
      </c>
      <c r="J60" s="330">
        <v>45218</v>
      </c>
      <c r="K60" s="331">
        <v>-27.3</v>
      </c>
      <c r="L60" s="332">
        <v>44869</v>
      </c>
      <c r="M60" s="333">
        <v>4.9000000000000004</v>
      </c>
      <c r="N60" s="334">
        <v>-32.200000000000003</v>
      </c>
    </row>
    <row r="61" spans="1:14">
      <c r="A61" s="250"/>
      <c r="B61" s="246"/>
      <c r="C61" s="246"/>
      <c r="D61" s="246"/>
      <c r="E61" s="246"/>
      <c r="F61" s="246"/>
      <c r="G61" s="312" t="s">
        <v>524</v>
      </c>
      <c r="H61" s="336"/>
      <c r="I61" s="337">
        <v>6990017</v>
      </c>
      <c r="J61" s="338">
        <v>122051</v>
      </c>
      <c r="K61" s="339">
        <v>27.7</v>
      </c>
      <c r="L61" s="340">
        <v>70459</v>
      </c>
      <c r="M61" s="341">
        <v>11.6</v>
      </c>
      <c r="N61" s="326">
        <v>16.100000000000001</v>
      </c>
    </row>
    <row r="62" spans="1:14">
      <c r="A62" s="250"/>
      <c r="B62" s="246"/>
      <c r="C62" s="246"/>
      <c r="D62" s="246"/>
      <c r="E62" s="246"/>
      <c r="F62" s="246"/>
      <c r="G62" s="327"/>
      <c r="H62" s="328" t="s">
        <v>519</v>
      </c>
      <c r="I62" s="329">
        <v>2701960</v>
      </c>
      <c r="J62" s="330">
        <v>46997</v>
      </c>
      <c r="K62" s="331">
        <v>7.7</v>
      </c>
      <c r="L62" s="332">
        <v>37924</v>
      </c>
      <c r="M62" s="333">
        <v>10.9</v>
      </c>
      <c r="N62" s="334">
        <v>-3.2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2" t="s">
        <v>3</v>
      </c>
      <c r="D47" s="1172"/>
      <c r="E47" s="1173"/>
      <c r="F47" s="11">
        <v>19.12</v>
      </c>
      <c r="G47" s="12">
        <v>22.26</v>
      </c>
      <c r="H47" s="12">
        <v>21.53</v>
      </c>
      <c r="I47" s="12">
        <v>21.97</v>
      </c>
      <c r="J47" s="13">
        <v>22.95</v>
      </c>
    </row>
    <row r="48" spans="2:10" ht="57.75" customHeight="1">
      <c r="B48" s="14"/>
      <c r="C48" s="1174" t="s">
        <v>4</v>
      </c>
      <c r="D48" s="1174"/>
      <c r="E48" s="1175"/>
      <c r="F48" s="15">
        <v>9.92</v>
      </c>
      <c r="G48" s="16">
        <v>5.83</v>
      </c>
      <c r="H48" s="16">
        <v>3.44</v>
      </c>
      <c r="I48" s="16">
        <v>10.07</v>
      </c>
      <c r="J48" s="17">
        <v>9.0399999999999991</v>
      </c>
    </row>
    <row r="49" spans="2:10" ht="57.75" customHeight="1" thickBot="1">
      <c r="B49" s="18"/>
      <c r="C49" s="1176" t="s">
        <v>5</v>
      </c>
      <c r="D49" s="1176"/>
      <c r="E49" s="1177"/>
      <c r="F49" s="19">
        <v>8.16</v>
      </c>
      <c r="G49" s="20" t="s">
        <v>531</v>
      </c>
      <c r="H49" s="20" t="s">
        <v>532</v>
      </c>
      <c r="I49" s="20">
        <v>7.5</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秋元　喜夫</cp:lastModifiedBy>
  <cp:lastPrinted>2018-03-06T02:45:56Z</cp:lastPrinted>
  <dcterms:created xsi:type="dcterms:W3CDTF">2018-01-24T03:53:16Z</dcterms:created>
  <dcterms:modified xsi:type="dcterms:W3CDTF">2018-11-29T00:01:24Z</dcterms:modified>
</cp:coreProperties>
</file>