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08相馬市●\"/>
    </mc:Choice>
  </mc:AlternateContent>
  <bookViews>
    <workbookView xWindow="0" yWindow="0" windowWidth="28800" windowHeight="122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AM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BE34" i="9"/>
  <c r="BE35"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<sst xmlns="http://schemas.openxmlformats.org/spreadsheetml/2006/main" count="1070" uniqueCount="565">
  <si>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</si>
  <si>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</si>
  <si>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</si>
  <si>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</si>
  <si>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</si>
  <si>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</si>
  <si>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</si>
  <si>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</si>
  <si>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</si>
  <si>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</si>
  <si>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</si>
  <si>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</si>
  <si>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</si>
  <si>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</si>
  <si>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</si>
  <si>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</si>
  <si>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</si>
  <si>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</si>
  <si>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</si>
  <si>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</si>
  <si>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</si>
  <si>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</si>
  <si>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</si>
  <si>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</si>
  <si>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</si>
  <si>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</si>
  <si>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</si>
  <si>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</si>
  <si>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</si>
  <si>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</si>
  <si>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</si>
  <si>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</si>
  <si>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</si>
  <si>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</si>
  <si>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</si>
  <si>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</si>
  <si>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</si>
  <si>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</si>
  <si>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</si>
  <si>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</si>
  <si>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</si>
  <si>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</si>
  <si>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</si>
  <si>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</si>
  <si>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</si>
  <si>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</si>
  <si>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</si>
  <si>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</si>
  <si>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</si>
  <si>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</si>
  <si>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</si>
  <si>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</si>
  <si>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</si>
  <si>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</si>
  <si>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</si>
  <si>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</si>
  <si>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</si>
  <si>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</si>
  <si>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</si>
  <si>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</si>
  <si>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</si>
  <si>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</si>
  <si>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</si>
  <si>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</si>
  <si>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</si>
  <si>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</si>
  <si>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</si>
  <si>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</si>
  <si>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</si>
  <si>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</si>
  <si>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</si>
  <si>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</si>
  <si>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</si>
  <si>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</si>
  <si>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</si>
  <si>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</si>
  <si>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</si>
  <si>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</si>
  <si>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</si>
  <si>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</si>
  <si>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</si>
  <si>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</si>
  <si>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相馬市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</si>
  <si>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</si>
  <si>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</si>
  <si>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</si>
  <si>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</si>
  <si>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</si>
  <si>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</si>
  <si>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</si>
  <si>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</si>
  <si>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</si>
  <si>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</si>
  <si>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</si>
  <si>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</si>
  <si>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</si>
  <si>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</si>
  <si>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</si>
  <si>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</si>
  <si>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</si>
  <si>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</si>
  <si>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</si>
  <si>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</si>
  <si>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</si>
  <si>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</si>
  <si>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</si>
  <si>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</si>
  <si>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</si>
  <si>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</si>
  <si>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</si>
  <si>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</si>
  <si>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</si>
  <si>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</si>
  <si>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</si>
  <si>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</si>
  <si>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</si>
  <si>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</si>
  <si>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</si>
  <si>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</si>
  <si>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</si>
  <si>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</si>
  <si>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</si>
  <si>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</si>
  <si>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</si>
  <si>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</si>
  <si>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</si>
  <si>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</si>
  <si>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</si>
  <si>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</si>
  <si>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</si>
  <si>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</si>
  <si>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</si>
  <si>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</si>
  <si>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</si>
  <si>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</si>
  <si>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</si>
  <si>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</si>
  <si>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</si>
  <si>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</si>
  <si>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</si>
  <si>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</si>
  <si>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</si>
  <si>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</si>
  <si>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</si>
  <si>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</si>
  <si>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</si>
  <si>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</si>
  <si>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</si>
  <si>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</si>
  <si>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</si>
  <si>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</si>
  <si>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</si>
  <si>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</si>
  <si>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</si>
  <si>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</si>
  <si>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</si>
  <si>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</si>
  <si>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</si>
  <si>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</si>
  <si>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</si>
  <si>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</si>
  <si>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</si>
  <si>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</si>
  <si>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</si>
  <si>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</si>
  <si>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</si>
  <si>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</si>
  <si>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</si>
  <si>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</si>
  <si>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</si>
  <si>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</si>
  <si>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</si>
  <si>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</si>
  <si>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</si>
  <si>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</si>
  <si>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</si>
  <si>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</si>
  <si>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</si>
  <si>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</si>
  <si>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</si>
  <si>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</si>
  <si>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</si>
  <si>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</si>
  <si>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</si>
  <si>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</si>
  <si>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</si>
  <si>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</si>
  <si>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</si>
  <si>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</si>
  <si>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</si>
  <si>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</si>
  <si>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</si>
  <si>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</si>
  <si>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</si>
  <si>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</si>
  <si>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</si>
  <si>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福島県相馬市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</si>
  <si>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</si>
  <si>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</si>
  <si>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</si>
  <si>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</si>
  <si>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</si>
  <si>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</si>
  <si>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</si>
  <si>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</si>
  <si>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</si>
  <si>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</si>
  <si>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</si>
  <si>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</si>
  <si>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</si>
  <si>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</si>
  <si>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</si>
  <si>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</si>
  <si>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</si>
  <si>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</si>
  <si>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</si>
  <si>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</si>
  <si>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</si>
  <si>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</si>
  <si>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</si>
  <si>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</si>
  <si>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</si>
  <si>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</si>
  <si>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</si>
  <si>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</si>
  <si>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</si>
  <si>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</si>
  <si>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</si>
  <si>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</si>
  <si>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</si>
  <si>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</si>
  <si>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</si>
  <si>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</si>
  <si>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</si>
  <si>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</si>
  <si>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</si>
  <si>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</si>
  <si>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</si>
  <si>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</si>
  <si>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</si>
  <si>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</si>
  <si>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</si>
  <si>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</si>
  <si>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</si>
  <si>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</si>
  <si>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</si>
  <si>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</si>
  <si>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</si>
  <si>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</si>
  <si>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</si>
  <si>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</si>
  <si>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</si>
  <si>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</si>
  <si>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</si>
  <si>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</si>
  <si>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</si>
  <si>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</si>
  <si>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</si>
  <si>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</si>
  <si>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</si>
  <si>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</si>
  <si>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</si>
  <si>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</si>
  <si>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</si>
  <si>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</si>
  <si>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</si>
  <si>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</si>
  <si>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</si>
  <si>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</si>
  <si>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</si>
  <si>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</si>
  <si>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</si>
  <si>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</si>
  <si>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</si>
  <si>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</si>
  <si>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</si>
  <si>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</si>
  <si>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</si>
  <si>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</si>
  <si>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</si>
  <si>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</si>
  <si>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</si>
  <si>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</si>
  <si>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</si>
  <si>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</si>
  <si>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</si>
  <si>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</si>
  <si>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</si>
  <si>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</si>
  <si>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</si>
  <si>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</si>
  <si>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</si>
  <si>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</si>
  <si>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</si>
  <si>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</si>
  <si>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</si>
  <si>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</si>
  <si>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</si>
  <si>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</si>
  <si>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</si>
  <si>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</si>
  <si>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</si>
  <si>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</si>
  <si>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</si>
  <si>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</si>
  <si>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</si>
  <si>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</si>
  <si>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</si>
  <si>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</si>
  <si>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</si>
  <si>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</si>
  <si>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</si>
  <si>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</si>
  <si>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</si>
  <si>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</si>
  <si>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</si>
  <si>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</si>
  <si>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</si>
  <si>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</si>
  <si>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</si>
  <si>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</si>
  <si>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</si>
  <si>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</si>
  <si>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</si>
  <si>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</si>
  <si>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</si>
  <si>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</si>
  <si>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</si>
  <si>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</si>
  <si>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</si>
  <si>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</si>
  <si>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</si>
  <si>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</si>
  <si>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</si>
  <si>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</si>
  <si>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</si>
  <si>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</si>
  <si>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</si>
  <si>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</si>
  <si>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</si>
  <si>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</si>
  <si>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</si>
  <si>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</si>
  <si>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</si>
  <si>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</si>
  <si>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福島県相馬市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</si>
  <si>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</si>
  <si>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</si>
  <si>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</si>
  <si>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</si>
  <si>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</si>
  <si>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</si>
  <si>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</si>
  <si>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</si>
  <si>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</si>
  <si>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</si>
  <si>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</si>
  <si>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</si>
  <si>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</si>
  <si>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</si>
  <si>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</si>
  <si>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</si>
  <si>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</si>
  <si>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</si>
  <si>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</si>
  <si>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</si>
  <si>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光陽地区造成事業特別会計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</si>
  <si>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</si>
  <si>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</si>
  <si>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</si>
  <si>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</si>
  <si>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</si>
  <si>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</si>
  <si>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</si>
  <si>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</si>
  <si>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</si>
  <si>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</si>
  <si>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</si>
  <si>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</si>
  <si>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</si>
  <si>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</si>
  <si>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</si>
  <si>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</si>
  <si>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</si>
  <si>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</si>
  <si>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</si>
  <si>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</si>
  <si>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</si>
  <si>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</si>
  <si>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</si>
  <si>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</si>
  <si>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</si>
  <si>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</si>
  <si>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</si>
  <si>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</si>
  <si>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</si>
  <si>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</si>
  <si>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</si>
  <si>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</si>
  <si>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</si>
  <si>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</si>
  <si>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</si>
  <si>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</si>
  <si>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</si>
  <si>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</si>
  <si>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</si>
  <si>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</si>
  <si>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</si>
  <si>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</si>
  <si>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</si>
  <si>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</si>
  <si>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</si>
  <si>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</si>
  <si>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</si>
  <si>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</si>
  <si>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</si>
  <si>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</si>
  <si>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</si>
  <si>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</si>
  <si>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</si>
  <si>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</si>
  <si>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</si>
  <si>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</si>
  <si>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</si>
  <si>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</si>
  <si>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</si>
  <si>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</si>
  <si>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</si>
  <si>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</si>
  <si>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</si>
  <si>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</si>
  <si>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</si>
  <si>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</si>
  <si>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</si>
  <si>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</si>
  <si>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</si>
  <si>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</si>
  <si>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</si>
  <si>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</si>
  <si>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</si>
  <si>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</si>
  <si>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</si>
  <si>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</si>
  <si>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</si>
  <si>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</si>
  <si>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</si>
  <si>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</si>
  <si>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</si>
  <si>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</si>
  <si>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</si>
  <si>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</si>
  <si>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</si>
  <si>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</si>
  <si>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</si>
  <si>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</si>
  <si>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</si>
  <si>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</si>
  <si>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</si>
  <si>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</si>
  <si>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</si>
  <si>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</si>
  <si>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</si>
  <si>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</si>
  <si>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</si>
  <si>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</si>
  <si>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</si>
  <si>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</si>
  <si>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</si>
  <si>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</si>
  <si>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</si>
  <si>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</si>
  <si>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</si>
  <si>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</si>
  <si>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</si>
  <si>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</si>
  <si>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</si>
  <si>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</si>
  <si>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</si>
  <si>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</si>
  <si>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</si>
  <si>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</si>
  <si>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</si>
  <si>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</si>
  <si>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</si>
  <si>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</si>
  <si>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</si>
  <si>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</si>
  <si>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</si>
  <si>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</si>
  <si>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</si>
  <si>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</si>
  <si>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</si>
  <si>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</si>
  <si>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</si>
  <si>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</si>
  <si>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</si>
  <si>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</si>
  <si>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</si>
  <si>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</si>
  <si>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</si>
  <si>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</si>
  <si>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</si>
  <si>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</si>
  <si>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</si>
  <si>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</si>
  <si>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</si>
  <si>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</si>
  <si>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</si>
  <si>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</si>
  <si>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</si>
  <si>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</si>
  <si>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</si>
  <si>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</si>
  <si>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</si>
  <si>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</si>
  <si>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</si>
  <si>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</si>
  <si>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</si>
  <si>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</si>
  <si>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</si>
  <si>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</si>
  <si>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3.67</t>
  </si>
  <si>
    <t>▲ 17.36</t>
  </si>
  <si>
    <t>▲ 3.42</t>
  </si>
  <si>
    <t>▲ 18.72</t>
  </si>
  <si>
    <t>一般会計</t>
  </si>
  <si>
    <t>介護保険特別会計</t>
  </si>
  <si>
    <t>国民健康保険特別会計</t>
  </si>
  <si>
    <t>光陽地区造成事業特別会計</t>
  </si>
  <si>
    <t>公共下水道事業特別会計</t>
  </si>
  <si>
    <t>農業集落排水事業特別会計</t>
  </si>
  <si>
    <t>後期高齢者医療特別会計</t>
  </si>
  <si>
    <t>その他会計（赤字）</t>
  </si>
  <si>
    <t>その他会計（黒字）</t>
  </si>
  <si>
    <t>-</t>
    <phoneticPr fontId="2"/>
  </si>
  <si>
    <t>相馬地方広域水道企業団水道事業会計</t>
    <rPh sb="0" eb="2">
      <t>ソウマ</t>
    </rPh>
    <rPh sb="2" eb="4">
      <t>チホウ</t>
    </rPh>
    <rPh sb="4" eb="6">
      <t>コウイキ</t>
    </rPh>
    <rPh sb="6" eb="8">
      <t>スイドウ</t>
    </rPh>
    <rPh sb="8" eb="10">
      <t>キギョウ</t>
    </rPh>
    <rPh sb="10" eb="11">
      <t>ダン</t>
    </rPh>
    <rPh sb="11" eb="13">
      <t>スイドウ</t>
    </rPh>
    <rPh sb="13" eb="15">
      <t>ジギョウ</t>
    </rPh>
    <rPh sb="15" eb="17">
      <t>カイケイ</t>
    </rPh>
    <phoneticPr fontId="2"/>
  </si>
  <si>
    <t>福島県後期高齢者医療広域連合一般会計</t>
    <rPh sb="0" eb="3">
      <t>フクシマケン</t>
    </rPh>
    <rPh sb="3" eb="5">
      <t>コウキ</t>
    </rPh>
    <rPh sb="5" eb="7">
      <t>コウレイ</t>
    </rPh>
    <rPh sb="7" eb="8">
      <t>モノ</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</si>
  <si>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7">
      <t>コウレイ</t>
    </rPh>
    <rPh sb="7" eb="8">
      <t>モノ</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</si>
  <si>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相馬地方広域市町村圏組合一般会計</t>
    <rPh sb="0" eb="2">
      <t>ソウマ</t>
    </rPh>
    <rPh sb="2" eb="4">
      <t>チホウ</t>
    </rPh>
    <rPh sb="4" eb="6">
      <t>コウイキ</t>
    </rPh>
    <rPh sb="6" eb="12">
      <t>シチョウソンケンクミアイ</t>
    </rPh>
    <rPh sb="12" eb="14">
      <t>イッパン</t>
    </rPh>
    <rPh sb="14" eb="16">
      <t>カイケイ</t>
    </rPh>
    <phoneticPr fontId="2"/>
  </si>
  <si>
    <t>相馬地方広域市町村圏組合看護専門学校特別会計</t>
    <rPh sb="0" eb="2">
      <t>ソウマ</t>
    </rPh>
    <rPh sb="2" eb="4">
      <t>チホウ</t>
    </rPh>
    <rPh sb="4" eb="12">
      <t>コウイキシチョウソンケンクミアイ</t>
    </rPh>
    <rPh sb="12" eb="14">
      <t>カンゴ</t>
    </rPh>
    <rPh sb="14" eb="16">
      <t>センモン</t>
    </rPh>
    <rPh sb="16" eb="18">
      <t>ガッコウ</t>
    </rPh>
    <rPh sb="18" eb="20">
      <t>トクベツ</t>
    </rPh>
    <rPh sb="20" eb="22">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</si>
  <si>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</si>
  <si>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12" eb="14">
      <t>ショウボウ</t>
    </rPh>
    <rPh sb="14" eb="16">
      <t>ホショウ</t>
    </rPh>
    <rPh sb="16" eb="17">
      <t>トウ</t>
    </rPh>
    <rPh sb="17" eb="19">
      <t>トクベツ</t>
    </rPh>
    <rPh sb="19" eb="21">
      <t>カイケイ</t>
    </rPh>
    <phoneticPr fontId="2"/>
  </si>
  <si>
    <t>福島県市町村総合事務組合消防賞じゅつ金特別会計</t>
    <rPh sb="12" eb="14">
      <t>ショウボウ</t>
    </rPh>
    <rPh sb="14" eb="15">
      <t>ショウ</t>
    </rPh>
    <rPh sb="18" eb="19">
      <t>キン</t>
    </rPh>
    <rPh sb="19" eb="21">
      <t>トクベツ</t>
    </rPh>
    <rPh sb="21" eb="23">
      <t>カイケイ</t>
    </rPh>
    <phoneticPr fontId="2"/>
  </si>
  <si>
    <t>福島県市町村総合事務組合非常勤職員公務災害補償特別会計</t>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</si>
  <si>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12" eb="14">
      <t>ジチ</t>
    </rPh>
    <rPh sb="14" eb="16">
      <t>カイカン</t>
    </rPh>
    <rPh sb="16" eb="18">
      <t>カンリ</t>
    </rPh>
    <rPh sb="18" eb="20">
      <t>トクベツ</t>
    </rPh>
    <rPh sb="20" eb="22">
      <t>カイケイ</t>
    </rPh>
    <phoneticPr fontId="2"/>
  </si>
  <si>
    <t>相馬方部衛生組合一般会計</t>
    <rPh sb="0" eb="2">
      <t>ソウマ</t>
    </rPh>
    <rPh sb="2" eb="3">
      <t>ホウ</t>
    </rPh>
    <rPh sb="3" eb="4">
      <t>ブ</t>
    </rPh>
    <rPh sb="4" eb="6">
      <t>エイセイ</t>
    </rPh>
    <rPh sb="6" eb="8">
      <t>クミアイ</t>
    </rPh>
    <rPh sb="8" eb="10">
      <t>イッパン</t>
    </rPh>
    <rPh sb="10" eb="12">
      <t>カイケイ</t>
    </rPh>
    <phoneticPr fontId="2"/>
  </si>
  <si>
    <t>相馬方部訪問看護ステーション事業特別会計</t>
    <rPh sb="0" eb="2">
      <t>ソウマ</t>
    </rPh>
    <rPh sb="2" eb="3">
      <t>ホウ</t>
    </rPh>
    <rPh sb="3" eb="4">
      <t>ブ</t>
    </rPh>
    <rPh sb="4" eb="6">
      <t>ホウモン</t>
    </rPh>
    <rPh sb="6" eb="8">
      <t>カンゴ</t>
    </rPh>
    <rPh sb="14" eb="16">
      <t>ジギョウ</t>
    </rPh>
    <rPh sb="16" eb="18">
      <t>トクベツ</t>
    </rPh>
    <rPh sb="18" eb="20">
      <t>カイケイ</t>
    </rPh>
    <phoneticPr fontId="2"/>
  </si>
  <si>
    <t>公立相馬総合病院事業会計</t>
    <rPh sb="0" eb="2">
      <t>コウリツ</t>
    </rPh>
    <rPh sb="2" eb="4">
      <t>ソウマ</t>
    </rPh>
    <rPh sb="4" eb="6">
      <t>ソウゴウ</t>
    </rPh>
    <rPh sb="6" eb="8">
      <t>ビョウイン</t>
    </rPh>
    <rPh sb="8" eb="10">
      <t>ジギョウ</t>
    </rPh>
    <rPh sb="10" eb="12">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</si>
  <si>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</si>
  <si>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t>
    <phoneticPr fontId="2"/>
  </si>
  <si>
    <t>-</t>
    <phoneticPr fontId="2"/>
  </si>
  <si>
    <t>相馬市振興公社</t>
    <rPh sb="0" eb="3">
      <t>ソウマシ</t>
    </rPh>
    <rPh sb="3" eb="5">
      <t>シンコウ</t>
    </rPh>
    <rPh sb="5" eb="7">
      <t>コウシャ</t>
    </rPh>
    <phoneticPr fontId="2"/>
  </si>
  <si>
    <t>相馬リサイクルセンター</t>
    <rPh sb="0" eb="2">
      <t>ソウマ</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</si>
  <si>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</si>
  <si>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</si>
  <si>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</si>
  <si>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</si>
  <si>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</si>
  <si>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</si>
  <si>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</si>
  <si>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</si>
  <si>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</si>
  <si>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</si>
  <si>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</si>
  <si>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実質公債費比率は下がったものの、将来負担比率は上昇し、ともに類似団体平均を上回っている。
市庁舎建設に関する起債、基金取り崩し等による上昇で、当面は高い率で推移するものと見込まれるため、新たな起債発行を最小限にとどめるよう、抑制を図っていく。</t>
    <rPh sb="8" eb="9">
      <t>サ</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</si>
</sst>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78864</c:v>
                </c:pt>
              </c:numCache>
            </c:numRef>
          </c:val>
          <c:smooth val="0"/>
          <c:extLst xmlns:c16r2="http://schemas.microsoft.com/office/drawing/2015/06/chart">
            <c:ext xmlns:c16="http://schemas.microsoft.com/office/drawing/2014/chart" uri="{C3380CC4-5D6E-409C-BE32-E72D297353CC}">
              <c16:uniqueId val="{00000000-61B4-4EC1-8F65-5EDBE3861C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267724</c:v>
                </c:pt>
                <c:pt idx="1">
                  <c:v>355147</c:v>
                </c:pt>
                <c:pt idx="2">
                  <c:v>299660</c:v>
                </c:pt>
                <c:pt idx="3">
                  <c:v>245828</c:v>
                </c:pt>
                <c:pt idx="4">
                  <c:v>351038</c:v>
                </c:pt>
              </c:numCache>
            </c:numRef>
          </c:val>
          <c:smooth val="0"/>
          <c:extLst xmlns:c16r2="http://schemas.microsoft.com/office/drawing/2015/06/chart">
            <c:ext xmlns:c16="http://schemas.microsoft.com/office/drawing/2014/chart" uri="{C3380CC4-5D6E-409C-BE32-E72D297353CC}">
              <c16:uniqueId val="{00000001-61B4-4EC1-8F65-5EDBE3861C20}"/>
            </c:ext>
          </c:extLst>
        </c:ser>
        <c:dLbls>
          <c:showLegendKey val="0"/>
          <c:showVal val="0"/>
          <c:showCatName val="0"/>
          <c:showSerName val="0"/>
          <c:showPercent val="0"/>
          <c:showBubbleSize val="0"/>
        </c:dLbls>
        <c:marker val="1"/>
        <c:smooth val="0"/>
        <c:axId val="181526880"/>
        <c:axId val="181408864"/>
      </c:lineChart>
      <c:catAx>
        <c:axId val="181526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408864"/>
        <c:crosses val="autoZero"/>
        <c:auto val="1"/>
        <c:lblAlgn val="ctr"/>
        <c:lblOffset val="100"/>
        <c:tickLblSkip val="1"/>
        <c:tickMarkSkip val="1"/>
        <c:noMultiLvlLbl val="0"/>
      </c:catAx>
      <c:valAx>
        <c:axId val="18140886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526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20.260000000000002</c:v>
                </c:pt>
                <c:pt idx="1">
                  <c:v>16.5</c:v>
                </c:pt>
                <c:pt idx="2">
                  <c:v>25.26</c:v>
                </c:pt>
                <c:pt idx="3">
                  <c:v>10.82</c:v>
                </c:pt>
                <c:pt idx="4">
                  <c:v>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52.26</c:v>
                </c:pt>
                <c:pt idx="1">
                  <c:v>59.32</c:v>
                </c:pt>
                <c:pt idx="2">
                  <c:v>40.46</c:v>
                </c:pt>
                <c:pt idx="3">
                  <c:v>62.96</c:v>
                </c:pt>
                <c:pt idx="4">
                  <c:v>56.15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14270776"/>
        <c:axId val="180932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7.66</c:v>
                </c:pt>
                <c:pt idx="1">
                  <c:v>-3.67</c:v>
                </c:pt>
                <c:pt idx="2">
                  <c:v>-17.36</c:v>
                </c:pt>
                <c:pt idx="3">
                  <c:v>-3.42</c:v>
                </c:pt>
                <c:pt idx="4">
                  <c:v>-18.72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14270776"/>
        <c:axId val="180932112"/>
      </c:lineChart>
      <c:catAx>
        <c:axId val="414270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0932112"/>
        <c:crosses val="autoZero"/>
        <c:auto val="1"/>
        <c:lblAlgn val="ctr"/>
        <c:lblOffset val="100"/>
        <c:tickLblSkip val="1"/>
        <c:tickMarkSkip val="1"/>
        <c:noMultiLvlLbl val="0"/>
      </c:catAx>
      <c:valAx>
        <c:axId val="180932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270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0.04</c:v>
                </c:pt>
                <c:pt idx="4">
                  <c:v>#N/A</c:v>
                </c:pt>
                <c:pt idx="5">
                  <c:v>0</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0.01</c:v>
                </c:pt>
                <c:pt idx="4">
                  <c:v>#N/A</c:v>
                </c:pt>
                <c:pt idx="5">
                  <c:v>0.01</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2.0699999999999998</c:v>
                </c:pt>
                <c:pt idx="2">
                  <c:v>#N/A</c:v>
                </c:pt>
                <c:pt idx="3">
                  <c:v>0.93</c:v>
                </c:pt>
                <c:pt idx="4">
                  <c:v>#N/A</c:v>
                </c:pt>
                <c:pt idx="5">
                  <c:v>0</c:v>
                </c:pt>
                <c:pt idx="6">
                  <c:v>#N/A</c:v>
                </c:pt>
                <c:pt idx="7">
                  <c:v>0.48</c:v>
                </c:pt>
                <c:pt idx="8">
                  <c:v>#N/A</c:v>
                </c:pt>
                <c:pt idx="9">
                  <c:v>0.09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光陽地区造成事業特別会計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5.95</c:v>
                </c:pt>
                <c:pt idx="2">
                  <c:v>#N/A</c:v>
                </c:pt>
                <c:pt idx="3">
                  <c:v>0.38</c:v>
                </c:pt>
                <c:pt idx="4">
                  <c:v>#N/A</c:v>
                </c:pt>
                <c:pt idx="5">
                  <c:v>0.8</c:v>
                </c:pt>
                <c:pt idx="6">
                  <c:v>#N/A</c:v>
                </c:pt>
                <c:pt idx="7">
                  <c:v>0.45</c:v>
                </c:pt>
                <c:pt idx="8">
                  <c:v>#N/A</c:v>
                </c:pt>
                <c:pt idx="9">
                  <c:v>0.12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4.57</c:v>
                </c:pt>
                <c:pt idx="2">
                  <c:v>#N/A</c:v>
                </c:pt>
                <c:pt idx="3">
                  <c:v>3.33</c:v>
                </c:pt>
                <c:pt idx="4">
                  <c:v>#N/A</c:v>
                </c:pt>
                <c:pt idx="5">
                  <c:v>3.89</c:v>
                </c:pt>
                <c:pt idx="6">
                  <c:v>#N/A</c:v>
                </c:pt>
                <c:pt idx="7">
                  <c:v>1.64</c:v>
                </c:pt>
                <c:pt idx="8">
                  <c:v>#N/A</c:v>
                </c:pt>
                <c:pt idx="9">
                  <c:v>1.55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0.42</c:v>
                </c:pt>
                <c:pt idx="2">
                  <c:v>#N/A</c:v>
                </c:pt>
                <c:pt idx="3">
                  <c:v>0.71</c:v>
                </c:pt>
                <c:pt idx="4">
                  <c:v>#N/A</c:v>
                </c:pt>
                <c:pt idx="5">
                  <c:v>0.87</c:v>
                </c:pt>
                <c:pt idx="6">
                  <c:v>#N/A</c:v>
                </c:pt>
                <c:pt idx="7">
                  <c:v>1.35</c:v>
                </c:pt>
                <c:pt idx="8">
                  <c:v>#N/A</c:v>
                </c:pt>
                <c:pt idx="9">
                  <c:v>1.99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14.3</c:v>
                </c:pt>
                <c:pt idx="2">
                  <c:v>#N/A</c:v>
                </c:pt>
                <c:pt idx="3">
                  <c:v>16.11</c:v>
                </c:pt>
                <c:pt idx="4">
                  <c:v>#N/A</c:v>
                </c:pt>
                <c:pt idx="5">
                  <c:v>24.91</c:v>
                </c:pt>
                <c:pt idx="6">
                  <c:v>#N/A</c:v>
                </c:pt>
                <c:pt idx="7">
                  <c:v>10.36</c:v>
                </c:pt>
                <c:pt idx="8">
                  <c:v>#N/A</c:v>
                </c:pt>
                <c:pt idx="9">
                  <c:v>3.87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13296744"/>
        <c:axId val="414858696"/>
      </c:barChart>
      <c:catAx>
        <c:axId val="413296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858696"/>
        <c:crosses val="autoZero"/>
        <c:auto val="1"/>
        <c:lblAlgn val="ctr"/>
        <c:lblOffset val="100"/>
        <c:tickLblSkip val="1"/>
        <c:tickMarkSkip val="1"/>
        <c:noMultiLvlLbl val="0"/>
      </c:catAx>
      <c:valAx>
        <c:axId val="414858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296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1417</c:v>
                </c:pt>
                <c:pt idx="5">
                  <c:v>1395</c:v>
                </c:pt>
                <c:pt idx="8">
                  <c:v>1473</c:v>
                </c:pt>
                <c:pt idx="11">
                  <c:v>1414</c:v>
                </c:pt>
                <c:pt idx="14">
                  <c:v>1434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418</c:v>
                </c:pt>
                <c:pt idx="3">
                  <c:v>248</c:v>
                </c:pt>
                <c:pt idx="6">
                  <c:v>254</c:v>
                </c:pt>
                <c:pt idx="9">
                  <c:v>246</c:v>
                </c:pt>
                <c:pt idx="12">
                  <c:v>246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324</c:v>
                </c:pt>
                <c:pt idx="3">
                  <c:v>289</c:v>
                </c:pt>
                <c:pt idx="6">
                  <c:v>235</c:v>
                </c:pt>
                <c:pt idx="9">
                  <c:v>257</c:v>
                </c:pt>
                <c:pt idx="12">
                  <c:v>284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482</c:v>
                </c:pt>
                <c:pt idx="3">
                  <c:v>484</c:v>
                </c:pt>
                <c:pt idx="6">
                  <c:v>523</c:v>
                </c:pt>
                <c:pt idx="9">
                  <c:v>519</c:v>
                </c:pt>
                <c:pt idx="12">
                  <c:v>482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1398</c:v>
                </c:pt>
                <c:pt idx="3">
                  <c:v>1379</c:v>
                </c:pt>
                <c:pt idx="6">
                  <c:v>1350</c:v>
                </c:pt>
                <c:pt idx="9">
                  <c:v>1306</c:v>
                </c:pt>
                <c:pt idx="12">
                  <c:v>1305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11515992"/>
        <c:axId val="413350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1205</c:v>
                </c:pt>
                <c:pt idx="2">
                  <c:v>#N/A</c:v>
                </c:pt>
                <c:pt idx="3">
                  <c:v>#N/A</c:v>
                </c:pt>
                <c:pt idx="4">
                  <c:v>1005</c:v>
                </c:pt>
                <c:pt idx="5">
                  <c:v>#N/A</c:v>
                </c:pt>
                <c:pt idx="6">
                  <c:v>#N/A</c:v>
                </c:pt>
                <c:pt idx="7">
                  <c:v>889</c:v>
                </c:pt>
                <c:pt idx="8">
                  <c:v>#N/A</c:v>
                </c:pt>
                <c:pt idx="9">
                  <c:v>#N/A</c:v>
                </c:pt>
                <c:pt idx="10">
                  <c:v>914</c:v>
                </c:pt>
                <c:pt idx="11">
                  <c:v>#N/A</c:v>
                </c:pt>
                <c:pt idx="12">
                  <c:v>#N/A</c:v>
                </c:pt>
                <c:pt idx="13">
                  <c:v>883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11515992"/>
        <c:axId val="413350736"/>
      </c:lineChart>
      <c:catAx>
        <c:axId val="411515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350736"/>
        <c:crosses val="autoZero"/>
        <c:auto val="1"/>
        <c:lblAlgn val="ctr"/>
        <c:lblOffset val="100"/>
        <c:tickLblSkip val="1"/>
        <c:tickMarkSkip val="1"/>
        <c:noMultiLvlLbl val="0"/>
      </c:catAx>
      <c:valAx>
        <c:axId val="413350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515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14232</c:v>
                </c:pt>
                <c:pt idx="5">
                  <c:v>16853</c:v>
                </c:pt>
                <c:pt idx="8">
                  <c:v>16416</c:v>
                </c:pt>
                <c:pt idx="11">
                  <c:v>15956</c:v>
                </c:pt>
                <c:pt idx="14">
                  <c:v>15707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552</c:v>
                </c:pt>
                <c:pt idx="5">
                  <c:v>644</c:v>
                </c:pt>
                <c:pt idx="8">
                  <c:v>1123</c:v>
                </c:pt>
                <c:pt idx="11">
                  <c:v>1094</c:v>
                </c:pt>
                <c:pt idx="14">
                  <c:v>1043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9984</c:v>
                </c:pt>
                <c:pt idx="5">
                  <c:v>11108</c:v>
                </c:pt>
                <c:pt idx="8">
                  <c:v>9214</c:v>
                </c:pt>
                <c:pt idx="11">
                  <c:v>11170</c:v>
                </c:pt>
                <c:pt idx="14">
                  <c:v>9166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113</c:v>
                </c:pt>
                <c:pt idx="3">
                  <c:v>101</c:v>
                </c:pt>
                <c:pt idx="6">
                  <c:v>0</c:v>
                </c:pt>
                <c:pt idx="9">
                  <c:v>0</c:v>
                </c:pt>
                <c:pt idx="12">
                  <c:v>43</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2575</c:v>
                </c:pt>
                <c:pt idx="3">
                  <c:v>2418</c:v>
                </c:pt>
                <c:pt idx="6">
                  <c:v>2203</c:v>
                </c:pt>
                <c:pt idx="9">
                  <c:v>1995</c:v>
                </c:pt>
                <c:pt idx="12">
                  <c:v>2010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2170</c:v>
                </c:pt>
                <c:pt idx="3">
                  <c:v>2181</c:v>
                </c:pt>
                <c:pt idx="6">
                  <c:v>2783</c:v>
                </c:pt>
                <c:pt idx="9">
                  <c:v>2549</c:v>
                </c:pt>
                <c:pt idx="12">
                  <c:v>2390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7595</c:v>
                </c:pt>
                <c:pt idx="3">
                  <c:v>7015</c:v>
                </c:pt>
                <c:pt idx="6">
                  <c:v>7066</c:v>
                </c:pt>
                <c:pt idx="9">
                  <c:v>7042</c:v>
                </c:pt>
                <c:pt idx="12">
                  <c:v>6966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6726</c:v>
                </c:pt>
                <c:pt idx="3">
                  <c:v>6042</c:v>
                </c:pt>
                <c:pt idx="6">
                  <c:v>5706</c:v>
                </c:pt>
                <c:pt idx="9">
                  <c:v>5154</c:v>
                </c:pt>
                <c:pt idx="12">
                  <c:v>4609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13781</c:v>
                </c:pt>
                <c:pt idx="3">
                  <c:v>14173</c:v>
                </c:pt>
                <c:pt idx="6">
                  <c:v>14147</c:v>
                </c:pt>
                <c:pt idx="9">
                  <c:v>13808</c:v>
                </c:pt>
                <c:pt idx="12">
                  <c:v>15415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6758760"/>
        <c:axId val="182619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8189</c:v>
                </c:pt>
                <c:pt idx="2">
                  <c:v>#N/A</c:v>
                </c:pt>
                <c:pt idx="3">
                  <c:v>#N/A</c:v>
                </c:pt>
                <c:pt idx="4">
                  <c:v>3325</c:v>
                </c:pt>
                <c:pt idx="5">
                  <c:v>#N/A</c:v>
                </c:pt>
                <c:pt idx="6">
                  <c:v>#N/A</c:v>
                </c:pt>
                <c:pt idx="7">
                  <c:v>5151</c:v>
                </c:pt>
                <c:pt idx="8">
                  <c:v>#N/A</c:v>
                </c:pt>
                <c:pt idx="9">
                  <c:v>#N/A</c:v>
                </c:pt>
                <c:pt idx="10">
                  <c:v>2328</c:v>
                </c:pt>
                <c:pt idx="11">
                  <c:v>#N/A</c:v>
                </c:pt>
                <c:pt idx="12">
                  <c:v>#N/A</c:v>
                </c:pt>
                <c:pt idx="13">
                  <c:v>5517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6758760"/>
        <c:axId val="182619616"/>
      </c:lineChart>
      <c:catAx>
        <c:axId val="416758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2619616"/>
        <c:crosses val="autoZero"/>
        <c:auto val="1"/>
        <c:lblAlgn val="ctr"/>
        <c:lblOffset val="100"/>
        <c:tickLblSkip val="1"/>
        <c:tickMarkSkip val="1"/>
        <c:noMultiLvlLbl val="0"/>
      </c:catAx>
      <c:valAx>
        <c:axId val="182619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758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3E67-4112-B6B6-A851DDF5AB9C}"/>
                </c:ext>
                <c:ext xmlns:c15="http://schemas.microsoft.com/office/drawing/2012/chart" uri="{CE6537A1-D6FC-4f65-9D91-7224C49458BB}">
                  <c15:dlblFieldTable>
                    <c15:dlblFTEntry>
                      <c15:txfldGUID>{75CA4223-54A8-44C8-BE04-C55CE6F06C48}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3E67-4112-B6B6-A851DDF5AB9C}"/>
                </c:ext>
                <c:ext xmlns:c15="http://schemas.microsoft.com/office/drawing/2012/chart" uri="{CE6537A1-D6FC-4f65-9D91-7224C49458BB}">
                  <c15:dlblFieldTable>
                    <c15:dlblFTEntry>
                      <c15:txfldGUID>{B82E3A36-0F91-45ED-8151-36AF5B0653BD}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3E67-4112-B6B6-A851DDF5AB9C}"/>
                </c:ext>
                <c:ext xmlns:c15="http://schemas.microsoft.com/office/drawing/2012/chart" uri="{CE6537A1-D6FC-4f65-9D91-7224C49458BB}">
                  <c15:dlblFieldTable>
                    <c15:dlblFTEntry>
                      <c15:txfldGUID>{1C98A377-399A-42FC-9A4C-A38934A83A9B}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3E67-4112-B6B6-A851DDF5AB9C}"/>
                </c:ext>
                <c:ext xmlns:c15="http://schemas.microsoft.com/office/drawing/2012/chart" uri="{CE6537A1-D6FC-4f65-9D91-7224C49458BB}">
                  <c15:dlblFieldTable>
                    <c15:dlblFTEntry>
                      <c15:txfldGUID>{52C6EA54-AAA0-435E-95A2-53448101CCA9}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3E67-4112-B6B6-A851DDF5AB9C}"/>
                </c:ext>
                <c:ext xmlns:c15="http://schemas.microsoft.com/office/drawing/2012/chart" uri="{CE6537A1-D6FC-4f65-9D91-7224C49458BB}">
                  <c15:dlblFieldTable>
                    <c15:dlblFTEntry>
                      <c15:txfldGUID>{2C5E4ABA-39CC-478D-B884-C8AA61F9A74C}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3E67-4112-B6B6-A851DDF5AB9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3E67-4112-B6B6-A851DDF5AB9C}"/>
                </c:ext>
                <c:ext xmlns:c15="http://schemas.microsoft.com/office/drawing/2012/chart" uri="{CE6537A1-D6FC-4f65-9D91-7224C49458BB}">
                  <c15:dlblFieldTable>
                    <c15:dlblFTEntry>
                      <c15:txfldGUID>{CADE62BA-41F2-4282-8333-ABB8624F89DA}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3E67-4112-B6B6-A851DDF5AB9C}"/>
                </c:ext>
                <c:ext xmlns:c15="http://schemas.microsoft.com/office/drawing/2012/chart" uri="{CE6537A1-D6FC-4f65-9D91-7224C49458BB}">
                  <c15:dlblFieldTable>
                    <c15:dlblFTEntry>
                      <c15:txfldGUID>{82FAAE95-A688-4BDF-AFD1-83FED7A6C9C0}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3E67-4112-B6B6-A851DDF5AB9C}"/>
                </c:ext>
                <c:ext xmlns:c15="http://schemas.microsoft.com/office/drawing/2012/chart" uri="{CE6537A1-D6FC-4f65-9D91-7224C49458BB}">
                  <c15:dlblFieldTable>
                    <c15:dlblFTEntry>
                      <c15:txfldGUID>{C93AA314-7044-49C7-8D1D-C098745DA333}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3E67-4112-B6B6-A851DDF5AB9C}"/>
                </c:ext>
                <c:ext xmlns:c15="http://schemas.microsoft.com/office/drawing/2012/chart" uri="{CE6537A1-D6FC-4f65-9D91-7224C49458BB}">
                  <c15:dlblFieldTable>
                    <c15:dlblFTEntry>
                      <c15:txfldGUID>{80AA53D0-B1CE-4344-9BB0-B1F882E40676}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E67-4112-B6B6-A851DDF5AB9C}"/>
                </c:ext>
                <c:ext xmlns:c15="http://schemas.microsoft.com/office/drawing/2012/chart" uri="{CE6537A1-D6FC-4f65-9D91-7224C49458BB}">
                  <c15:dlblFieldTable>
                    <c15:dlblFTEntry>
                      <c15:txfldGUID>{C41B4AD9-C077-42B7-99DF-6926E599D230}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3E67-4112-B6B6-A851DDF5AB9C}"/>
            </c:ext>
          </c:extLst>
        </c:ser>
        <c:dLbls>
          <c:showLegendKey val="0"/>
          <c:showVal val="0"/>
          <c:showCatName val="0"/>
          <c:showSerName val="0"/>
          <c:showPercent val="0"/>
          <c:showBubbleSize val="0"/>
        </c:dLbls>
        <c:axId val="182689936"/>
        <c:axId val="417758944"/>
      </c:scatterChart>
      <c:valAx>
        <c:axId val="1826899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7758944"/>
        <c:crosses val="autoZero"/>
        <c:crossBetween val="midCat"/>
      </c:valAx>
      <c:valAx>
        <c:axId val="4177589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2689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101-4C24-AD1D-F4D76DFC3F72}"/>
                </c:ext>
                <c:ext xmlns:c15="http://schemas.microsoft.com/office/drawing/2012/chart" uri="{CE6537A1-D6FC-4f65-9D91-7224C49458BB}">
                  <c15:layout/>
                  <c15:dlblFieldTable>
                    <c15:dlblFTEntry>
                      <c15:txfldGUID>{8C85FF8A-96CD-4B70-A364-D1FCB0D34DB9}</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101-4C24-AD1D-F4D76DFC3F72}"/>
                </c:ext>
                <c:ext xmlns:c15="http://schemas.microsoft.com/office/drawing/2012/chart" uri="{CE6537A1-D6FC-4f65-9D91-7224C49458BB}">
                  <c15:layout/>
                  <c15:dlblFieldTable>
                    <c15:dlblFTEntry>
                      <c15:txfldGUID>{0C7C69B5-5F68-4388-BC11-A44228F07F77}</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101-4C24-AD1D-F4D76DFC3F72}"/>
                </c:ext>
                <c:ext xmlns:c15="http://schemas.microsoft.com/office/drawing/2012/chart" uri="{CE6537A1-D6FC-4f65-9D91-7224C49458BB}">
                  <c15:layout/>
                  <c15:dlblFieldTable>
                    <c15:dlblFTEntry>
                      <c15:txfldGUID>{6C2C7CD1-F5D6-45DC-905D-9F1F42829A60}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101-4C24-AD1D-F4D76DFC3F72}"/>
                </c:ext>
                <c:ext xmlns:c15="http://schemas.microsoft.com/office/drawing/2012/chart" uri="{CE6537A1-D6FC-4f65-9D91-7224C49458BB}">
                  <c15:layout/>
                  <c15:dlblFieldTable>
                    <c15:dlblFTEntry>
                      <c15:txfldGUID>{8E52C87C-A35C-461B-B1EF-5A9C0AC4367B}</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101-4C24-AD1D-F4D76DFC3F72}"/>
                </c:ext>
                <c:ext xmlns:c15="http://schemas.microsoft.com/office/drawing/2012/chart" uri="{CE6537A1-D6FC-4f65-9D91-7224C49458BB}">
                  <c15:layout/>
                  <c15:dlblFieldTable>
                    <c15:dlblFTEntry>
                      <c15:txfldGUID>{33D647E0-9F91-4A6F-B203-D1162A45FDB5}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16.600000000000001</c:v>
                </c:pt>
                <c:pt idx="1">
                  <c:v>14.8</c:v>
                </c:pt>
                <c:pt idx="2">
                  <c:v>13.1</c:v>
                </c:pt>
                <c:pt idx="3">
                  <c:v>11.8</c:v>
                </c:pt>
                <c:pt idx="4">
                  <c:v>11.2</c:v>
                </c:pt>
              </c:numCache>
            </c:numRef>
          </c:xVal>
          <c:yVal>
            <c:numRef>
              <c:f>公会計指標分析・財政指標組合せ分析表!$K$73:$O$73</c:f>
              <c:numCache>
                <c:formatCode>#,##0.0;"▲ "#,##0.0</c:formatCode>
                <c:ptCount val="5"/>
                <c:pt idx="0">
                  <c:v>104.9</c:v>
                </c:pt>
                <c:pt idx="1">
                  <c:v>42.4</c:v>
                </c:pt>
                <c:pt idx="2">
                  <c:v>65.5</c:v>
                </c:pt>
                <c:pt idx="3">
                  <c:v>28.9</c:v>
                </c:pt>
                <c:pt idx="4">
                  <c:v>68.5</c:v>
                </c:pt>
              </c:numCache>
            </c:numRef>
          </c:yVal>
          <c:smooth val="0"/>
          <c:extLst xmlns:c16r2="http://schemas.microsoft.com/office/drawing/2015/06/chart">
            <c:ext xmlns:c16="http://schemas.microsoft.com/office/drawing/2014/chart" uri="{C3380CC4-5D6E-409C-BE32-E72D297353CC}">
              <c16:uniqueId val="{00000005-D101-4C24-AD1D-F4D76DFC3F72}"/>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101-4C24-AD1D-F4D76DFC3F72}"/>
                </c:ext>
                <c:ext xmlns:c15="http://schemas.microsoft.com/office/drawing/2012/chart" uri="{CE6537A1-D6FC-4f65-9D91-7224C49458BB}">
                  <c15:layout/>
                  <c15:dlblFieldTable>
                    <c15:dlblFTEntry>
                      <c15:txfldGUID>{168E8AEB-D642-467B-A3C4-F4375233097A}</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101-4C24-AD1D-F4D76DFC3F72}"/>
                </c:ext>
                <c:ext xmlns:c15="http://schemas.microsoft.com/office/drawing/2012/chart" uri="{CE6537A1-D6FC-4f65-9D91-7224C49458BB}">
                  <c15:layout/>
                  <c15:dlblFieldTable>
                    <c15:dlblFTEntry>
                      <c15:txfldGUID>{1F8C5E65-35F4-4D2A-9EE9-D0E8EED906AC}</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101-4C24-AD1D-F4D76DFC3F72}"/>
                </c:ext>
                <c:ext xmlns:c15="http://schemas.microsoft.com/office/drawing/2012/chart" uri="{CE6537A1-D6FC-4f65-9D91-7224C49458BB}">
                  <c15:layout/>
                  <c15:dlblFieldTable>
                    <c15:dlblFTEntry>
                      <c15:txfldGUID>{E9AD95F7-0454-43CD-979E-A3D0650DE02E}</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101-4C24-AD1D-F4D76DFC3F72}"/>
                </c:ext>
                <c:ext xmlns:c15="http://schemas.microsoft.com/office/drawing/2012/chart" uri="{CE6537A1-D6FC-4f65-9D91-7224C49458BB}">
                  <c15:layout/>
                  <c15:dlblFieldTable>
                    <c15:dlblFTEntry>
                      <c15:txfldGUID>{BBDEBA6C-0148-46BA-B852-EAE8C55D208C}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101-4C24-AD1D-F4D76DFC3F72}"/>
                </c:ext>
                <c:ext xmlns:c15="http://schemas.microsoft.com/office/drawing/2012/chart" uri="{CE6537A1-D6FC-4f65-9D91-7224C49458BB}">
                  <c15:layout/>
                  <c15:dlblFieldTable>
                    <c15:dlblFTEntry>
                      <c15:txfldGUID>{63276B26-F3F0-4D28-832F-FBA551BF7E64}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8.6</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20.2</c:v>
                </c:pt>
              </c:numCache>
            </c:numRef>
          </c:yVal>
          <c:smooth val="0"/>
          <c:extLst xmlns:c16r2="http://schemas.microsoft.com/office/drawing/2015/06/chart">
            <c:ext xmlns:c16="http://schemas.microsoft.com/office/drawing/2014/chart" uri="{C3380CC4-5D6E-409C-BE32-E72D297353CC}">
              <c16:uniqueId val="{0000000B-D101-4C24-AD1D-F4D76DFC3F72}"/>
            </c:ext>
          </c:extLst>
        </c:ser>
        <c:dLbls>
          <c:showLegendKey val="0"/>
          <c:showVal val="0"/>
          <c:showCatName val="0"/>
          <c:showSerName val="0"/>
          <c:showPercent val="0"/>
          <c:showBubbleSize val="0"/>
        </c:dLbls>
        <c:axId val="414608760"/>
        <c:axId val="180424752"/>
      </c:scatterChart>
      <c:valAx>
        <c:axId val="414608760"/>
        <c:scaling>
          <c:orientation val="minMax"/>
          <c:max val="17.3"/>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0424752"/>
        <c:crosses val="autoZero"/>
        <c:crossBetween val="midCat"/>
      </c:valAx>
      <c:valAx>
        <c:axId val="180424752"/>
        <c:scaling>
          <c:orientation val="minMax"/>
          <c:max val="12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46087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県営事業松ヶ房ダム整備事業等の債務負担額に係る支出等によって、類似団体に比べ依然として高い状況である。</a:t>
          </a:r>
        </a:p>
        <a:p>
          <a:r>
            <a:rPr kumimoji="1" lang="ja-JP" altLang="en-US" sz="1400">
              <a:latin typeface="ＭＳ ゴシック" pitchFamily="49" charset="-128"/>
              <a:ea typeface="ＭＳ ゴシック" pitchFamily="49" charset="-128"/>
            </a:rPr>
            <a:t>　今後は庁舎・学校施設の建設に係る償還が開始されるため、上昇傾向になると推測される。</a:t>
          </a:r>
        </a:p>
        <a:p>
          <a:r>
            <a:rPr kumimoji="1" lang="ja-JP" altLang="en-US" sz="1400">
              <a:latin typeface="ＭＳ ゴシック" pitchFamily="49" charset="-128"/>
              <a:ea typeface="ＭＳ ゴシック" pitchFamily="49" charset="-128"/>
            </a:rPr>
            <a:t>　財政状況を見ながら利率の高い市債の繰上償還の実施や公営企業の健全化を図り、基準外繰出金の抑制に努める。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市庁舎建設に伴い、地方債の発行及び庁舎建設基金の取り崩しがあり、将来負担額の増加と充当可能財源の減少により、将来負担比率は上昇した。</a:t>
          </a:r>
        </a:p>
        <a:p>
          <a:r>
            <a:rPr kumimoji="1" lang="ja-JP" altLang="en-US" sz="1400">
              <a:latin typeface="ＭＳ ゴシック" pitchFamily="49" charset="-128"/>
              <a:ea typeface="ＭＳ ゴシック" pitchFamily="49" charset="-128"/>
            </a:rPr>
            <a:t>　当面は単独事業の増加による財政調整基金へ取崩し、旧庁舎解体、学校校舎建設による地方債の発行が見込まれるため、将来負担比率は上昇し、高止まりの状況が続く。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福島県相馬市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35,812
35,586
197.79
30,894,164
29,728,585
376,758
9,425,060
15,414,976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68.5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福島県相馬市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35,812
35,586
197.79
30,894,164
29,728,585
376,758
9,425,060
15,414,976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福島県相馬市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35,812
35,586
197.79
30,894,164
29,728,585
376,758
9,425,060
15,414,976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福島県相馬市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35,812
35,586
197.79
30,894,164
29,728,585
376,758
9,425,060
15,414,976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68.5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0.04</a:t>
          </a:r>
          <a:r>
            <a:rPr kumimoji="1" lang="ja-JP" altLang="en-US" sz="1300">
              <a:latin typeface="ＭＳ Ｐゴシック"/>
            </a:rPr>
            <a:t>ポイント増加し、類似団体平均を</a:t>
          </a:r>
          <a:r>
            <a:rPr kumimoji="1" lang="en-US" altLang="ja-JP" sz="1300">
              <a:latin typeface="ＭＳ Ｐゴシック"/>
            </a:rPr>
            <a:t>0.22</a:t>
          </a:r>
          <a:r>
            <a:rPr kumimoji="1" lang="ja-JP" altLang="en-US" sz="1300">
              <a:latin typeface="ＭＳ Ｐゴシック"/>
            </a:rPr>
            <a:t>ポイント上回る結果となった。しかしながら、税収においては、復興関連事業の減少により、建設業を中心に法人市民税が大きく減収しており、今後、さらに減収がすすむことが見込まれる。個人市民税においては、今年度は増収となっているものの、同じく減収に転じるものと推測される。</a:t>
          </a:r>
        </a:p>
        <a:p>
          <a:r>
            <a:rPr kumimoji="1" lang="ja-JP" altLang="en-US" sz="1300">
              <a:latin typeface="ＭＳ Ｐゴシック"/>
            </a:rPr>
            <a:t>　需要額においては復興事業が減少しているが、今後は復興整備施設の維持管理経費の上昇が予測されるため、既存事業の見直しにより財政力の維持を図りたい。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3" name="直線コネクタ 62"/>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127000</xdr:rowOff>
    </xdr:to>
    <xdr:cxnSp macro="">
      <xdr:nvCxnSpPr>
        <xdr:cNvPr id="68" name="直線コネクタ 67"/>
        <xdr:cNvCxnSpPr/>
      </xdr:nvCxnSpPr>
      <xdr:spPr>
        <a:xfrm flipV="1">
          <a:off x="4114800" y="690456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167217</xdr:rowOff>
    </xdr:to>
    <xdr:cxnSp macro="">
      <xdr:nvCxnSpPr>
        <xdr:cNvPr id="71" name="直線コネクタ 70"/>
        <xdr:cNvCxnSpPr/>
      </xdr:nvCxnSpPr>
      <xdr:spPr>
        <a:xfrm flipV="1">
          <a:off x="3225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41</xdr:row>
      <xdr:rowOff>35983</xdr:rowOff>
    </xdr:to>
    <xdr:cxnSp macro="">
      <xdr:nvCxnSpPr>
        <xdr:cNvPr id="74" name="直線コネクタ 73"/>
        <xdr:cNvCxnSpPr/>
      </xdr:nvCxnSpPr>
      <xdr:spPr>
        <a:xfrm flipV="1">
          <a:off x="2336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56092</xdr:rowOff>
    </xdr:to>
    <xdr:cxnSp macro="">
      <xdr:nvCxnSpPr>
        <xdr:cNvPr id="77" name="直線コネクタ 76"/>
        <xdr:cNvCxnSpPr/>
      </xdr:nvCxnSpPr>
      <xdr:spPr>
        <a:xfrm flipV="1">
          <a:off x="1447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7" name="円/楕円 86"/>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12294</xdr:rowOff>
    </xdr:from>
    <xdr:ext cx="762000" cy="259045"/>
    <xdr:sp macro="" textlink="">
      <xdr:nvSpPr>
        <xdr:cNvPr id="88"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0" name="テキスト ボックス 8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1" name="円/楕円 90"/>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56744</xdr:rowOff>
    </xdr:from>
    <xdr:ext cx="762000" cy="259045"/>
    <xdr:sp macro="" textlink="">
      <xdr:nvSpPr>
        <xdr:cNvPr id="92" name="テキスト ボックス 91"/>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3" name="円/楕円 92"/>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94" name="テキスト ボックス 93"/>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5292</xdr:rowOff>
    </xdr:from>
    <xdr:to>
      <xdr:col>2</xdr:col>
      <xdr:colOff>127000</xdr:colOff>
      <xdr:row>41</xdr:row>
      <xdr:rowOff>106892</xdr:rowOff>
    </xdr:to>
    <xdr:sp macro="" textlink="">
      <xdr:nvSpPr>
        <xdr:cNvPr id="95" name="円/楕円 94"/>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117069</xdr:rowOff>
    </xdr:from>
    <xdr:ext cx="762000" cy="259045"/>
    <xdr:sp macro="" textlink="">
      <xdr:nvSpPr>
        <xdr:cNvPr id="96" name="テキスト ボックス 95"/>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物件費、補助費等での増加があったため、前年度からは</a:t>
          </a:r>
          <a:r>
            <a:rPr kumimoji="1" lang="en-US" altLang="ja-JP" sz="1300">
              <a:latin typeface="ＭＳ Ｐゴシック"/>
            </a:rPr>
            <a:t>0.3</a:t>
          </a:r>
          <a:r>
            <a:rPr kumimoji="1" lang="ja-JP" altLang="en-US" sz="1300">
              <a:latin typeface="ＭＳ Ｐゴシック"/>
            </a:rPr>
            <a:t>ポイント増加し、引き続き、類似団体平均より高い状況である。</a:t>
          </a:r>
        </a:p>
        <a:p>
          <a:r>
            <a:rPr kumimoji="1" lang="ja-JP" altLang="en-US" sz="1300">
              <a:latin typeface="ＭＳ Ｐゴシック"/>
            </a:rPr>
            <a:t>　今後も、介護保険、後期高齢者医療、生活保護などの福祉関係経費等を中心とした扶助費の増加、庁舎建設債の償還費の増加が見込まれ、更なる財政の硬直化が懸念されることから、新市総合計画に基づいた健全な財政運営の推進を目指し、限られた財源での効率的で効果的な活用を図るとともに、歳入の安定確保、財政基盤の強化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24493</xdr:rowOff>
    </xdr:from>
    <xdr:to>
      <xdr:col>7</xdr:col>
      <xdr:colOff>152400</xdr:colOff>
      <xdr:row>66</xdr:row>
      <xdr:rowOff>106680</xdr:rowOff>
    </xdr:to>
    <xdr:cxnSp macro="">
      <xdr:nvCxnSpPr>
        <xdr:cNvPr id="128" name="直線コネクタ 127"/>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9"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30" name="直線コネクタ 129"/>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110870</xdr:rowOff>
    </xdr:from>
    <xdr:ext cx="762000" cy="259045"/>
    <xdr:sp macro="" textlink="">
      <xdr:nvSpPr>
        <xdr:cNvPr id="131"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7</xdr:col>
      <xdr:colOff>63500</xdr:colOff>
      <xdr:row>59</xdr:row>
      <xdr:rowOff>24493</xdr:rowOff>
    </xdr:from>
    <xdr:to>
      <xdr:col>7</xdr:col>
      <xdr:colOff>241300</xdr:colOff>
      <xdr:row>59</xdr:row>
      <xdr:rowOff>24493</xdr:rowOff>
    </xdr:to>
    <xdr:cxnSp macro="">
      <xdr:nvCxnSpPr>
        <xdr:cNvPr id="132" name="直線コネクタ 131"/>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131535</xdr:rowOff>
    </xdr:from>
    <xdr:to>
      <xdr:col>7</xdr:col>
      <xdr:colOff>152400</xdr:colOff>
      <xdr:row>63</xdr:row>
      <xdr:rowOff>152219</xdr:rowOff>
    </xdr:to>
    <xdr:cxnSp macro="">
      <xdr:nvCxnSpPr>
        <xdr:cNvPr id="133" name="直線コネクタ 132"/>
        <xdr:cNvCxnSpPr/>
      </xdr:nvCxnSpPr>
      <xdr:spPr>
        <a:xfrm>
          <a:off x="4114800" y="10932885"/>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4"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131535</xdr:rowOff>
    </xdr:from>
    <xdr:to>
      <xdr:col>6</xdr:col>
      <xdr:colOff>0</xdr:colOff>
      <xdr:row>64</xdr:row>
      <xdr:rowOff>29028</xdr:rowOff>
    </xdr:to>
    <xdr:cxnSp macro="">
      <xdr:nvCxnSpPr>
        <xdr:cNvPr id="136" name="直線コネクタ 135"/>
        <xdr:cNvCxnSpPr/>
      </xdr:nvCxnSpPr>
      <xdr:spPr>
        <a:xfrm flipV="1">
          <a:off x="3225800" y="109328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93617</xdr:rowOff>
    </xdr:from>
    <xdr:to>
      <xdr:col>6</xdr:col>
      <xdr:colOff>50800</xdr:colOff>
      <xdr:row>63</xdr:row>
      <xdr:rowOff>23767</xdr:rowOff>
    </xdr:to>
    <xdr:sp macro="" textlink="">
      <xdr:nvSpPr>
        <xdr:cNvPr id="137" name="フローチャート : 判断 136"/>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33944</xdr:rowOff>
    </xdr:from>
    <xdr:ext cx="736600" cy="259045"/>
    <xdr:sp macro="" textlink="">
      <xdr:nvSpPr>
        <xdr:cNvPr id="138" name="テキスト ボックス 137"/>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144417</xdr:rowOff>
    </xdr:from>
    <xdr:to>
      <xdr:col>4</xdr:col>
      <xdr:colOff>482600</xdr:colOff>
      <xdr:row>64</xdr:row>
      <xdr:rowOff>29028</xdr:rowOff>
    </xdr:to>
    <xdr:cxnSp macro="">
      <xdr:nvCxnSpPr>
        <xdr:cNvPr id="139" name="直線コネクタ 138"/>
        <xdr:cNvCxnSpPr/>
      </xdr:nvCxnSpPr>
      <xdr:spPr>
        <a:xfrm>
          <a:off x="2336800" y="10774317"/>
          <a:ext cx="8890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169454</xdr:rowOff>
    </xdr:from>
    <xdr:to>
      <xdr:col>4</xdr:col>
      <xdr:colOff>533400</xdr:colOff>
      <xdr:row>63</xdr:row>
      <xdr:rowOff>99604</xdr:rowOff>
    </xdr:to>
    <xdr:sp macro="" textlink="">
      <xdr:nvSpPr>
        <xdr:cNvPr id="140" name="フローチャート : 判断 139"/>
        <xdr:cNvSpPr/>
      </xdr:nvSpPr>
      <xdr:spPr>
        <a:xfrm>
          <a:off x="3175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109781</xdr:rowOff>
    </xdr:from>
    <xdr:ext cx="762000" cy="259045"/>
    <xdr:sp macro="" textlink="">
      <xdr:nvSpPr>
        <xdr:cNvPr id="141" name="テキスト ボックス 140"/>
        <xdr:cNvSpPr txBox="1"/>
      </xdr:nvSpPr>
      <xdr:spPr>
        <a:xfrm>
          <a:off x="2844800" y="1056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144417</xdr:rowOff>
    </xdr:from>
    <xdr:to>
      <xdr:col>3</xdr:col>
      <xdr:colOff>279400</xdr:colOff>
      <xdr:row>64</xdr:row>
      <xdr:rowOff>91077</xdr:rowOff>
    </xdr:to>
    <xdr:cxnSp macro="">
      <xdr:nvCxnSpPr>
        <xdr:cNvPr id="142" name="直線コネクタ 141"/>
        <xdr:cNvCxnSpPr/>
      </xdr:nvCxnSpPr>
      <xdr:spPr>
        <a:xfrm flipV="1">
          <a:off x="1447800" y="10774317"/>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107406</xdr:rowOff>
    </xdr:from>
    <xdr:to>
      <xdr:col>3</xdr:col>
      <xdr:colOff>330200</xdr:colOff>
      <xdr:row>63</xdr:row>
      <xdr:rowOff>37556</xdr:rowOff>
    </xdr:to>
    <xdr:sp macro="" textlink="">
      <xdr:nvSpPr>
        <xdr:cNvPr id="143" name="フローチャート : 判断 142"/>
        <xdr:cNvSpPr/>
      </xdr:nvSpPr>
      <xdr:spPr>
        <a:xfrm>
          <a:off x="2286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22333</xdr:rowOff>
    </xdr:from>
    <xdr:ext cx="762000" cy="259045"/>
    <xdr:sp macro="" textlink="">
      <xdr:nvSpPr>
        <xdr:cNvPr id="144" name="テキスト ボックス 143"/>
        <xdr:cNvSpPr txBox="1"/>
      </xdr:nvSpPr>
      <xdr:spPr>
        <a:xfrm>
          <a:off x="1955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148772</xdr:rowOff>
    </xdr:from>
    <xdr:to>
      <xdr:col>2</xdr:col>
      <xdr:colOff>127000</xdr:colOff>
      <xdr:row>63</xdr:row>
      <xdr:rowOff>78922</xdr:rowOff>
    </xdr:to>
    <xdr:sp macro="" textlink="">
      <xdr:nvSpPr>
        <xdr:cNvPr id="145" name="フローチャート : 判断 144"/>
        <xdr:cNvSpPr/>
      </xdr:nvSpPr>
      <xdr:spPr>
        <a:xfrm>
          <a:off x="1397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89099</xdr:rowOff>
    </xdr:from>
    <xdr:ext cx="762000" cy="259045"/>
    <xdr:sp macro="" textlink="">
      <xdr:nvSpPr>
        <xdr:cNvPr id="146" name="テキスト ボックス 145"/>
        <xdr:cNvSpPr txBox="1"/>
      </xdr:nvSpPr>
      <xdr:spPr>
        <a:xfrm>
          <a:off x="1066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101419</xdr:rowOff>
    </xdr:from>
    <xdr:to>
      <xdr:col>7</xdr:col>
      <xdr:colOff>203200</xdr:colOff>
      <xdr:row>64</xdr:row>
      <xdr:rowOff>31569</xdr:rowOff>
    </xdr:to>
    <xdr:sp macro="" textlink="">
      <xdr:nvSpPr>
        <xdr:cNvPr id="152" name="円/楕円 151"/>
        <xdr:cNvSpPr/>
      </xdr:nvSpPr>
      <xdr:spPr>
        <a:xfrm>
          <a:off x="49022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73496</xdr:rowOff>
    </xdr:from>
    <xdr:ext cx="762000" cy="259045"/>
    <xdr:sp macro="" textlink="">
      <xdr:nvSpPr>
        <xdr:cNvPr id="153" name="財政構造の弾力性該当値テキスト"/>
        <xdr:cNvSpPr txBox="1"/>
      </xdr:nvSpPr>
      <xdr:spPr>
        <a:xfrm>
          <a:off x="5041900" y="1087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80735</xdr:rowOff>
    </xdr:from>
    <xdr:to>
      <xdr:col>6</xdr:col>
      <xdr:colOff>50800</xdr:colOff>
      <xdr:row>64</xdr:row>
      <xdr:rowOff>10885</xdr:rowOff>
    </xdr:to>
    <xdr:sp macro="" textlink="">
      <xdr:nvSpPr>
        <xdr:cNvPr id="154" name="円/楕円 153"/>
        <xdr:cNvSpPr/>
      </xdr:nvSpPr>
      <xdr:spPr>
        <a:xfrm>
          <a:off x="4064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167112</xdr:rowOff>
    </xdr:from>
    <xdr:ext cx="736600" cy="259045"/>
    <xdr:sp macro="" textlink="">
      <xdr:nvSpPr>
        <xdr:cNvPr id="155" name="テキスト ボックス 154"/>
        <xdr:cNvSpPr txBox="1"/>
      </xdr:nvSpPr>
      <xdr:spPr>
        <a:xfrm>
          <a:off x="3733800" y="1096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149678</xdr:rowOff>
    </xdr:from>
    <xdr:to>
      <xdr:col>4</xdr:col>
      <xdr:colOff>533400</xdr:colOff>
      <xdr:row>64</xdr:row>
      <xdr:rowOff>79828</xdr:rowOff>
    </xdr:to>
    <xdr:sp macro="" textlink="">
      <xdr:nvSpPr>
        <xdr:cNvPr id="156" name="円/楕円 155"/>
        <xdr:cNvSpPr/>
      </xdr:nvSpPr>
      <xdr:spPr>
        <a:xfrm>
          <a:off x="3175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64605</xdr:rowOff>
    </xdr:from>
    <xdr:ext cx="762000" cy="259045"/>
    <xdr:sp macro="" textlink="">
      <xdr:nvSpPr>
        <xdr:cNvPr id="157" name="テキスト ボックス 156"/>
        <xdr:cNvSpPr txBox="1"/>
      </xdr:nvSpPr>
      <xdr:spPr>
        <a:xfrm>
          <a:off x="2844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93617</xdr:rowOff>
    </xdr:from>
    <xdr:to>
      <xdr:col>3</xdr:col>
      <xdr:colOff>330200</xdr:colOff>
      <xdr:row>63</xdr:row>
      <xdr:rowOff>23767</xdr:rowOff>
    </xdr:to>
    <xdr:sp macro="" textlink="">
      <xdr:nvSpPr>
        <xdr:cNvPr id="158" name="円/楕円 157"/>
        <xdr:cNvSpPr/>
      </xdr:nvSpPr>
      <xdr:spPr>
        <a:xfrm>
          <a:off x="2286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33944</xdr:rowOff>
    </xdr:from>
    <xdr:ext cx="762000" cy="259045"/>
    <xdr:sp macro="" textlink="">
      <xdr:nvSpPr>
        <xdr:cNvPr id="159" name="テキスト ボックス 158"/>
        <xdr:cNvSpPr txBox="1"/>
      </xdr:nvSpPr>
      <xdr:spPr>
        <a:xfrm>
          <a:off x="1955800" y="1049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40277</xdr:rowOff>
    </xdr:from>
    <xdr:to>
      <xdr:col>2</xdr:col>
      <xdr:colOff>127000</xdr:colOff>
      <xdr:row>64</xdr:row>
      <xdr:rowOff>141877</xdr:rowOff>
    </xdr:to>
    <xdr:sp macro="" textlink="">
      <xdr:nvSpPr>
        <xdr:cNvPr id="160" name="円/楕円 159"/>
        <xdr:cNvSpPr/>
      </xdr:nvSpPr>
      <xdr:spPr>
        <a:xfrm>
          <a:off x="1397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126654</xdr:rowOff>
    </xdr:from>
    <xdr:ext cx="762000" cy="259045"/>
    <xdr:sp macro="" textlink="">
      <xdr:nvSpPr>
        <xdr:cNvPr id="161" name="テキスト ボックス 160"/>
        <xdr:cNvSpPr txBox="1"/>
      </xdr:nvSpPr>
      <xdr:spPr>
        <a:xfrm>
          <a:off x="1066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[176,480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年度以後は災害廃棄物処理、除染事業の本格化等により類似団体を大きく上回っていたが、事業の終了や除染範囲の縮小により決算額が減少したものである。</a:t>
          </a:r>
        </a:p>
        <a:p>
          <a:r>
            <a:rPr kumimoji="1" lang="ja-JP" altLang="en-US" sz="1300">
              <a:latin typeface="ＭＳ Ｐゴシック"/>
            </a:rPr>
            <a:t>　また、人件費においては退職者数の減少や復興対応業務の減少により前年度を下回っている。</a:t>
          </a:r>
        </a:p>
        <a:p>
          <a:r>
            <a:rPr kumimoji="1" lang="ja-JP" altLang="en-US" sz="1300">
              <a:latin typeface="ＭＳ Ｐゴシック"/>
            </a:rPr>
            <a:t>　今後は復興関連の委託等の減少が進むことから、類似団体と同程度になると見込まれるが、震災関連で整備した施設の維持管理費の増加に対応できるよう物件費の見直しを図っていく。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24826</xdr:rowOff>
    </xdr:from>
    <xdr:to>
      <xdr:col>7</xdr:col>
      <xdr:colOff>152400</xdr:colOff>
      <xdr:row>85</xdr:row>
      <xdr:rowOff>63254</xdr:rowOff>
    </xdr:to>
    <xdr:cxnSp macro="">
      <xdr:nvCxnSpPr>
        <xdr:cNvPr id="189" name="直線コネクタ 188"/>
        <xdr:cNvCxnSpPr/>
      </xdr:nvCxnSpPr>
      <xdr:spPr>
        <a:xfrm flipV="1">
          <a:off x="4953000" y="13912276"/>
          <a:ext cx="0" cy="724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35331</xdr:rowOff>
    </xdr:from>
    <xdr:ext cx="762000" cy="259045"/>
    <xdr:sp macro="" textlink="">
      <xdr:nvSpPr>
        <xdr:cNvPr id="190" name="人件費・物件費等の状況最小値テキスト"/>
        <xdr:cNvSpPr txBox="1"/>
      </xdr:nvSpPr>
      <xdr:spPr>
        <a:xfrm>
          <a:off x="5041900" y="14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256,528</a:t>
          </a:r>
          <a:endParaRPr kumimoji="1" lang="ja-JP" altLang="en-US" sz="1000" b="1">
            <a:latin typeface="ＭＳ Ｐゴシック"/>
          </a:endParaRPr>
        </a:p>
      </xdr:txBody>
    </xdr:sp>
    <xdr:clientData/>
  </xdr:oneCellAnchor>
  <xdr:twoCellAnchor>
    <xdr:from>
      <xdr:col>7</xdr:col>
      <xdr:colOff>63500</xdr:colOff>
      <xdr:row>85</xdr:row>
      <xdr:rowOff>63254</xdr:rowOff>
    </xdr:from>
    <xdr:to>
      <xdr:col>7</xdr:col>
      <xdr:colOff>241300</xdr:colOff>
      <xdr:row>85</xdr:row>
      <xdr:rowOff>63254</xdr:rowOff>
    </xdr:to>
    <xdr:cxnSp macro="">
      <xdr:nvCxnSpPr>
        <xdr:cNvPr id="191" name="直線コネクタ 190"/>
        <xdr:cNvCxnSpPr/>
      </xdr:nvCxnSpPr>
      <xdr:spPr>
        <a:xfrm>
          <a:off x="4864100" y="1463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111203</xdr:rowOff>
    </xdr:from>
    <xdr:ext cx="762000" cy="259045"/>
    <xdr:sp macro="" textlink="">
      <xdr:nvSpPr>
        <xdr:cNvPr id="192" name="人件費・物件費等の状況最大値テキスト"/>
        <xdr:cNvSpPr txBox="1"/>
      </xdr:nvSpPr>
      <xdr:spPr>
        <a:xfrm>
          <a:off x="5041900" y="1365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106,460</a:t>
          </a:r>
          <a:endParaRPr kumimoji="1" lang="ja-JP" altLang="en-US" sz="1000" b="1">
            <a:latin typeface="ＭＳ Ｐゴシック"/>
          </a:endParaRPr>
        </a:p>
      </xdr:txBody>
    </xdr:sp>
    <xdr:clientData/>
  </xdr:oneCellAnchor>
  <xdr:twoCellAnchor>
    <xdr:from>
      <xdr:col>7</xdr:col>
      <xdr:colOff>63500</xdr:colOff>
      <xdr:row>81</xdr:row>
      <xdr:rowOff>24826</xdr:rowOff>
    </xdr:from>
    <xdr:to>
      <xdr:col>7</xdr:col>
      <xdr:colOff>241300</xdr:colOff>
      <xdr:row>81</xdr:row>
      <xdr:rowOff>24826</xdr:rowOff>
    </xdr:to>
    <xdr:cxnSp macro="">
      <xdr:nvCxnSpPr>
        <xdr:cNvPr id="193" name="直線コネクタ 192"/>
        <xdr:cNvCxnSpPr/>
      </xdr:nvCxnSpPr>
      <xdr:spPr>
        <a:xfrm>
          <a:off x="4864100" y="1391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19842</xdr:rowOff>
    </xdr:from>
    <xdr:to>
      <xdr:col>7</xdr:col>
      <xdr:colOff>152400</xdr:colOff>
      <xdr:row>83</xdr:row>
      <xdr:rowOff>24726</xdr:rowOff>
    </xdr:to>
    <xdr:cxnSp macro="">
      <xdr:nvCxnSpPr>
        <xdr:cNvPr id="194" name="直線コネクタ 193"/>
        <xdr:cNvCxnSpPr/>
      </xdr:nvCxnSpPr>
      <xdr:spPr>
        <a:xfrm flipV="1">
          <a:off x="4114800" y="14250192"/>
          <a:ext cx="838200" cy="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65465</xdr:rowOff>
    </xdr:from>
    <xdr:ext cx="762000" cy="259045"/>
    <xdr:sp macro="" textlink="">
      <xdr:nvSpPr>
        <xdr:cNvPr id="195" name="人件費・物件費等の状況平均値テキスト"/>
        <xdr:cNvSpPr txBox="1"/>
      </xdr:nvSpPr>
      <xdr:spPr>
        <a:xfrm>
          <a:off x="5041900" y="1395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157,509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48938</xdr:rowOff>
    </xdr:from>
    <xdr:to>
      <xdr:col>7</xdr:col>
      <xdr:colOff>203200</xdr:colOff>
      <xdr:row>82</xdr:row>
      <xdr:rowOff>150538</xdr:rowOff>
    </xdr:to>
    <xdr:sp macro="" textlink="">
      <xdr:nvSpPr>
        <xdr:cNvPr id="196" name="フローチャート : 判断 195"/>
        <xdr:cNvSpPr/>
      </xdr:nvSpPr>
      <xdr:spPr>
        <a:xfrm>
          <a:off x="4902200" y="1410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24726</xdr:rowOff>
    </xdr:from>
    <xdr:to>
      <xdr:col>6</xdr:col>
      <xdr:colOff>0</xdr:colOff>
      <xdr:row>85</xdr:row>
      <xdr:rowOff>162886</xdr:rowOff>
    </xdr:to>
    <xdr:cxnSp macro="">
      <xdr:nvCxnSpPr>
        <xdr:cNvPr id="197" name="直線コネクタ 196"/>
        <xdr:cNvCxnSpPr/>
      </xdr:nvCxnSpPr>
      <xdr:spPr>
        <a:xfrm flipV="1">
          <a:off x="3225800" y="14255076"/>
          <a:ext cx="889000" cy="48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31970</xdr:rowOff>
    </xdr:from>
    <xdr:to>
      <xdr:col>6</xdr:col>
      <xdr:colOff>50800</xdr:colOff>
      <xdr:row>82</xdr:row>
      <xdr:rowOff>133570</xdr:rowOff>
    </xdr:to>
    <xdr:sp macro="" textlink="">
      <xdr:nvSpPr>
        <xdr:cNvPr id="198" name="フローチャート : 判断 197"/>
        <xdr:cNvSpPr/>
      </xdr:nvSpPr>
      <xdr:spPr>
        <a:xfrm>
          <a:off x="4064000" y="1409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143747</xdr:rowOff>
    </xdr:from>
    <xdr:ext cx="736600" cy="259045"/>
    <xdr:sp macro="" textlink="">
      <xdr:nvSpPr>
        <xdr:cNvPr id="199" name="テキスト ボックス 198"/>
        <xdr:cNvSpPr txBox="1"/>
      </xdr:nvSpPr>
      <xdr:spPr>
        <a:xfrm>
          <a:off x="3733800" y="13859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162886</xdr:rowOff>
    </xdr:from>
    <xdr:to>
      <xdr:col>4</xdr:col>
      <xdr:colOff>482600</xdr:colOff>
      <xdr:row>89</xdr:row>
      <xdr:rowOff>7928</xdr:rowOff>
    </xdr:to>
    <xdr:cxnSp macro="">
      <xdr:nvCxnSpPr>
        <xdr:cNvPr id="200" name="直線コネクタ 199"/>
        <xdr:cNvCxnSpPr/>
      </xdr:nvCxnSpPr>
      <xdr:spPr>
        <a:xfrm flipV="1">
          <a:off x="2336800" y="14736136"/>
          <a:ext cx="889000" cy="5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20600</xdr:rowOff>
    </xdr:from>
    <xdr:to>
      <xdr:col>4</xdr:col>
      <xdr:colOff>533400</xdr:colOff>
      <xdr:row>82</xdr:row>
      <xdr:rowOff>122200</xdr:rowOff>
    </xdr:to>
    <xdr:sp macro="" textlink="">
      <xdr:nvSpPr>
        <xdr:cNvPr id="201" name="フローチャート : 判断 200"/>
        <xdr:cNvSpPr/>
      </xdr:nvSpPr>
      <xdr:spPr>
        <a:xfrm>
          <a:off x="3175000" y="140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132377</xdr:rowOff>
    </xdr:from>
    <xdr:ext cx="762000" cy="259045"/>
    <xdr:sp macro="" textlink="">
      <xdr:nvSpPr>
        <xdr:cNvPr id="202" name="テキスト ボックス 201"/>
        <xdr:cNvSpPr txBox="1"/>
      </xdr:nvSpPr>
      <xdr:spPr>
        <a:xfrm>
          <a:off x="2844800" y="138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85275</xdr:rowOff>
    </xdr:from>
    <xdr:to>
      <xdr:col>3</xdr:col>
      <xdr:colOff>279400</xdr:colOff>
      <xdr:row>89</xdr:row>
      <xdr:rowOff>7928</xdr:rowOff>
    </xdr:to>
    <xdr:cxnSp macro="">
      <xdr:nvCxnSpPr>
        <xdr:cNvPr id="203" name="直線コネクタ 202"/>
        <xdr:cNvCxnSpPr/>
      </xdr:nvCxnSpPr>
      <xdr:spPr>
        <a:xfrm>
          <a:off x="1447800" y="14658525"/>
          <a:ext cx="889000" cy="60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3998</xdr:rowOff>
    </xdr:from>
    <xdr:to>
      <xdr:col>3</xdr:col>
      <xdr:colOff>330200</xdr:colOff>
      <xdr:row>82</xdr:row>
      <xdr:rowOff>105598</xdr:rowOff>
    </xdr:to>
    <xdr:sp macro="" textlink="">
      <xdr:nvSpPr>
        <xdr:cNvPr id="204" name="フローチャート : 判断 203"/>
        <xdr:cNvSpPr/>
      </xdr:nvSpPr>
      <xdr:spPr>
        <a:xfrm>
          <a:off x="2286000" y="1406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115775</xdr:rowOff>
    </xdr:from>
    <xdr:ext cx="762000" cy="259045"/>
    <xdr:sp macro="" textlink="">
      <xdr:nvSpPr>
        <xdr:cNvPr id="205" name="テキスト ボックス 204"/>
        <xdr:cNvSpPr txBox="1"/>
      </xdr:nvSpPr>
      <xdr:spPr>
        <a:xfrm>
          <a:off x="1955800" y="1383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150416</xdr:rowOff>
    </xdr:from>
    <xdr:to>
      <xdr:col>2</xdr:col>
      <xdr:colOff>127000</xdr:colOff>
      <xdr:row>82</xdr:row>
      <xdr:rowOff>80566</xdr:rowOff>
    </xdr:to>
    <xdr:sp macro="" textlink="">
      <xdr:nvSpPr>
        <xdr:cNvPr id="206" name="フローチャート : 判断 205"/>
        <xdr:cNvSpPr/>
      </xdr:nvSpPr>
      <xdr:spPr>
        <a:xfrm>
          <a:off x="1397000" y="1403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90743</xdr:rowOff>
    </xdr:from>
    <xdr:ext cx="762000" cy="259045"/>
    <xdr:sp macro="" textlink="">
      <xdr:nvSpPr>
        <xdr:cNvPr id="207" name="テキスト ボックス 206"/>
        <xdr:cNvSpPr txBox="1"/>
      </xdr:nvSpPr>
      <xdr:spPr>
        <a:xfrm>
          <a:off x="1066800" y="1380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140492</xdr:rowOff>
    </xdr:from>
    <xdr:to>
      <xdr:col>7</xdr:col>
      <xdr:colOff>203200</xdr:colOff>
      <xdr:row>83</xdr:row>
      <xdr:rowOff>70642</xdr:rowOff>
    </xdr:to>
    <xdr:sp macro="" textlink="">
      <xdr:nvSpPr>
        <xdr:cNvPr id="213" name="円/楕円 212"/>
        <xdr:cNvSpPr/>
      </xdr:nvSpPr>
      <xdr:spPr>
        <a:xfrm>
          <a:off x="4902200" y="1419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112569</xdr:rowOff>
    </xdr:from>
    <xdr:ext cx="762000" cy="259045"/>
    <xdr:sp macro="" textlink="">
      <xdr:nvSpPr>
        <xdr:cNvPr id="214" name="人件費・物件費等の状況該当値テキスト"/>
        <xdr:cNvSpPr txBox="1"/>
      </xdr:nvSpPr>
      <xdr:spPr>
        <a:xfrm>
          <a:off x="5041900" y="1417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176,480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145376</xdr:rowOff>
    </xdr:from>
    <xdr:to>
      <xdr:col>6</xdr:col>
      <xdr:colOff>50800</xdr:colOff>
      <xdr:row>83</xdr:row>
      <xdr:rowOff>75526</xdr:rowOff>
    </xdr:to>
    <xdr:sp macro="" textlink="">
      <xdr:nvSpPr>
        <xdr:cNvPr id="215" name="円/楕円 214"/>
        <xdr:cNvSpPr/>
      </xdr:nvSpPr>
      <xdr:spPr>
        <a:xfrm>
          <a:off x="4064000" y="1420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60303</xdr:rowOff>
    </xdr:from>
    <xdr:ext cx="736600" cy="259045"/>
    <xdr:sp macro="" textlink="">
      <xdr:nvSpPr>
        <xdr:cNvPr id="216" name="テキスト ボックス 215"/>
        <xdr:cNvSpPr txBox="1"/>
      </xdr:nvSpPr>
      <xdr:spPr>
        <a:xfrm>
          <a:off x="3733800" y="14290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177,492</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112086</xdr:rowOff>
    </xdr:from>
    <xdr:to>
      <xdr:col>4</xdr:col>
      <xdr:colOff>533400</xdr:colOff>
      <xdr:row>86</xdr:row>
      <xdr:rowOff>42236</xdr:rowOff>
    </xdr:to>
    <xdr:sp macro="" textlink="">
      <xdr:nvSpPr>
        <xdr:cNvPr id="217" name="円/楕円 216"/>
        <xdr:cNvSpPr/>
      </xdr:nvSpPr>
      <xdr:spPr>
        <a:xfrm>
          <a:off x="3175000" y="1468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27013</xdr:rowOff>
    </xdr:from>
    <xdr:ext cx="762000" cy="259045"/>
    <xdr:sp macro="" textlink="">
      <xdr:nvSpPr>
        <xdr:cNvPr id="218" name="テキスト ボックス 217"/>
        <xdr:cNvSpPr txBox="1"/>
      </xdr:nvSpPr>
      <xdr:spPr>
        <a:xfrm>
          <a:off x="2844800" y="1477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277,173</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128578</xdr:rowOff>
    </xdr:from>
    <xdr:to>
      <xdr:col>3</xdr:col>
      <xdr:colOff>330200</xdr:colOff>
      <xdr:row>89</xdr:row>
      <xdr:rowOff>58728</xdr:rowOff>
    </xdr:to>
    <xdr:sp macro="" textlink="">
      <xdr:nvSpPr>
        <xdr:cNvPr id="219" name="円/楕円 218"/>
        <xdr:cNvSpPr/>
      </xdr:nvSpPr>
      <xdr:spPr>
        <a:xfrm>
          <a:off x="2286000" y="1521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89</xdr:row>
      <xdr:rowOff>43505</xdr:rowOff>
    </xdr:from>
    <xdr:ext cx="762000" cy="259045"/>
    <xdr:sp macro="" textlink="">
      <xdr:nvSpPr>
        <xdr:cNvPr id="220" name="テキスト ボックス 219"/>
        <xdr:cNvSpPr txBox="1"/>
      </xdr:nvSpPr>
      <xdr:spPr>
        <a:xfrm>
          <a:off x="1955800" y="1530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387,169</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34475</xdr:rowOff>
    </xdr:from>
    <xdr:to>
      <xdr:col>2</xdr:col>
      <xdr:colOff>127000</xdr:colOff>
      <xdr:row>85</xdr:row>
      <xdr:rowOff>136075</xdr:rowOff>
    </xdr:to>
    <xdr:sp macro="" textlink="">
      <xdr:nvSpPr>
        <xdr:cNvPr id="221" name="円/楕円 220"/>
        <xdr:cNvSpPr/>
      </xdr:nvSpPr>
      <xdr:spPr>
        <a:xfrm>
          <a:off x="1397000" y="1460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120852</xdr:rowOff>
    </xdr:from>
    <xdr:ext cx="762000" cy="259045"/>
    <xdr:sp macro="" textlink="">
      <xdr:nvSpPr>
        <xdr:cNvPr id="222" name="テキスト ボックス 221"/>
        <xdr:cNvSpPr txBox="1"/>
      </xdr:nvSpPr>
      <xdr:spPr>
        <a:xfrm>
          <a:off x="1066800" y="1469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261,091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水準は、福島県人事委員会が民間企業の給与の実態を調査し、地域の民間給与水準との均衡を図るために実施された勧告を尊重して決定しており、地域の民間給与水準を給料月額に適切に反映させた結果、類似団体及び全国市平均を上回ることとなった。</a:t>
          </a:r>
        </a:p>
        <a:p>
          <a:r>
            <a:rPr kumimoji="1" lang="ja-JP" altLang="en-US" sz="1300">
              <a:latin typeface="ＭＳ Ｐゴシック"/>
            </a:rPr>
            <a:t>　なお、給与水準については、今後も福島県人事委員会勧告を尊重しながら、適切な給与水準となるよう努める。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162561</xdr:rowOff>
    </xdr:from>
    <xdr:to>
      <xdr:col>24</xdr:col>
      <xdr:colOff>558800</xdr:colOff>
      <xdr:row>85</xdr:row>
      <xdr:rowOff>144357</xdr:rowOff>
    </xdr:to>
    <xdr:cxnSp macro="">
      <xdr:nvCxnSpPr>
        <xdr:cNvPr id="251" name="直線コネクタ 250"/>
        <xdr:cNvCxnSpPr/>
      </xdr:nvCxnSpPr>
      <xdr:spPr>
        <a:xfrm flipV="1">
          <a:off x="17018000" y="14050011"/>
          <a:ext cx="0" cy="667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52" name="給与水準   （国との比較）最小値テキスト"/>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53" name="直線コネクタ 252"/>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77488</xdr:rowOff>
    </xdr:from>
    <xdr:ext cx="762000" cy="259045"/>
    <xdr:sp macro="" textlink="">
      <xdr:nvSpPr>
        <xdr:cNvPr id="254" name="給与水準   （国との比較）最大値テキスト"/>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81</xdr:row>
      <xdr:rowOff>162561</xdr:rowOff>
    </xdr:from>
    <xdr:to>
      <xdr:col>24</xdr:col>
      <xdr:colOff>647700</xdr:colOff>
      <xdr:row>81</xdr:row>
      <xdr:rowOff>162561</xdr:rowOff>
    </xdr:to>
    <xdr:cxnSp macro="">
      <xdr:nvCxnSpPr>
        <xdr:cNvPr id="255" name="直線コネクタ 254"/>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86</xdr:row>
      <xdr:rowOff>13123</xdr:rowOff>
    </xdr:to>
    <xdr:cxnSp macro="">
      <xdr:nvCxnSpPr>
        <xdr:cNvPr id="256" name="直線コネクタ 255"/>
        <xdr:cNvCxnSpPr/>
      </xdr:nvCxnSpPr>
      <xdr:spPr>
        <a:xfrm flipV="1">
          <a:off x="16179800" y="1471760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7"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8" name="フローチャート : 判断 257"/>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144357</xdr:rowOff>
    </xdr:from>
    <xdr:to>
      <xdr:col>23</xdr:col>
      <xdr:colOff>406400</xdr:colOff>
      <xdr:row>86</xdr:row>
      <xdr:rowOff>13123</xdr:rowOff>
    </xdr:to>
    <xdr:cxnSp macro="">
      <xdr:nvCxnSpPr>
        <xdr:cNvPr id="259" name="直線コネクタ 258"/>
        <xdr:cNvCxnSpPr/>
      </xdr:nvCxnSpPr>
      <xdr:spPr>
        <a:xfrm>
          <a:off x="15290800" y="1471760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138854</xdr:rowOff>
    </xdr:from>
    <xdr:to>
      <xdr:col>23</xdr:col>
      <xdr:colOff>457200</xdr:colOff>
      <xdr:row>84</xdr:row>
      <xdr:rowOff>69004</xdr:rowOff>
    </xdr:to>
    <xdr:sp macro="" textlink="">
      <xdr:nvSpPr>
        <xdr:cNvPr id="260" name="フローチャート : 判断 259"/>
        <xdr:cNvSpPr/>
      </xdr:nvSpPr>
      <xdr:spPr>
        <a:xfrm>
          <a:off x="16129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79181</xdr:rowOff>
    </xdr:from>
    <xdr:ext cx="736600" cy="259045"/>
    <xdr:sp macro="" textlink="">
      <xdr:nvSpPr>
        <xdr:cNvPr id="261" name="テキスト ボックス 260"/>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136313</xdr:rowOff>
    </xdr:from>
    <xdr:to>
      <xdr:col>22</xdr:col>
      <xdr:colOff>203200</xdr:colOff>
      <xdr:row>85</xdr:row>
      <xdr:rowOff>144357</xdr:rowOff>
    </xdr:to>
    <xdr:cxnSp macro="">
      <xdr:nvCxnSpPr>
        <xdr:cNvPr id="262" name="直線コネクタ 261"/>
        <xdr:cNvCxnSpPr/>
      </xdr:nvCxnSpPr>
      <xdr:spPr>
        <a:xfrm>
          <a:off x="14401800" y="147095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74507</xdr:rowOff>
    </xdr:from>
    <xdr:to>
      <xdr:col>22</xdr:col>
      <xdr:colOff>254000</xdr:colOff>
      <xdr:row>84</xdr:row>
      <xdr:rowOff>4657</xdr:rowOff>
    </xdr:to>
    <xdr:sp macro="" textlink="">
      <xdr:nvSpPr>
        <xdr:cNvPr id="263" name="フローチャート : 判断 262"/>
        <xdr:cNvSpPr/>
      </xdr:nvSpPr>
      <xdr:spPr>
        <a:xfrm>
          <a:off x="15240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14834</xdr:rowOff>
    </xdr:from>
    <xdr:ext cx="762000" cy="259045"/>
    <xdr:sp macro="" textlink="">
      <xdr:nvSpPr>
        <xdr:cNvPr id="264" name="テキスト ボックス 263"/>
        <xdr:cNvSpPr txBox="1"/>
      </xdr:nvSpPr>
      <xdr:spPr>
        <a:xfrm>
          <a:off x="14909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136313</xdr:rowOff>
    </xdr:from>
    <xdr:to>
      <xdr:col>21</xdr:col>
      <xdr:colOff>0</xdr:colOff>
      <xdr:row>89</xdr:row>
      <xdr:rowOff>118111</xdr:rowOff>
    </xdr:to>
    <xdr:cxnSp macro="">
      <xdr:nvCxnSpPr>
        <xdr:cNvPr id="265" name="直線コネクタ 264"/>
        <xdr:cNvCxnSpPr/>
      </xdr:nvCxnSpPr>
      <xdr:spPr>
        <a:xfrm flipV="1">
          <a:off x="13512800" y="14709563"/>
          <a:ext cx="889000" cy="66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74507</xdr:rowOff>
    </xdr:from>
    <xdr:to>
      <xdr:col>21</xdr:col>
      <xdr:colOff>50800</xdr:colOff>
      <xdr:row>84</xdr:row>
      <xdr:rowOff>4657</xdr:rowOff>
    </xdr:to>
    <xdr:sp macro="" textlink="">
      <xdr:nvSpPr>
        <xdr:cNvPr id="266" name="フローチャート : 判断 265"/>
        <xdr:cNvSpPr/>
      </xdr:nvSpPr>
      <xdr:spPr>
        <a:xfrm>
          <a:off x="14351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14834</xdr:rowOff>
    </xdr:from>
    <xdr:ext cx="762000" cy="259045"/>
    <xdr:sp macro="" textlink="">
      <xdr:nvSpPr>
        <xdr:cNvPr id="267" name="テキスト ボックス 266"/>
        <xdr:cNvSpPr txBox="1"/>
      </xdr:nvSpPr>
      <xdr:spPr>
        <a:xfrm>
          <a:off x="14020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68" name="フローチャート : 判断 267"/>
        <xdr:cNvSpPr/>
      </xdr:nvSpPr>
      <xdr:spPr>
        <a:xfrm>
          <a:off x="13462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135907</xdr:rowOff>
    </xdr:from>
    <xdr:ext cx="762000" cy="259045"/>
    <xdr:sp macro="" textlink="">
      <xdr:nvSpPr>
        <xdr:cNvPr id="269" name="テキスト ボックス 268"/>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5" name="円/楕円 274"/>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160884</xdr:rowOff>
    </xdr:from>
    <xdr:ext cx="762000" cy="259045"/>
    <xdr:sp macro="" textlink="">
      <xdr:nvSpPr>
        <xdr:cNvPr id="276" name="給与水準   （国との比較）該当値テキスト"/>
        <xdr:cNvSpPr txBox="1"/>
      </xdr:nvSpPr>
      <xdr:spPr>
        <a:xfrm>
          <a:off x="17106900" y="1456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133773</xdr:rowOff>
    </xdr:from>
    <xdr:to>
      <xdr:col>23</xdr:col>
      <xdr:colOff>457200</xdr:colOff>
      <xdr:row>86</xdr:row>
      <xdr:rowOff>63923</xdr:rowOff>
    </xdr:to>
    <xdr:sp macro="" textlink="">
      <xdr:nvSpPr>
        <xdr:cNvPr id="277" name="円/楕円 276"/>
        <xdr:cNvSpPr/>
      </xdr:nvSpPr>
      <xdr:spPr>
        <a:xfrm>
          <a:off x="16129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48700</xdr:rowOff>
    </xdr:from>
    <xdr:ext cx="736600" cy="259045"/>
    <xdr:sp macro="" textlink="">
      <xdr:nvSpPr>
        <xdr:cNvPr id="278" name="テキスト ボックス 277"/>
        <xdr:cNvSpPr txBox="1"/>
      </xdr:nvSpPr>
      <xdr:spPr>
        <a:xfrm>
          <a:off x="15798800" y="1479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93557</xdr:rowOff>
    </xdr:from>
    <xdr:to>
      <xdr:col>22</xdr:col>
      <xdr:colOff>254000</xdr:colOff>
      <xdr:row>86</xdr:row>
      <xdr:rowOff>23707</xdr:rowOff>
    </xdr:to>
    <xdr:sp macro="" textlink="">
      <xdr:nvSpPr>
        <xdr:cNvPr id="279" name="円/楕円 278"/>
        <xdr:cNvSpPr/>
      </xdr:nvSpPr>
      <xdr:spPr>
        <a:xfrm>
          <a:off x="15240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8484</xdr:rowOff>
    </xdr:from>
    <xdr:ext cx="762000" cy="259045"/>
    <xdr:sp macro="" textlink="">
      <xdr:nvSpPr>
        <xdr:cNvPr id="280" name="テキスト ボックス 279"/>
        <xdr:cNvSpPr txBox="1"/>
      </xdr:nvSpPr>
      <xdr:spPr>
        <a:xfrm>
          <a:off x="14909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85513</xdr:rowOff>
    </xdr:from>
    <xdr:to>
      <xdr:col>21</xdr:col>
      <xdr:colOff>50800</xdr:colOff>
      <xdr:row>86</xdr:row>
      <xdr:rowOff>15663</xdr:rowOff>
    </xdr:to>
    <xdr:sp macro="" textlink="">
      <xdr:nvSpPr>
        <xdr:cNvPr id="281" name="円/楕円 280"/>
        <xdr:cNvSpPr/>
      </xdr:nvSpPr>
      <xdr:spPr>
        <a:xfrm>
          <a:off x="14351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82" name="テキスト ボックス 281"/>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83" name="円/楕円 282"/>
        <xdr:cNvSpPr/>
      </xdr:nvSpPr>
      <xdr:spPr>
        <a:xfrm>
          <a:off x="13462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84" name="テキスト ボックス 283"/>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相馬市行財政改革における事務事業の効率化、一部組織の見直しを実施したことで職員数の適正化を図り、平成</a:t>
          </a:r>
          <a:r>
            <a:rPr kumimoji="1" lang="en-US" altLang="ja-JP" sz="1300">
              <a:latin typeface="ＭＳ Ｐゴシック"/>
            </a:rPr>
            <a:t>18</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年度までに</a:t>
          </a:r>
          <a:r>
            <a:rPr kumimoji="1" lang="en-US" altLang="ja-JP" sz="1300">
              <a:latin typeface="ＭＳ Ｐゴシック"/>
            </a:rPr>
            <a:t>48</a:t>
          </a:r>
          <a:r>
            <a:rPr kumimoji="1" lang="ja-JP" altLang="en-US" sz="1300">
              <a:latin typeface="ＭＳ Ｐゴシック"/>
            </a:rPr>
            <a:t>人の人員を削減した。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前年度から３名増加しているものの、類似団体平均を下回っている。震災復興に係る業務量の増大に対応するための、一時的な増員を行っているが、類似団体平均を下回る数値を維持できるよう努め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25929</xdr:rowOff>
    </xdr:from>
    <xdr:to>
      <xdr:col>24</xdr:col>
      <xdr:colOff>558800</xdr:colOff>
      <xdr:row>68</xdr:row>
      <xdr:rowOff>39264</xdr:rowOff>
    </xdr:to>
    <xdr:cxnSp macro="">
      <xdr:nvCxnSpPr>
        <xdr:cNvPr id="314" name="直線コネクタ 313"/>
        <xdr:cNvCxnSpPr/>
      </xdr:nvCxnSpPr>
      <xdr:spPr>
        <a:xfrm flipV="1">
          <a:off x="17018000" y="10141479"/>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11341</xdr:rowOff>
    </xdr:from>
    <xdr:ext cx="762000" cy="259045"/>
    <xdr:sp macro="" textlink="">
      <xdr:nvSpPr>
        <xdr:cNvPr id="315" name="定員管理の状況最小値テキスト"/>
        <xdr:cNvSpPr txBox="1"/>
      </xdr:nvSpPr>
      <xdr:spPr>
        <a:xfrm>
          <a:off x="17106900" y="116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14.49</a:t>
          </a:r>
          <a:endParaRPr kumimoji="1" lang="ja-JP" altLang="en-US" sz="1000" b="1">
            <a:latin typeface="ＭＳ Ｐゴシック"/>
          </a:endParaRPr>
        </a:p>
      </xdr:txBody>
    </xdr:sp>
    <xdr:clientData/>
  </xdr:oneCellAnchor>
  <xdr:twoCellAnchor>
    <xdr:from>
      <xdr:col>24</xdr:col>
      <xdr:colOff>469900</xdr:colOff>
      <xdr:row>68</xdr:row>
      <xdr:rowOff>39264</xdr:rowOff>
    </xdr:from>
    <xdr:to>
      <xdr:col>24</xdr:col>
      <xdr:colOff>647700</xdr:colOff>
      <xdr:row>68</xdr:row>
      <xdr:rowOff>39264</xdr:rowOff>
    </xdr:to>
    <xdr:cxnSp macro="">
      <xdr:nvCxnSpPr>
        <xdr:cNvPr id="316" name="直線コネクタ 315"/>
        <xdr:cNvCxnSpPr/>
      </xdr:nvCxnSpPr>
      <xdr:spPr>
        <a:xfrm>
          <a:off x="16929100" y="11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112306</xdr:rowOff>
    </xdr:from>
    <xdr:ext cx="762000" cy="259045"/>
    <xdr:sp macro="" textlink="">
      <xdr:nvSpPr>
        <xdr:cNvPr id="317"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59</xdr:row>
      <xdr:rowOff>25929</xdr:rowOff>
    </xdr:from>
    <xdr:to>
      <xdr:col>24</xdr:col>
      <xdr:colOff>647700</xdr:colOff>
      <xdr:row>59</xdr:row>
      <xdr:rowOff>25929</xdr:rowOff>
    </xdr:to>
    <xdr:cxnSp macro="">
      <xdr:nvCxnSpPr>
        <xdr:cNvPr id="318" name="直線コネクタ 317"/>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35454</xdr:rowOff>
    </xdr:from>
    <xdr:to>
      <xdr:col>24</xdr:col>
      <xdr:colOff>558800</xdr:colOff>
      <xdr:row>60</xdr:row>
      <xdr:rowOff>57573</xdr:rowOff>
    </xdr:to>
    <xdr:cxnSp macro="">
      <xdr:nvCxnSpPr>
        <xdr:cNvPr id="319" name="直線コネクタ 318"/>
        <xdr:cNvCxnSpPr/>
      </xdr:nvCxnSpPr>
      <xdr:spPr>
        <a:xfrm>
          <a:off x="16179800" y="10322454"/>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7955</xdr:rowOff>
    </xdr:from>
    <xdr:ext cx="762000" cy="259045"/>
    <xdr:sp macro="" textlink="">
      <xdr:nvSpPr>
        <xdr:cNvPr id="320" name="定員管理の状況平均値テキスト"/>
        <xdr:cNvSpPr txBox="1"/>
      </xdr:nvSpPr>
      <xdr:spPr>
        <a:xfrm>
          <a:off x="17106900" y="10637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35878</xdr:rowOff>
    </xdr:from>
    <xdr:to>
      <xdr:col>24</xdr:col>
      <xdr:colOff>609600</xdr:colOff>
      <xdr:row>62</xdr:row>
      <xdr:rowOff>137478</xdr:rowOff>
    </xdr:to>
    <xdr:sp macro="" textlink="">
      <xdr:nvSpPr>
        <xdr:cNvPr id="321" name="フローチャート : 判断 320"/>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35454</xdr:rowOff>
    </xdr:from>
    <xdr:to>
      <xdr:col>23</xdr:col>
      <xdr:colOff>406400</xdr:colOff>
      <xdr:row>60</xdr:row>
      <xdr:rowOff>45508</xdr:rowOff>
    </xdr:to>
    <xdr:cxnSp macro="">
      <xdr:nvCxnSpPr>
        <xdr:cNvPr id="322" name="直線コネクタ 321"/>
        <xdr:cNvCxnSpPr/>
      </xdr:nvCxnSpPr>
      <xdr:spPr>
        <a:xfrm flipV="1">
          <a:off x="15290800" y="1032245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147003</xdr:rowOff>
    </xdr:from>
    <xdr:to>
      <xdr:col>23</xdr:col>
      <xdr:colOff>457200</xdr:colOff>
      <xdr:row>62</xdr:row>
      <xdr:rowOff>77153</xdr:rowOff>
    </xdr:to>
    <xdr:sp macro="" textlink="">
      <xdr:nvSpPr>
        <xdr:cNvPr id="323" name="フローチャート : 判断 322"/>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61930</xdr:rowOff>
    </xdr:from>
    <xdr:ext cx="736600" cy="259045"/>
    <xdr:sp macro="" textlink="">
      <xdr:nvSpPr>
        <xdr:cNvPr id="324" name="テキスト ボックス 323"/>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45508</xdr:rowOff>
    </xdr:from>
    <xdr:to>
      <xdr:col>22</xdr:col>
      <xdr:colOff>203200</xdr:colOff>
      <xdr:row>60</xdr:row>
      <xdr:rowOff>53552</xdr:rowOff>
    </xdr:to>
    <xdr:cxnSp macro="">
      <xdr:nvCxnSpPr>
        <xdr:cNvPr id="325" name="直線コネクタ 324"/>
        <xdr:cNvCxnSpPr/>
      </xdr:nvCxnSpPr>
      <xdr:spPr>
        <a:xfrm flipV="1">
          <a:off x="14401800" y="1033250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6" name="フローチャート : 判断 325"/>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7" name="テキスト ボックス 326"/>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25400</xdr:rowOff>
    </xdr:from>
    <xdr:to>
      <xdr:col>21</xdr:col>
      <xdr:colOff>0</xdr:colOff>
      <xdr:row>60</xdr:row>
      <xdr:rowOff>53552</xdr:rowOff>
    </xdr:to>
    <xdr:cxnSp macro="">
      <xdr:nvCxnSpPr>
        <xdr:cNvPr id="328" name="直線コネクタ 327"/>
        <xdr:cNvCxnSpPr/>
      </xdr:nvCxnSpPr>
      <xdr:spPr>
        <a:xfrm>
          <a:off x="13512800" y="1031240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96731</xdr:rowOff>
    </xdr:from>
    <xdr:to>
      <xdr:col>21</xdr:col>
      <xdr:colOff>50800</xdr:colOff>
      <xdr:row>62</xdr:row>
      <xdr:rowOff>26881</xdr:rowOff>
    </xdr:to>
    <xdr:sp macro="" textlink="">
      <xdr:nvSpPr>
        <xdr:cNvPr id="329" name="フローチャート : 判断 328"/>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11658</xdr:rowOff>
    </xdr:from>
    <xdr:ext cx="762000" cy="259045"/>
    <xdr:sp macro="" textlink="">
      <xdr:nvSpPr>
        <xdr:cNvPr id="330" name="テキスト ボックス 329"/>
        <xdr:cNvSpPr txBox="1"/>
      </xdr:nvSpPr>
      <xdr:spPr>
        <a:xfrm>
          <a:off x="14020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110807</xdr:rowOff>
    </xdr:from>
    <xdr:to>
      <xdr:col>19</xdr:col>
      <xdr:colOff>533400</xdr:colOff>
      <xdr:row>62</xdr:row>
      <xdr:rowOff>40957</xdr:rowOff>
    </xdr:to>
    <xdr:sp macro="" textlink="">
      <xdr:nvSpPr>
        <xdr:cNvPr id="331" name="フローチャート : 判断 330"/>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25734</xdr:rowOff>
    </xdr:from>
    <xdr:ext cx="762000" cy="259045"/>
    <xdr:sp macro="" textlink="">
      <xdr:nvSpPr>
        <xdr:cNvPr id="332" name="テキスト ボックス 331"/>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6773</xdr:rowOff>
    </xdr:from>
    <xdr:to>
      <xdr:col>24</xdr:col>
      <xdr:colOff>609600</xdr:colOff>
      <xdr:row>60</xdr:row>
      <xdr:rowOff>108373</xdr:rowOff>
    </xdr:to>
    <xdr:sp macro="" textlink="">
      <xdr:nvSpPr>
        <xdr:cNvPr id="338" name="円/楕円 337"/>
        <xdr:cNvSpPr/>
      </xdr:nvSpPr>
      <xdr:spPr>
        <a:xfrm>
          <a:off x="169672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23300</xdr:rowOff>
    </xdr:from>
    <xdr:ext cx="762000" cy="259045"/>
    <xdr:sp macro="" textlink="">
      <xdr:nvSpPr>
        <xdr:cNvPr id="339" name="定員管理の状況該当値テキスト"/>
        <xdr:cNvSpPr txBox="1"/>
      </xdr:nvSpPr>
      <xdr:spPr>
        <a:xfrm>
          <a:off x="17106900" y="1013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156104</xdr:rowOff>
    </xdr:from>
    <xdr:to>
      <xdr:col>23</xdr:col>
      <xdr:colOff>457200</xdr:colOff>
      <xdr:row>60</xdr:row>
      <xdr:rowOff>86254</xdr:rowOff>
    </xdr:to>
    <xdr:sp macro="" textlink="">
      <xdr:nvSpPr>
        <xdr:cNvPr id="340" name="円/楕円 339"/>
        <xdr:cNvSpPr/>
      </xdr:nvSpPr>
      <xdr:spPr>
        <a:xfrm>
          <a:off x="161290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96431</xdr:rowOff>
    </xdr:from>
    <xdr:ext cx="736600" cy="259045"/>
    <xdr:sp macro="" textlink="">
      <xdr:nvSpPr>
        <xdr:cNvPr id="341" name="テキスト ボックス 340"/>
        <xdr:cNvSpPr txBox="1"/>
      </xdr:nvSpPr>
      <xdr:spPr>
        <a:xfrm>
          <a:off x="15798800" y="1004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166158</xdr:rowOff>
    </xdr:from>
    <xdr:to>
      <xdr:col>22</xdr:col>
      <xdr:colOff>254000</xdr:colOff>
      <xdr:row>60</xdr:row>
      <xdr:rowOff>96308</xdr:rowOff>
    </xdr:to>
    <xdr:sp macro="" textlink="">
      <xdr:nvSpPr>
        <xdr:cNvPr id="342" name="円/楕円 341"/>
        <xdr:cNvSpPr/>
      </xdr:nvSpPr>
      <xdr:spPr>
        <a:xfrm>
          <a:off x="15240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106485</xdr:rowOff>
    </xdr:from>
    <xdr:ext cx="762000" cy="259045"/>
    <xdr:sp macro="" textlink="">
      <xdr:nvSpPr>
        <xdr:cNvPr id="343" name="テキスト ボックス 342"/>
        <xdr:cNvSpPr txBox="1"/>
      </xdr:nvSpPr>
      <xdr:spPr>
        <a:xfrm>
          <a:off x="14909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2752</xdr:rowOff>
    </xdr:from>
    <xdr:to>
      <xdr:col>21</xdr:col>
      <xdr:colOff>50800</xdr:colOff>
      <xdr:row>60</xdr:row>
      <xdr:rowOff>104352</xdr:rowOff>
    </xdr:to>
    <xdr:sp macro="" textlink="">
      <xdr:nvSpPr>
        <xdr:cNvPr id="344" name="円/楕円 343"/>
        <xdr:cNvSpPr/>
      </xdr:nvSpPr>
      <xdr:spPr>
        <a:xfrm>
          <a:off x="14351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114529</xdr:rowOff>
    </xdr:from>
    <xdr:ext cx="762000" cy="259045"/>
    <xdr:sp macro="" textlink="">
      <xdr:nvSpPr>
        <xdr:cNvPr id="345" name="テキスト ボックス 344"/>
        <xdr:cNvSpPr txBox="1"/>
      </xdr:nvSpPr>
      <xdr:spPr>
        <a:xfrm>
          <a:off x="14020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146050</xdr:rowOff>
    </xdr:from>
    <xdr:to>
      <xdr:col>19</xdr:col>
      <xdr:colOff>533400</xdr:colOff>
      <xdr:row>60</xdr:row>
      <xdr:rowOff>76200</xdr:rowOff>
    </xdr:to>
    <xdr:sp macro="" textlink="">
      <xdr:nvSpPr>
        <xdr:cNvPr id="346" name="円/楕円 345"/>
        <xdr:cNvSpPr/>
      </xdr:nvSpPr>
      <xdr:spPr>
        <a:xfrm>
          <a:off x="1346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86377</xdr:rowOff>
    </xdr:from>
    <xdr:ext cx="762000" cy="259045"/>
    <xdr:sp macro="" textlink="">
      <xdr:nvSpPr>
        <xdr:cNvPr id="347" name="テキスト ボックス 346"/>
        <xdr:cNvSpPr txBox="1"/>
      </xdr:nvSpPr>
      <xdr:spPr>
        <a:xfrm>
          <a:off x="1313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比較的数値の高かった平成</a:t>
          </a:r>
          <a:r>
            <a:rPr kumimoji="1" lang="en-US" altLang="ja-JP" sz="1300">
              <a:latin typeface="ＭＳ Ｐゴシック"/>
            </a:rPr>
            <a:t>24</a:t>
          </a:r>
          <a:r>
            <a:rPr kumimoji="1" lang="ja-JP" altLang="en-US" sz="1300">
              <a:latin typeface="ＭＳ Ｐゴシック"/>
            </a:rPr>
            <a:t>年度以降、毎年度比率の減少が続いているが、依然として類似団体を上回っている。</a:t>
          </a:r>
        </a:p>
        <a:p>
          <a:r>
            <a:rPr kumimoji="1" lang="ja-JP" altLang="en-US" sz="1300">
              <a:latin typeface="ＭＳ Ｐゴシック"/>
            </a:rPr>
            <a:t>　県営事業松ヶ房ダム整備事業の債務負担に係る支出の継続と、庁舎や学校施設整備の償還が始まることから、今後は、比率が上昇に転じることが見込まれる。</a:t>
          </a:r>
          <a:endParaRPr kumimoji="1" lang="en-US" altLang="ja-JP" sz="1300">
            <a:latin typeface="ＭＳ Ｐゴシック"/>
          </a:endParaRPr>
        </a:p>
        <a:p>
          <a:r>
            <a:rPr kumimoji="1" lang="ja-JP" altLang="en-US" sz="1300">
              <a:latin typeface="ＭＳ Ｐゴシック"/>
            </a:rPr>
            <a:t>　今後は、公共施設の維持適正化、事業の見直しを実施しながら、新たな地方債の発行を抑制していく。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42</xdr:row>
      <xdr:rowOff>138006</xdr:rowOff>
    </xdr:to>
    <xdr:cxnSp macro="">
      <xdr:nvCxnSpPr>
        <xdr:cNvPr id="376" name="直線コネクタ 375"/>
        <xdr:cNvCxnSpPr/>
      </xdr:nvCxnSpPr>
      <xdr:spPr>
        <a:xfrm flipV="1">
          <a:off x="17018000" y="6180667"/>
          <a:ext cx="0" cy="1158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110083</xdr:rowOff>
    </xdr:from>
    <xdr:ext cx="762000" cy="259045"/>
    <xdr:sp macro="" textlink="">
      <xdr:nvSpPr>
        <xdr:cNvPr id="377" name="公債費負担の状況最小値テキスト"/>
        <xdr:cNvSpPr txBox="1"/>
      </xdr:nvSpPr>
      <xdr:spPr>
        <a:xfrm>
          <a:off x="17106900" y="731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24</xdr:col>
      <xdr:colOff>469900</xdr:colOff>
      <xdr:row>42</xdr:row>
      <xdr:rowOff>138006</xdr:rowOff>
    </xdr:from>
    <xdr:to>
      <xdr:col>24</xdr:col>
      <xdr:colOff>647700</xdr:colOff>
      <xdr:row>42</xdr:row>
      <xdr:rowOff>138006</xdr:rowOff>
    </xdr:to>
    <xdr:cxnSp macro="">
      <xdr:nvCxnSpPr>
        <xdr:cNvPr id="378" name="直線コネクタ 377"/>
        <xdr:cNvCxnSpPr/>
      </xdr:nvCxnSpPr>
      <xdr:spPr>
        <a:xfrm>
          <a:off x="16929100" y="7338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9"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0" name="直線コネクタ 379"/>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41</xdr:row>
      <xdr:rowOff>100330</xdr:rowOff>
    </xdr:to>
    <xdr:cxnSp macro="">
      <xdr:nvCxnSpPr>
        <xdr:cNvPr id="381" name="直線コネクタ 380"/>
        <xdr:cNvCxnSpPr/>
      </xdr:nvCxnSpPr>
      <xdr:spPr>
        <a:xfrm flipV="1">
          <a:off x="16179800" y="70815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151571</xdr:rowOff>
    </xdr:from>
    <xdr:ext cx="762000" cy="259045"/>
    <xdr:sp macro="" textlink="">
      <xdr:nvSpPr>
        <xdr:cNvPr id="382"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83" name="フローチャート : 判断 382"/>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42</xdr:row>
      <xdr:rowOff>33444</xdr:rowOff>
    </xdr:to>
    <xdr:cxnSp macro="">
      <xdr:nvCxnSpPr>
        <xdr:cNvPr id="384" name="直線コネクタ 383"/>
        <xdr:cNvCxnSpPr/>
      </xdr:nvCxnSpPr>
      <xdr:spPr>
        <a:xfrm flipV="1">
          <a:off x="15290800" y="712978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35983</xdr:rowOff>
    </xdr:from>
    <xdr:to>
      <xdr:col>23</xdr:col>
      <xdr:colOff>457200</xdr:colOff>
      <xdr:row>40</xdr:row>
      <xdr:rowOff>137583</xdr:rowOff>
    </xdr:to>
    <xdr:sp macro="" textlink="">
      <xdr:nvSpPr>
        <xdr:cNvPr id="385" name="フローチャート : 判断 384"/>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147760</xdr:rowOff>
    </xdr:from>
    <xdr:ext cx="736600" cy="259045"/>
    <xdr:sp macro="" textlink="">
      <xdr:nvSpPr>
        <xdr:cNvPr id="386" name="テキスト ボックス 385"/>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33444</xdr:rowOff>
    </xdr:from>
    <xdr:to>
      <xdr:col>22</xdr:col>
      <xdr:colOff>203200</xdr:colOff>
      <xdr:row>42</xdr:row>
      <xdr:rowOff>170180</xdr:rowOff>
    </xdr:to>
    <xdr:cxnSp macro="">
      <xdr:nvCxnSpPr>
        <xdr:cNvPr id="387" name="直線コネクタ 386"/>
        <xdr:cNvCxnSpPr/>
      </xdr:nvCxnSpPr>
      <xdr:spPr>
        <a:xfrm flipV="1">
          <a:off x="14401800" y="723434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88" name="フローチャート : 判断 387"/>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48700</xdr:rowOff>
    </xdr:from>
    <xdr:ext cx="762000" cy="259045"/>
    <xdr:sp macro="" textlink="">
      <xdr:nvSpPr>
        <xdr:cNvPr id="389" name="テキスト ボックス 388"/>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170180</xdr:rowOff>
    </xdr:from>
    <xdr:to>
      <xdr:col>21</xdr:col>
      <xdr:colOff>0</xdr:colOff>
      <xdr:row>43</xdr:row>
      <xdr:rowOff>143510</xdr:rowOff>
    </xdr:to>
    <xdr:cxnSp macro="">
      <xdr:nvCxnSpPr>
        <xdr:cNvPr id="390" name="直線コネクタ 389"/>
        <xdr:cNvCxnSpPr/>
      </xdr:nvCxnSpPr>
      <xdr:spPr>
        <a:xfrm flipV="1">
          <a:off x="13512800" y="73710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25400</xdr:rowOff>
    </xdr:from>
    <xdr:to>
      <xdr:col>21</xdr:col>
      <xdr:colOff>50800</xdr:colOff>
      <xdr:row>41</xdr:row>
      <xdr:rowOff>127000</xdr:rowOff>
    </xdr:to>
    <xdr:sp macro="" textlink="">
      <xdr:nvSpPr>
        <xdr:cNvPr id="391" name="フローチャート : 判断 390"/>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392" name="テキスト ボックス 391"/>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3" name="フローチャート : 判断 392"/>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394" name="テキスト ボックス 393"/>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400" name="円/楕円 399"/>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144797</xdr:rowOff>
    </xdr:from>
    <xdr:ext cx="762000" cy="259045"/>
    <xdr:sp macro="" textlink="">
      <xdr:nvSpPr>
        <xdr:cNvPr id="401"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402" name="円/楕円 401"/>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403" name="テキスト ボックス 402"/>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154094</xdr:rowOff>
    </xdr:from>
    <xdr:to>
      <xdr:col>22</xdr:col>
      <xdr:colOff>254000</xdr:colOff>
      <xdr:row>42</xdr:row>
      <xdr:rowOff>84244</xdr:rowOff>
    </xdr:to>
    <xdr:sp macro="" textlink="">
      <xdr:nvSpPr>
        <xdr:cNvPr id="404" name="円/楕円 403"/>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69021</xdr:rowOff>
    </xdr:from>
    <xdr:ext cx="762000" cy="259045"/>
    <xdr:sp macro="" textlink="">
      <xdr:nvSpPr>
        <xdr:cNvPr id="405" name="テキスト ボックス 404"/>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119380</xdr:rowOff>
    </xdr:from>
    <xdr:to>
      <xdr:col>21</xdr:col>
      <xdr:colOff>50800</xdr:colOff>
      <xdr:row>43</xdr:row>
      <xdr:rowOff>49530</xdr:rowOff>
    </xdr:to>
    <xdr:sp macro="" textlink="">
      <xdr:nvSpPr>
        <xdr:cNvPr id="406" name="円/楕円 405"/>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34307</xdr:rowOff>
    </xdr:from>
    <xdr:ext cx="762000" cy="259045"/>
    <xdr:sp macro="" textlink="">
      <xdr:nvSpPr>
        <xdr:cNvPr id="407" name="テキスト ボックス 406"/>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08" name="円/楕円 407"/>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09" name="テキスト ボックス 408"/>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39.6</a:t>
          </a:r>
          <a:r>
            <a:rPr kumimoji="1" lang="ja-JP" altLang="en-US" sz="1300">
              <a:latin typeface="ＭＳ Ｐゴシック"/>
            </a:rPr>
            <a:t>ポイント増加し、類似団体と比較して高い水準となった。前年度を大きく上回った要因として、新庁舎完成に伴う地方債借入と庁舎建設基金残高の減少、また中学校の建替えによる新規起債の発行があったためである。</a:t>
          </a:r>
        </a:p>
        <a:p>
          <a:r>
            <a:rPr kumimoji="1" lang="ja-JP" altLang="en-US" sz="1300">
              <a:latin typeface="ＭＳ Ｐゴシック"/>
            </a:rPr>
            <a:t>　今後、学校校舎の改築等に伴う地方債の発行が見込まれることから、事業内容を更に厳選し、新たな地方債の発行については交付税措置の有利なものに限り活用することなど、後年度負担の軽減を図るための財政健全化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80476</xdr:rowOff>
    </xdr:to>
    <xdr:cxnSp macro="">
      <xdr:nvCxnSpPr>
        <xdr:cNvPr id="438" name="直線コネクタ 437"/>
        <xdr:cNvCxnSpPr/>
      </xdr:nvCxnSpPr>
      <xdr:spPr>
        <a:xfrm flipV="1">
          <a:off x="17018000" y="2370667"/>
          <a:ext cx="0" cy="1310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52553</xdr:rowOff>
    </xdr:from>
    <xdr:ext cx="762000" cy="259045"/>
    <xdr:sp macro="" textlink="">
      <xdr:nvSpPr>
        <xdr:cNvPr id="439" name="将来負担の状況最小値テキスト"/>
        <xdr:cNvSpPr txBox="1"/>
      </xdr:nvSpPr>
      <xdr:spPr>
        <a:xfrm>
          <a:off x="17106900" y="365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a:t>
          </a:r>
          <a:endParaRPr kumimoji="1" lang="ja-JP" altLang="en-US" sz="1000" b="1">
            <a:latin typeface="ＭＳ Ｐゴシック"/>
          </a:endParaRPr>
        </a:p>
      </xdr:txBody>
    </xdr:sp>
    <xdr:clientData/>
  </xdr:oneCellAnchor>
  <xdr:twoCellAnchor>
    <xdr:from>
      <xdr:col>24</xdr:col>
      <xdr:colOff>469900</xdr:colOff>
      <xdr:row>21</xdr:row>
      <xdr:rowOff>80476</xdr:rowOff>
    </xdr:from>
    <xdr:to>
      <xdr:col>24</xdr:col>
      <xdr:colOff>647700</xdr:colOff>
      <xdr:row>21</xdr:row>
      <xdr:rowOff>80476</xdr:rowOff>
    </xdr:to>
    <xdr:cxnSp macro="">
      <xdr:nvCxnSpPr>
        <xdr:cNvPr id="440" name="直線コネクタ 439"/>
        <xdr:cNvCxnSpPr/>
      </xdr:nvCxnSpPr>
      <xdr:spPr>
        <a:xfrm>
          <a:off x="16929100" y="368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31369</xdr:rowOff>
    </xdr:from>
    <xdr:to>
      <xdr:col>24</xdr:col>
      <xdr:colOff>558800</xdr:colOff>
      <xdr:row>17</xdr:row>
      <xdr:rowOff>6985</xdr:rowOff>
    </xdr:to>
    <xdr:cxnSp macro="">
      <xdr:nvCxnSpPr>
        <xdr:cNvPr id="443" name="直線コネクタ 442"/>
        <xdr:cNvCxnSpPr/>
      </xdr:nvCxnSpPr>
      <xdr:spPr>
        <a:xfrm>
          <a:off x="16179800" y="2603119"/>
          <a:ext cx="8382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98569</xdr:rowOff>
    </xdr:from>
    <xdr:ext cx="762000" cy="259045"/>
    <xdr:sp macro="" textlink="">
      <xdr:nvSpPr>
        <xdr:cNvPr id="444" name="将来負担の状況平均値テキスト"/>
        <xdr:cNvSpPr txBox="1"/>
      </xdr:nvSpPr>
      <xdr:spPr>
        <a:xfrm>
          <a:off x="17106900" y="232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5" name="フローチャート : 判断 444"/>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31369</xdr:rowOff>
    </xdr:from>
    <xdr:to>
      <xdr:col>23</xdr:col>
      <xdr:colOff>406400</xdr:colOff>
      <xdr:row>16</xdr:row>
      <xdr:rowOff>154305</xdr:rowOff>
    </xdr:to>
    <xdr:cxnSp macro="">
      <xdr:nvCxnSpPr>
        <xdr:cNvPr id="446" name="直線コネクタ 445"/>
        <xdr:cNvCxnSpPr/>
      </xdr:nvCxnSpPr>
      <xdr:spPr>
        <a:xfrm flipV="1">
          <a:off x="15290800" y="2603119"/>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11938</xdr:rowOff>
    </xdr:from>
    <xdr:to>
      <xdr:col>23</xdr:col>
      <xdr:colOff>457200</xdr:colOff>
      <xdr:row>15</xdr:row>
      <xdr:rowOff>113538</xdr:rowOff>
    </xdr:to>
    <xdr:sp macro="" textlink="">
      <xdr:nvSpPr>
        <xdr:cNvPr id="447" name="フローチャート : 判断 446"/>
        <xdr:cNvSpPr/>
      </xdr:nvSpPr>
      <xdr:spPr>
        <a:xfrm>
          <a:off x="16129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98315</xdr:rowOff>
    </xdr:from>
    <xdr:ext cx="736600" cy="259045"/>
    <xdr:sp macro="" textlink="">
      <xdr:nvSpPr>
        <xdr:cNvPr id="448" name="テキスト ボックス 447"/>
        <xdr:cNvSpPr txBox="1"/>
      </xdr:nvSpPr>
      <xdr:spPr>
        <a:xfrm>
          <a:off x="15798800" y="267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139954</xdr:rowOff>
    </xdr:from>
    <xdr:to>
      <xdr:col>22</xdr:col>
      <xdr:colOff>203200</xdr:colOff>
      <xdr:row>16</xdr:row>
      <xdr:rowOff>154305</xdr:rowOff>
    </xdr:to>
    <xdr:cxnSp macro="">
      <xdr:nvCxnSpPr>
        <xdr:cNvPr id="449" name="直線コネクタ 448"/>
        <xdr:cNvCxnSpPr/>
      </xdr:nvCxnSpPr>
      <xdr:spPr>
        <a:xfrm>
          <a:off x="14401800" y="2711704"/>
          <a:ext cx="889000" cy="1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139023</xdr:rowOff>
    </xdr:from>
    <xdr:to>
      <xdr:col>22</xdr:col>
      <xdr:colOff>254000</xdr:colOff>
      <xdr:row>16</xdr:row>
      <xdr:rowOff>69173</xdr:rowOff>
    </xdr:to>
    <xdr:sp macro="" textlink="">
      <xdr:nvSpPr>
        <xdr:cNvPr id="450" name="フローチャート : 判断 449"/>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79350</xdr:rowOff>
    </xdr:from>
    <xdr:ext cx="762000" cy="259045"/>
    <xdr:sp macro="" textlink="">
      <xdr:nvSpPr>
        <xdr:cNvPr id="451" name="テキスト ボックス 450"/>
        <xdr:cNvSpPr txBox="1"/>
      </xdr:nvSpPr>
      <xdr:spPr>
        <a:xfrm>
          <a:off x="14909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139954</xdr:rowOff>
    </xdr:from>
    <xdr:to>
      <xdr:col>21</xdr:col>
      <xdr:colOff>0</xdr:colOff>
      <xdr:row>18</xdr:row>
      <xdr:rowOff>128312</xdr:rowOff>
    </xdr:to>
    <xdr:cxnSp macro="">
      <xdr:nvCxnSpPr>
        <xdr:cNvPr id="452" name="直線コネクタ 451"/>
        <xdr:cNvCxnSpPr/>
      </xdr:nvCxnSpPr>
      <xdr:spPr>
        <a:xfrm flipV="1">
          <a:off x="13512800" y="2711704"/>
          <a:ext cx="889000" cy="50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1355</xdr:rowOff>
    </xdr:from>
    <xdr:to>
      <xdr:col>21</xdr:col>
      <xdr:colOff>50800</xdr:colOff>
      <xdr:row>16</xdr:row>
      <xdr:rowOff>102955</xdr:rowOff>
    </xdr:to>
    <xdr:sp macro="" textlink="">
      <xdr:nvSpPr>
        <xdr:cNvPr id="453" name="フローチャート : 判断 452"/>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87732</xdr:rowOff>
    </xdr:from>
    <xdr:ext cx="762000" cy="259045"/>
    <xdr:sp macro="" textlink="">
      <xdr:nvSpPr>
        <xdr:cNvPr id="454" name="テキスト ボックス 453"/>
        <xdr:cNvSpPr txBox="1"/>
      </xdr:nvSpPr>
      <xdr:spPr>
        <a:xfrm>
          <a:off x="14020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5" name="フローチャート : 判断 454"/>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36593</xdr:rowOff>
    </xdr:from>
    <xdr:ext cx="762000" cy="259045"/>
    <xdr:sp macro="" textlink="">
      <xdr:nvSpPr>
        <xdr:cNvPr id="456" name="テキスト ボックス 455"/>
        <xdr:cNvSpPr txBox="1"/>
      </xdr:nvSpPr>
      <xdr:spPr>
        <a:xfrm>
          <a:off x="13131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127635</xdr:rowOff>
    </xdr:from>
    <xdr:to>
      <xdr:col>24</xdr:col>
      <xdr:colOff>609600</xdr:colOff>
      <xdr:row>17</xdr:row>
      <xdr:rowOff>57785</xdr:rowOff>
    </xdr:to>
    <xdr:sp macro="" textlink="">
      <xdr:nvSpPr>
        <xdr:cNvPr id="462" name="円/楕円 461"/>
        <xdr:cNvSpPr/>
      </xdr:nvSpPr>
      <xdr:spPr>
        <a:xfrm>
          <a:off x="169672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99712</xdr:rowOff>
    </xdr:from>
    <xdr:ext cx="762000" cy="259045"/>
    <xdr:sp macro="" textlink="">
      <xdr:nvSpPr>
        <xdr:cNvPr id="463" name="将来負担の状況該当値テキスト"/>
        <xdr:cNvSpPr txBox="1"/>
      </xdr:nvSpPr>
      <xdr:spPr>
        <a:xfrm>
          <a:off x="17106900" y="284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152019</xdr:rowOff>
    </xdr:from>
    <xdr:to>
      <xdr:col>23</xdr:col>
      <xdr:colOff>457200</xdr:colOff>
      <xdr:row>15</xdr:row>
      <xdr:rowOff>82169</xdr:rowOff>
    </xdr:to>
    <xdr:sp macro="" textlink="">
      <xdr:nvSpPr>
        <xdr:cNvPr id="464" name="円/楕円 463"/>
        <xdr:cNvSpPr/>
      </xdr:nvSpPr>
      <xdr:spPr>
        <a:xfrm>
          <a:off x="16129000" y="25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92346</xdr:rowOff>
    </xdr:from>
    <xdr:ext cx="736600" cy="259045"/>
    <xdr:sp macro="" textlink="">
      <xdr:nvSpPr>
        <xdr:cNvPr id="465" name="テキスト ボックス 464"/>
        <xdr:cNvSpPr txBox="1"/>
      </xdr:nvSpPr>
      <xdr:spPr>
        <a:xfrm>
          <a:off x="15798800" y="2321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103505</xdr:rowOff>
    </xdr:from>
    <xdr:to>
      <xdr:col>22</xdr:col>
      <xdr:colOff>254000</xdr:colOff>
      <xdr:row>17</xdr:row>
      <xdr:rowOff>33655</xdr:rowOff>
    </xdr:to>
    <xdr:sp macro="" textlink="">
      <xdr:nvSpPr>
        <xdr:cNvPr id="466" name="円/楕円 465"/>
        <xdr:cNvSpPr/>
      </xdr:nvSpPr>
      <xdr:spPr>
        <a:xfrm>
          <a:off x="152400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18432</xdr:rowOff>
    </xdr:from>
    <xdr:ext cx="762000" cy="259045"/>
    <xdr:sp macro="" textlink="">
      <xdr:nvSpPr>
        <xdr:cNvPr id="467" name="テキスト ボックス 466"/>
        <xdr:cNvSpPr txBox="1"/>
      </xdr:nvSpPr>
      <xdr:spPr>
        <a:xfrm>
          <a:off x="14909800" y="293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89154</xdr:rowOff>
    </xdr:from>
    <xdr:to>
      <xdr:col>21</xdr:col>
      <xdr:colOff>50800</xdr:colOff>
      <xdr:row>16</xdr:row>
      <xdr:rowOff>19304</xdr:rowOff>
    </xdr:to>
    <xdr:sp macro="" textlink="">
      <xdr:nvSpPr>
        <xdr:cNvPr id="468" name="円/楕円 467"/>
        <xdr:cNvSpPr/>
      </xdr:nvSpPr>
      <xdr:spPr>
        <a:xfrm>
          <a:off x="14351000" y="266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29481</xdr:rowOff>
    </xdr:from>
    <xdr:ext cx="762000" cy="259045"/>
    <xdr:sp macro="" textlink="">
      <xdr:nvSpPr>
        <xdr:cNvPr id="469" name="テキスト ボックス 468"/>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77512</xdr:rowOff>
    </xdr:from>
    <xdr:to>
      <xdr:col>19</xdr:col>
      <xdr:colOff>533400</xdr:colOff>
      <xdr:row>19</xdr:row>
      <xdr:rowOff>7662</xdr:rowOff>
    </xdr:to>
    <xdr:sp macro="" textlink="">
      <xdr:nvSpPr>
        <xdr:cNvPr id="470" name="円/楕円 469"/>
        <xdr:cNvSpPr/>
      </xdr:nvSpPr>
      <xdr:spPr>
        <a:xfrm>
          <a:off x="13462000" y="316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163889</xdr:rowOff>
    </xdr:from>
    <xdr:ext cx="762000" cy="259045"/>
    <xdr:sp macro="" textlink="">
      <xdr:nvSpPr>
        <xdr:cNvPr id="471" name="テキスト ボックス 470"/>
        <xdr:cNvSpPr txBox="1"/>
      </xdr:nvSpPr>
      <xdr:spPr>
        <a:xfrm>
          <a:off x="13131800" y="32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福島県相馬市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35,812
35,586
197.79
30,894,164
29,728,585
376,758
9,425,060
15,414,976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68.5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職員数は増えたものの、年間退職者数の減少に伴う、退職金の減額により、総額が減ったため、類似団体と同水準となった。</a:t>
          </a:r>
        </a:p>
        <a:p>
          <a:r>
            <a:rPr kumimoji="1" lang="ja-JP" altLang="en-US" sz="1300">
              <a:latin typeface="ＭＳ Ｐゴシック"/>
            </a:rPr>
            <a:t>　東日本大震災に関する復興業務に伴う、時間外勤務手当はピーク時よりは減少したものの、引き続き多い状況にある。今後は、東日本大震災に関する復興業務の収束化に合わせ、人員配置の見直しや定員管理・給与の適正化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41</xdr:row>
      <xdr:rowOff>135165</xdr:rowOff>
    </xdr:to>
    <xdr:cxnSp macro="">
      <xdr:nvCxnSpPr>
        <xdr:cNvPr id="63" name="直線コネクタ 62"/>
        <xdr:cNvCxnSpPr/>
      </xdr:nvCxnSpPr>
      <xdr:spPr>
        <a:xfrm flipV="1">
          <a:off x="4826000" y="5640614"/>
          <a:ext cx="0" cy="15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4"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5" name="直線コネクタ 64"/>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162378</xdr:rowOff>
    </xdr:from>
    <xdr:to>
      <xdr:col>7</xdr:col>
      <xdr:colOff>15875</xdr:colOff>
      <xdr:row>36</xdr:row>
      <xdr:rowOff>56243</xdr:rowOff>
    </xdr:to>
    <xdr:cxnSp macro="">
      <xdr:nvCxnSpPr>
        <xdr:cNvPr id="68" name="直線コネクタ 67"/>
        <xdr:cNvCxnSpPr/>
      </xdr:nvCxnSpPr>
      <xdr:spPr>
        <a:xfrm flipV="1">
          <a:off x="3987800" y="61631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128105</xdr:rowOff>
    </xdr:from>
    <xdr:ext cx="762000" cy="259045"/>
    <xdr:sp macro="" textlink="">
      <xdr:nvSpPr>
        <xdr:cNvPr id="69" name="人件費平均値テキスト"/>
        <xdr:cNvSpPr txBox="1"/>
      </xdr:nvSpPr>
      <xdr:spPr>
        <a:xfrm>
          <a:off x="4914900" y="595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70" name="フローチャート : 判断 69"/>
        <xdr:cNvSpPr/>
      </xdr:nvSpPr>
      <xdr:spPr>
        <a:xfrm>
          <a:off x="4775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56243</xdr:rowOff>
    </xdr:from>
    <xdr:to>
      <xdr:col>5</xdr:col>
      <xdr:colOff>549275</xdr:colOff>
      <xdr:row>36</xdr:row>
      <xdr:rowOff>99786</xdr:rowOff>
    </xdr:to>
    <xdr:cxnSp macro="">
      <xdr:nvCxnSpPr>
        <xdr:cNvPr id="71" name="直線コネクタ 70"/>
        <xdr:cNvCxnSpPr/>
      </xdr:nvCxnSpPr>
      <xdr:spPr>
        <a:xfrm flipV="1">
          <a:off x="3098800" y="6228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78922</xdr:rowOff>
    </xdr:from>
    <xdr:to>
      <xdr:col>5</xdr:col>
      <xdr:colOff>600075</xdr:colOff>
      <xdr:row>36</xdr:row>
      <xdr:rowOff>9072</xdr:rowOff>
    </xdr:to>
    <xdr:sp macro="" textlink="">
      <xdr:nvSpPr>
        <xdr:cNvPr id="72" name="フローチャート : 判断 71"/>
        <xdr:cNvSpPr/>
      </xdr:nvSpPr>
      <xdr:spPr>
        <a:xfrm>
          <a:off x="3937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19249</xdr:rowOff>
    </xdr:from>
    <xdr:ext cx="736600" cy="259045"/>
    <xdr:sp macro="" textlink="">
      <xdr:nvSpPr>
        <xdr:cNvPr id="73" name="テキスト ボックス 72"/>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67128</xdr:rowOff>
    </xdr:from>
    <xdr:to>
      <xdr:col>4</xdr:col>
      <xdr:colOff>346075</xdr:colOff>
      <xdr:row>36</xdr:row>
      <xdr:rowOff>99786</xdr:rowOff>
    </xdr:to>
    <xdr:cxnSp macro="">
      <xdr:nvCxnSpPr>
        <xdr:cNvPr id="74" name="直線コネクタ 73"/>
        <xdr:cNvCxnSpPr/>
      </xdr:nvCxnSpPr>
      <xdr:spPr>
        <a:xfrm>
          <a:off x="2209800" y="62393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5" name="フローチャート : 判断 74"/>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6" name="テキスト ボックス 75"/>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67128</xdr:rowOff>
    </xdr:from>
    <xdr:to>
      <xdr:col>3</xdr:col>
      <xdr:colOff>142875</xdr:colOff>
      <xdr:row>36</xdr:row>
      <xdr:rowOff>132443</xdr:rowOff>
    </xdr:to>
    <xdr:cxnSp macro="">
      <xdr:nvCxnSpPr>
        <xdr:cNvPr id="77" name="直線コネクタ 76"/>
        <xdr:cNvCxnSpPr/>
      </xdr:nvCxnSpPr>
      <xdr:spPr>
        <a:xfrm flipV="1">
          <a:off x="1320800" y="6239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122464</xdr:rowOff>
    </xdr:from>
    <xdr:to>
      <xdr:col>3</xdr:col>
      <xdr:colOff>193675</xdr:colOff>
      <xdr:row>36</xdr:row>
      <xdr:rowOff>52614</xdr:rowOff>
    </xdr:to>
    <xdr:sp macro="" textlink="">
      <xdr:nvSpPr>
        <xdr:cNvPr id="78" name="フローチャート : 判断 77"/>
        <xdr:cNvSpPr/>
      </xdr:nvSpPr>
      <xdr:spPr>
        <a:xfrm>
          <a:off x="2159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62791</xdr:rowOff>
    </xdr:from>
    <xdr:ext cx="762000" cy="259045"/>
    <xdr:sp macro="" textlink="">
      <xdr:nvSpPr>
        <xdr:cNvPr id="79" name="テキスト ボックス 78"/>
        <xdr:cNvSpPr txBox="1"/>
      </xdr:nvSpPr>
      <xdr:spPr>
        <a:xfrm>
          <a:off x="1828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80" name="フローチャート :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81" name="テキスト ボックス 80"/>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87" name="円/楕円 86"/>
        <xdr:cNvSpPr/>
      </xdr:nvSpPr>
      <xdr:spPr>
        <a:xfrm>
          <a:off x="47752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83655</xdr:rowOff>
    </xdr:from>
    <xdr:ext cx="762000" cy="259045"/>
    <xdr:sp macro="" textlink="">
      <xdr:nvSpPr>
        <xdr:cNvPr id="88" name="人件費該当値テキスト"/>
        <xdr:cNvSpPr txBox="1"/>
      </xdr:nvSpPr>
      <xdr:spPr>
        <a:xfrm>
          <a:off x="4914900" y="608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5443</xdr:rowOff>
    </xdr:from>
    <xdr:to>
      <xdr:col>5</xdr:col>
      <xdr:colOff>600075</xdr:colOff>
      <xdr:row>36</xdr:row>
      <xdr:rowOff>107043</xdr:rowOff>
    </xdr:to>
    <xdr:sp macro="" textlink="">
      <xdr:nvSpPr>
        <xdr:cNvPr id="89" name="円/楕円 88"/>
        <xdr:cNvSpPr/>
      </xdr:nvSpPr>
      <xdr:spPr>
        <a:xfrm>
          <a:off x="3937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91820</xdr:rowOff>
    </xdr:from>
    <xdr:ext cx="736600" cy="259045"/>
    <xdr:sp macro="" textlink="">
      <xdr:nvSpPr>
        <xdr:cNvPr id="90" name="テキスト ボックス 89"/>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48986</xdr:rowOff>
    </xdr:from>
    <xdr:to>
      <xdr:col>4</xdr:col>
      <xdr:colOff>396875</xdr:colOff>
      <xdr:row>36</xdr:row>
      <xdr:rowOff>150586</xdr:rowOff>
    </xdr:to>
    <xdr:sp macro="" textlink="">
      <xdr:nvSpPr>
        <xdr:cNvPr id="91" name="円/楕円 90"/>
        <xdr:cNvSpPr/>
      </xdr:nvSpPr>
      <xdr:spPr>
        <a:xfrm>
          <a:off x="3048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135363</xdr:rowOff>
    </xdr:from>
    <xdr:ext cx="762000" cy="259045"/>
    <xdr:sp macro="" textlink="">
      <xdr:nvSpPr>
        <xdr:cNvPr id="92" name="テキスト ボックス 91"/>
        <xdr:cNvSpPr txBox="1"/>
      </xdr:nvSpPr>
      <xdr:spPr>
        <a:xfrm>
          <a:off x="2717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16328</xdr:rowOff>
    </xdr:from>
    <xdr:to>
      <xdr:col>3</xdr:col>
      <xdr:colOff>193675</xdr:colOff>
      <xdr:row>36</xdr:row>
      <xdr:rowOff>117928</xdr:rowOff>
    </xdr:to>
    <xdr:sp macro="" textlink="">
      <xdr:nvSpPr>
        <xdr:cNvPr id="93" name="円/楕円 92"/>
        <xdr:cNvSpPr/>
      </xdr:nvSpPr>
      <xdr:spPr>
        <a:xfrm>
          <a:off x="2159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102705</xdr:rowOff>
    </xdr:from>
    <xdr:ext cx="762000" cy="259045"/>
    <xdr:sp macro="" textlink="">
      <xdr:nvSpPr>
        <xdr:cNvPr id="94" name="テキスト ボックス 93"/>
        <xdr:cNvSpPr txBox="1"/>
      </xdr:nvSpPr>
      <xdr:spPr>
        <a:xfrm>
          <a:off x="1828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81643</xdr:rowOff>
    </xdr:from>
    <xdr:to>
      <xdr:col>1</xdr:col>
      <xdr:colOff>676275</xdr:colOff>
      <xdr:row>37</xdr:row>
      <xdr:rowOff>11793</xdr:rowOff>
    </xdr:to>
    <xdr:sp macro="" textlink="">
      <xdr:nvSpPr>
        <xdr:cNvPr id="95" name="円/楕円 94"/>
        <xdr:cNvSpPr/>
      </xdr:nvSpPr>
      <xdr:spPr>
        <a:xfrm>
          <a:off x="1270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168020</xdr:rowOff>
    </xdr:from>
    <xdr:ext cx="762000" cy="259045"/>
    <xdr:sp macro="" textlink="">
      <xdr:nvSpPr>
        <xdr:cNvPr id="96" name="テキスト ボックス 95"/>
        <xdr:cNvSpPr txBox="1"/>
      </xdr:nvSpPr>
      <xdr:spPr>
        <a:xfrm>
          <a:off x="939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物件費は上昇傾向が続き、前年度から</a:t>
          </a:r>
          <a:r>
            <a:rPr kumimoji="1" lang="en-US" altLang="ja-JP" sz="1300">
              <a:latin typeface="ＭＳ Ｐゴシック"/>
            </a:rPr>
            <a:t>1</a:t>
          </a:r>
          <a:r>
            <a:rPr kumimoji="1" lang="ja-JP" altLang="en-US" sz="1300">
              <a:latin typeface="ＭＳ Ｐゴシック"/>
            </a:rPr>
            <a:t>．６ポイント増加し、類似団体平均を大きく上回った。</a:t>
          </a:r>
        </a:p>
        <a:p>
          <a:r>
            <a:rPr kumimoji="1" lang="ja-JP" altLang="en-US" sz="1300">
              <a:latin typeface="ＭＳ Ｐゴシック"/>
            </a:rPr>
            <a:t>　復興事業で整備した施設の維持管理経費の増加が要因として挙げられる。震災による地盤沈下等の対策として設置されたポンプ場の維持管理等、今後も増加見込みである。</a:t>
          </a:r>
          <a:endParaRPr kumimoji="1" lang="en-US" altLang="ja-JP" sz="1300">
            <a:latin typeface="ＭＳ Ｐゴシック"/>
          </a:endParaRPr>
        </a:p>
        <a:p>
          <a:r>
            <a:rPr kumimoji="1" lang="ja-JP" altLang="en-US" sz="1300">
              <a:latin typeface="ＭＳ Ｐゴシック"/>
            </a:rPr>
            <a:t>　外部評価委員会の評価及び、</a:t>
          </a:r>
          <a:r>
            <a:rPr kumimoji="1" lang="en-US" altLang="ja-JP" sz="1300">
              <a:latin typeface="ＭＳ Ｐゴシック"/>
            </a:rPr>
            <a:t>PDCA</a:t>
          </a:r>
          <a:r>
            <a:rPr kumimoji="1" lang="ja-JP" altLang="en-US" sz="1300">
              <a:latin typeface="ＭＳ Ｐゴシック"/>
            </a:rPr>
            <a:t>サイクルによる検証により、既存施設も含め、維持管理経費のコスト削減に努めていく。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24" name="直線コネクタ 123"/>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82550</xdr:rowOff>
    </xdr:from>
    <xdr:to>
      <xdr:col>24</xdr:col>
      <xdr:colOff>31750</xdr:colOff>
      <xdr:row>20</xdr:row>
      <xdr:rowOff>114300</xdr:rowOff>
    </xdr:to>
    <xdr:cxnSp macro="">
      <xdr:nvCxnSpPr>
        <xdr:cNvPr id="129" name="直線コネクタ 128"/>
        <xdr:cNvCxnSpPr/>
      </xdr:nvCxnSpPr>
      <xdr:spPr>
        <a:xfrm>
          <a:off x="15671800" y="33401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31" name="フローチャート : 判断 130"/>
        <xdr:cNvSpPr/>
      </xdr:nvSpPr>
      <xdr:spPr>
        <a:xfrm>
          <a:off x="164592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6350</xdr:rowOff>
    </xdr:from>
    <xdr:to>
      <xdr:col>22</xdr:col>
      <xdr:colOff>565150</xdr:colOff>
      <xdr:row>19</xdr:row>
      <xdr:rowOff>82550</xdr:rowOff>
    </xdr:to>
    <xdr:cxnSp macro="">
      <xdr:nvCxnSpPr>
        <xdr:cNvPr id="132" name="直線コネクタ 131"/>
        <xdr:cNvCxnSpPr/>
      </xdr:nvCxnSpPr>
      <xdr:spPr>
        <a:xfrm>
          <a:off x="14782800" y="326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120650</xdr:rowOff>
    </xdr:from>
    <xdr:to>
      <xdr:col>22</xdr:col>
      <xdr:colOff>615950</xdr:colOff>
      <xdr:row>18</xdr:row>
      <xdr:rowOff>50800</xdr:rowOff>
    </xdr:to>
    <xdr:sp macro="" textlink="">
      <xdr:nvSpPr>
        <xdr:cNvPr id="133" name="フローチャート : 判断 132"/>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60977</xdr:rowOff>
    </xdr:from>
    <xdr:ext cx="736600" cy="259045"/>
    <xdr:sp macro="" textlink="">
      <xdr:nvSpPr>
        <xdr:cNvPr id="134" name="テキスト ボックス 133"/>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38100</xdr:rowOff>
    </xdr:from>
    <xdr:to>
      <xdr:col>21</xdr:col>
      <xdr:colOff>361950</xdr:colOff>
      <xdr:row>19</xdr:row>
      <xdr:rowOff>6350</xdr:rowOff>
    </xdr:to>
    <xdr:cxnSp macro="">
      <xdr:nvCxnSpPr>
        <xdr:cNvPr id="135" name="直線コネクタ 134"/>
        <xdr:cNvCxnSpPr/>
      </xdr:nvCxnSpPr>
      <xdr:spPr>
        <a:xfrm>
          <a:off x="13893800" y="3124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6" name="フローチャート :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7" name="テキスト ボックス 136"/>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38100</xdr:rowOff>
    </xdr:from>
    <xdr:to>
      <xdr:col>20</xdr:col>
      <xdr:colOff>158750</xdr:colOff>
      <xdr:row>19</xdr:row>
      <xdr:rowOff>19050</xdr:rowOff>
    </xdr:to>
    <xdr:cxnSp macro="">
      <xdr:nvCxnSpPr>
        <xdr:cNvPr id="138" name="直線コネクタ 137"/>
        <xdr:cNvCxnSpPr/>
      </xdr:nvCxnSpPr>
      <xdr:spPr>
        <a:xfrm flipV="1">
          <a:off x="13004800" y="3124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9" name="フローチャート : 判断 138"/>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168927</xdr:rowOff>
    </xdr:from>
    <xdr:ext cx="762000" cy="259045"/>
    <xdr:sp macro="" textlink="">
      <xdr:nvSpPr>
        <xdr:cNvPr id="140" name="テキスト ボックス 139"/>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41" name="フローチャート : 判断 140"/>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118127</xdr:rowOff>
    </xdr:from>
    <xdr:ext cx="762000" cy="259045"/>
    <xdr:sp macro="" textlink="">
      <xdr:nvSpPr>
        <xdr:cNvPr id="142" name="テキスト ボックス 141"/>
        <xdr:cNvSpPr txBox="1"/>
      </xdr:nvSpPr>
      <xdr:spPr>
        <a:xfrm>
          <a:off x="12623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63500</xdr:rowOff>
    </xdr:from>
    <xdr:to>
      <xdr:col>24</xdr:col>
      <xdr:colOff>82550</xdr:colOff>
      <xdr:row>20</xdr:row>
      <xdr:rowOff>165100</xdr:rowOff>
    </xdr:to>
    <xdr:sp macro="" textlink="">
      <xdr:nvSpPr>
        <xdr:cNvPr id="148" name="円/楕円 147"/>
        <xdr:cNvSpPr/>
      </xdr:nvSpPr>
      <xdr:spPr>
        <a:xfrm>
          <a:off x="164592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35577</xdr:rowOff>
    </xdr:from>
    <xdr:ext cx="762000" cy="259045"/>
    <xdr:sp macro="" textlink="">
      <xdr:nvSpPr>
        <xdr:cNvPr id="149" name="物件費該当値テキスト"/>
        <xdr:cNvSpPr txBox="1"/>
      </xdr:nvSpPr>
      <xdr:spPr>
        <a:xfrm>
          <a:off x="16598900" y="346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31750</xdr:rowOff>
    </xdr:from>
    <xdr:to>
      <xdr:col>22</xdr:col>
      <xdr:colOff>615950</xdr:colOff>
      <xdr:row>19</xdr:row>
      <xdr:rowOff>133350</xdr:rowOff>
    </xdr:to>
    <xdr:sp macro="" textlink="">
      <xdr:nvSpPr>
        <xdr:cNvPr id="150" name="円/楕円 149"/>
        <xdr:cNvSpPr/>
      </xdr:nvSpPr>
      <xdr:spPr>
        <a:xfrm>
          <a:off x="15621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118127</xdr:rowOff>
    </xdr:from>
    <xdr:ext cx="736600" cy="259045"/>
    <xdr:sp macro="" textlink="">
      <xdr:nvSpPr>
        <xdr:cNvPr id="151" name="テキスト ボックス 150"/>
        <xdr:cNvSpPr txBox="1"/>
      </xdr:nvSpPr>
      <xdr:spPr>
        <a:xfrm>
          <a:off x="15290800" y="337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127000</xdr:rowOff>
    </xdr:from>
    <xdr:to>
      <xdr:col>21</xdr:col>
      <xdr:colOff>412750</xdr:colOff>
      <xdr:row>19</xdr:row>
      <xdr:rowOff>57150</xdr:rowOff>
    </xdr:to>
    <xdr:sp macro="" textlink="">
      <xdr:nvSpPr>
        <xdr:cNvPr id="152" name="円/楕円 151"/>
        <xdr:cNvSpPr/>
      </xdr:nvSpPr>
      <xdr:spPr>
        <a:xfrm>
          <a:off x="14732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41927</xdr:rowOff>
    </xdr:from>
    <xdr:ext cx="762000" cy="259045"/>
    <xdr:sp macro="" textlink="">
      <xdr:nvSpPr>
        <xdr:cNvPr id="153" name="テキスト ボックス 152"/>
        <xdr:cNvSpPr txBox="1"/>
      </xdr:nvSpPr>
      <xdr:spPr>
        <a:xfrm>
          <a:off x="14401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158750</xdr:rowOff>
    </xdr:from>
    <xdr:to>
      <xdr:col>20</xdr:col>
      <xdr:colOff>209550</xdr:colOff>
      <xdr:row>18</xdr:row>
      <xdr:rowOff>88900</xdr:rowOff>
    </xdr:to>
    <xdr:sp macro="" textlink="">
      <xdr:nvSpPr>
        <xdr:cNvPr id="154" name="円/楕円 153"/>
        <xdr:cNvSpPr/>
      </xdr:nvSpPr>
      <xdr:spPr>
        <a:xfrm>
          <a:off x="13843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73677</xdr:rowOff>
    </xdr:from>
    <xdr:ext cx="762000" cy="259045"/>
    <xdr:sp macro="" textlink="">
      <xdr:nvSpPr>
        <xdr:cNvPr id="155" name="テキスト ボックス 154"/>
        <xdr:cNvSpPr txBox="1"/>
      </xdr:nvSpPr>
      <xdr:spPr>
        <a:xfrm>
          <a:off x="13512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139700</xdr:rowOff>
    </xdr:from>
    <xdr:to>
      <xdr:col>19</xdr:col>
      <xdr:colOff>6350</xdr:colOff>
      <xdr:row>19</xdr:row>
      <xdr:rowOff>69850</xdr:rowOff>
    </xdr:to>
    <xdr:sp macro="" textlink="">
      <xdr:nvSpPr>
        <xdr:cNvPr id="156" name="円/楕円 155"/>
        <xdr:cNvSpPr/>
      </xdr:nvSpPr>
      <xdr:spPr>
        <a:xfrm>
          <a:off x="12954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54627</xdr:rowOff>
    </xdr:from>
    <xdr:ext cx="762000" cy="259045"/>
    <xdr:sp macro="" textlink="">
      <xdr:nvSpPr>
        <xdr:cNvPr id="157" name="テキスト ボックス 156"/>
        <xdr:cNvSpPr txBox="1"/>
      </xdr:nvSpPr>
      <xdr:spPr>
        <a:xfrm>
          <a:off x="12623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保育に関する扶助費が制度改正に伴い、補助費に切り替わったため、一時的に減少しているが、生活保護費等は増加しており、今後も少子高齢化の進行等に伴う扶助補の増加が見込まれる。</a:t>
          </a:r>
          <a:endParaRPr kumimoji="1" lang="en-US" altLang="ja-JP" sz="1300">
            <a:latin typeface="ＭＳ Ｐゴシック"/>
          </a:endParaRPr>
        </a:p>
        <a:p>
          <a:r>
            <a:rPr kumimoji="1" lang="ja-JP" altLang="en-US" sz="1300">
              <a:latin typeface="ＭＳ Ｐゴシック"/>
            </a:rPr>
            <a:t>　今後も引き続き、困窮家庭の支援策の充実などにより、扶助費の適正化に努めていく。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62</xdr:row>
      <xdr:rowOff>50800</xdr:rowOff>
    </xdr:to>
    <xdr:cxnSp macro="">
      <xdr:nvCxnSpPr>
        <xdr:cNvPr id="185" name="直線コネクタ 184"/>
        <xdr:cNvCxnSpPr/>
      </xdr:nvCxnSpPr>
      <xdr:spPr>
        <a:xfrm flipV="1">
          <a:off x="4826000" y="9213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146050</xdr:rowOff>
    </xdr:from>
    <xdr:to>
      <xdr:col>7</xdr:col>
      <xdr:colOff>15875</xdr:colOff>
      <xdr:row>56</xdr:row>
      <xdr:rowOff>50800</xdr:rowOff>
    </xdr:to>
    <xdr:cxnSp macro="">
      <xdr:nvCxnSpPr>
        <xdr:cNvPr id="190" name="直線コネクタ 189"/>
        <xdr:cNvCxnSpPr/>
      </xdr:nvCxnSpPr>
      <xdr:spPr>
        <a:xfrm flipV="1">
          <a:off x="3987800" y="94043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2" name="フローチャート :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165100</xdr:rowOff>
    </xdr:from>
    <xdr:to>
      <xdr:col>5</xdr:col>
      <xdr:colOff>549275</xdr:colOff>
      <xdr:row>56</xdr:row>
      <xdr:rowOff>50800</xdr:rowOff>
    </xdr:to>
    <xdr:cxnSp macro="">
      <xdr:nvCxnSpPr>
        <xdr:cNvPr id="193" name="直線コネクタ 192"/>
        <xdr:cNvCxnSpPr/>
      </xdr:nvCxnSpPr>
      <xdr:spPr>
        <a:xfrm>
          <a:off x="3098800" y="959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133350</xdr:rowOff>
    </xdr:from>
    <xdr:to>
      <xdr:col>5</xdr:col>
      <xdr:colOff>600075</xdr:colOff>
      <xdr:row>57</xdr:row>
      <xdr:rowOff>63500</xdr:rowOff>
    </xdr:to>
    <xdr:sp macro="" textlink="">
      <xdr:nvSpPr>
        <xdr:cNvPr id="194" name="フローチャート : 判断 193"/>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195" name="テキスト ボックス 194"/>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55</xdr:row>
      <xdr:rowOff>165100</xdr:rowOff>
    </xdr:to>
    <xdr:cxnSp macro="">
      <xdr:nvCxnSpPr>
        <xdr:cNvPr id="196" name="直線コネクタ 195"/>
        <xdr:cNvCxnSpPr/>
      </xdr:nvCxnSpPr>
      <xdr:spPr>
        <a:xfrm>
          <a:off x="2209800" y="93662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7" name="フローチャート :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55</xdr:row>
      <xdr:rowOff>127000</xdr:rowOff>
    </xdr:to>
    <xdr:cxnSp macro="">
      <xdr:nvCxnSpPr>
        <xdr:cNvPr id="199" name="直線コネクタ 198"/>
        <xdr:cNvCxnSpPr/>
      </xdr:nvCxnSpPr>
      <xdr:spPr>
        <a:xfrm flipV="1">
          <a:off x="1320800" y="93662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2" name="フローチャート :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95250</xdr:rowOff>
    </xdr:from>
    <xdr:to>
      <xdr:col>7</xdr:col>
      <xdr:colOff>66675</xdr:colOff>
      <xdr:row>55</xdr:row>
      <xdr:rowOff>25400</xdr:rowOff>
    </xdr:to>
    <xdr:sp macro="" textlink="">
      <xdr:nvSpPr>
        <xdr:cNvPr id="209" name="円/楕円 208"/>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111777</xdr:rowOff>
    </xdr:from>
    <xdr:ext cx="762000" cy="259045"/>
    <xdr:sp macro="" textlink="">
      <xdr:nvSpPr>
        <xdr:cNvPr id="210" name="扶助費該当値テキスト"/>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11" name="円/楕円 210"/>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212" name="テキスト ボックス 211"/>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114300</xdr:rowOff>
    </xdr:from>
    <xdr:to>
      <xdr:col>4</xdr:col>
      <xdr:colOff>396875</xdr:colOff>
      <xdr:row>56</xdr:row>
      <xdr:rowOff>44450</xdr:rowOff>
    </xdr:to>
    <xdr:sp macro="" textlink="">
      <xdr:nvSpPr>
        <xdr:cNvPr id="213" name="円/楕円 212"/>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214" name="テキスト ボックス 213"/>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15" name="円/楕円 214"/>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168927</xdr:rowOff>
    </xdr:from>
    <xdr:ext cx="762000" cy="259045"/>
    <xdr:sp macro="" textlink="">
      <xdr:nvSpPr>
        <xdr:cNvPr id="216" name="テキスト ボックス 215"/>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17" name="円/楕円 216"/>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218" name="テキスト ボックス 21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年度以降は増加傾向にあったが、平成２７年度から減少し、平成２８年度は類似団体の平均並みとなった。</a:t>
          </a:r>
          <a:endParaRPr kumimoji="1" lang="en-US" altLang="ja-JP" sz="1300">
            <a:latin typeface="ＭＳ Ｐゴシック"/>
          </a:endParaRPr>
        </a:p>
        <a:p>
          <a:r>
            <a:rPr kumimoji="1" lang="ja-JP" altLang="en-US" sz="1300">
              <a:latin typeface="ＭＳ Ｐゴシック"/>
            </a:rPr>
            <a:t>　東日本大震災に伴う公共下水道事業の復興事業が概ね完了したことにより、これに伴う繰出金が減ったことによる。</a:t>
          </a:r>
        </a:p>
        <a:p>
          <a:r>
            <a:rPr kumimoji="1" lang="ja-JP" altLang="en-US" sz="1300">
              <a:latin typeface="ＭＳ Ｐゴシック"/>
            </a:rPr>
            <a:t>　今後は、震災以前の支出規模を目安とし、特別会計も含めた経費削減に努めるとともに、維持補修費の増加も懸念されることから、公共施設の管理計画に基づいた適正な維持管理に努める。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61</xdr:row>
      <xdr:rowOff>41275</xdr:rowOff>
    </xdr:to>
    <xdr:cxnSp macro="">
      <xdr:nvCxnSpPr>
        <xdr:cNvPr id="250" name="直線コネクタ 249"/>
        <xdr:cNvCxnSpPr/>
      </xdr:nvCxnSpPr>
      <xdr:spPr>
        <a:xfrm flipV="1">
          <a:off x="16510000" y="90805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4" name="直線コネクタ 25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58</xdr:row>
      <xdr:rowOff>41275</xdr:rowOff>
    </xdr:to>
    <xdr:cxnSp macro="">
      <xdr:nvCxnSpPr>
        <xdr:cNvPr id="255" name="直線コネクタ 254"/>
        <xdr:cNvCxnSpPr/>
      </xdr:nvCxnSpPr>
      <xdr:spPr>
        <a:xfrm flipV="1">
          <a:off x="15671800" y="9804400"/>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140352</xdr:rowOff>
    </xdr:from>
    <xdr:ext cx="762000" cy="259045"/>
    <xdr:sp macro="" textlink="">
      <xdr:nvSpPr>
        <xdr:cNvPr id="256" name="その他平均値テキスト"/>
        <xdr:cNvSpPr txBox="1"/>
      </xdr:nvSpPr>
      <xdr:spPr>
        <a:xfrm>
          <a:off x="16598900" y="9570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123825</xdr:rowOff>
    </xdr:from>
    <xdr:to>
      <xdr:col>24</xdr:col>
      <xdr:colOff>82550</xdr:colOff>
      <xdr:row>57</xdr:row>
      <xdr:rowOff>53975</xdr:rowOff>
    </xdr:to>
    <xdr:sp macro="" textlink="">
      <xdr:nvSpPr>
        <xdr:cNvPr id="257" name="フローチャート : 判断 256"/>
        <xdr:cNvSpPr/>
      </xdr:nvSpPr>
      <xdr:spPr>
        <a:xfrm>
          <a:off x="164592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41275</xdr:rowOff>
    </xdr:from>
    <xdr:to>
      <xdr:col>22</xdr:col>
      <xdr:colOff>565150</xdr:colOff>
      <xdr:row>59</xdr:row>
      <xdr:rowOff>31750</xdr:rowOff>
    </xdr:to>
    <xdr:cxnSp macro="">
      <xdr:nvCxnSpPr>
        <xdr:cNvPr id="258" name="直線コネクタ 257"/>
        <xdr:cNvCxnSpPr/>
      </xdr:nvCxnSpPr>
      <xdr:spPr>
        <a:xfrm flipV="1">
          <a:off x="14782800" y="998537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142875</xdr:rowOff>
    </xdr:from>
    <xdr:to>
      <xdr:col>22</xdr:col>
      <xdr:colOff>615950</xdr:colOff>
      <xdr:row>57</xdr:row>
      <xdr:rowOff>73025</xdr:rowOff>
    </xdr:to>
    <xdr:sp macro="" textlink="">
      <xdr:nvSpPr>
        <xdr:cNvPr id="259" name="フローチャート : 判断 258"/>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83202</xdr:rowOff>
    </xdr:from>
    <xdr:ext cx="736600" cy="259045"/>
    <xdr:sp macro="" textlink="">
      <xdr:nvSpPr>
        <xdr:cNvPr id="260" name="テキスト ボックス 259"/>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117475</xdr:rowOff>
    </xdr:from>
    <xdr:to>
      <xdr:col>21</xdr:col>
      <xdr:colOff>361950</xdr:colOff>
      <xdr:row>59</xdr:row>
      <xdr:rowOff>31750</xdr:rowOff>
    </xdr:to>
    <xdr:cxnSp macro="">
      <xdr:nvCxnSpPr>
        <xdr:cNvPr id="261" name="直線コネクタ 260"/>
        <xdr:cNvCxnSpPr/>
      </xdr:nvCxnSpPr>
      <xdr:spPr>
        <a:xfrm>
          <a:off x="13893800" y="100615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142875</xdr:rowOff>
    </xdr:from>
    <xdr:to>
      <xdr:col>21</xdr:col>
      <xdr:colOff>412750</xdr:colOff>
      <xdr:row>57</xdr:row>
      <xdr:rowOff>73025</xdr:rowOff>
    </xdr:to>
    <xdr:sp macro="" textlink="">
      <xdr:nvSpPr>
        <xdr:cNvPr id="262" name="フローチャート :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83202</xdr:rowOff>
    </xdr:from>
    <xdr:ext cx="762000" cy="259045"/>
    <xdr:sp macro="" textlink="">
      <xdr:nvSpPr>
        <xdr:cNvPr id="263" name="テキスト ボックス 262"/>
        <xdr:cNvSpPr txBox="1"/>
      </xdr:nvSpPr>
      <xdr:spPr>
        <a:xfrm>
          <a:off x="14401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127000</xdr:rowOff>
    </xdr:from>
    <xdr:to>
      <xdr:col>20</xdr:col>
      <xdr:colOff>158750</xdr:colOff>
      <xdr:row>58</xdr:row>
      <xdr:rowOff>117475</xdr:rowOff>
    </xdr:to>
    <xdr:cxnSp macro="">
      <xdr:nvCxnSpPr>
        <xdr:cNvPr id="264" name="直線コネクタ 263"/>
        <xdr:cNvCxnSpPr/>
      </xdr:nvCxnSpPr>
      <xdr:spPr>
        <a:xfrm>
          <a:off x="13004800" y="989965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133350</xdr:rowOff>
    </xdr:from>
    <xdr:to>
      <xdr:col>20</xdr:col>
      <xdr:colOff>209550</xdr:colOff>
      <xdr:row>57</xdr:row>
      <xdr:rowOff>63500</xdr:rowOff>
    </xdr:to>
    <xdr:sp macro="" textlink="">
      <xdr:nvSpPr>
        <xdr:cNvPr id="265" name="フローチャート : 判断 264"/>
        <xdr:cNvSpPr/>
      </xdr:nvSpPr>
      <xdr:spPr>
        <a:xfrm>
          <a:off x="13843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73677</xdr:rowOff>
    </xdr:from>
    <xdr:ext cx="762000" cy="259045"/>
    <xdr:sp macro="" textlink="">
      <xdr:nvSpPr>
        <xdr:cNvPr id="266" name="テキスト ボックス 265"/>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123825</xdr:rowOff>
    </xdr:from>
    <xdr:to>
      <xdr:col>19</xdr:col>
      <xdr:colOff>6350</xdr:colOff>
      <xdr:row>57</xdr:row>
      <xdr:rowOff>53975</xdr:rowOff>
    </xdr:to>
    <xdr:sp macro="" textlink="">
      <xdr:nvSpPr>
        <xdr:cNvPr id="267" name="フローチャート : 判断 266"/>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64152</xdr:rowOff>
    </xdr:from>
    <xdr:ext cx="762000" cy="259045"/>
    <xdr:sp macro="" textlink="">
      <xdr:nvSpPr>
        <xdr:cNvPr id="268" name="テキスト ボックス 267"/>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74" name="円/楕円 273"/>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124477</xdr:rowOff>
    </xdr:from>
    <xdr:ext cx="762000" cy="259045"/>
    <xdr:sp macro="" textlink="">
      <xdr:nvSpPr>
        <xdr:cNvPr id="275"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161925</xdr:rowOff>
    </xdr:from>
    <xdr:to>
      <xdr:col>22</xdr:col>
      <xdr:colOff>615950</xdr:colOff>
      <xdr:row>58</xdr:row>
      <xdr:rowOff>92075</xdr:rowOff>
    </xdr:to>
    <xdr:sp macro="" textlink="">
      <xdr:nvSpPr>
        <xdr:cNvPr id="276" name="円/楕円 275"/>
        <xdr:cNvSpPr/>
      </xdr:nvSpPr>
      <xdr:spPr>
        <a:xfrm>
          <a:off x="15621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76852</xdr:rowOff>
    </xdr:from>
    <xdr:ext cx="736600" cy="259045"/>
    <xdr:sp macro="" textlink="">
      <xdr:nvSpPr>
        <xdr:cNvPr id="277" name="テキスト ボックス 276"/>
        <xdr:cNvSpPr txBox="1"/>
      </xdr:nvSpPr>
      <xdr:spPr>
        <a:xfrm>
          <a:off x="15290800" y="100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152400</xdr:rowOff>
    </xdr:from>
    <xdr:to>
      <xdr:col>21</xdr:col>
      <xdr:colOff>412750</xdr:colOff>
      <xdr:row>59</xdr:row>
      <xdr:rowOff>82550</xdr:rowOff>
    </xdr:to>
    <xdr:sp macro="" textlink="">
      <xdr:nvSpPr>
        <xdr:cNvPr id="278" name="円/楕円 277"/>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67327</xdr:rowOff>
    </xdr:from>
    <xdr:ext cx="762000" cy="259045"/>
    <xdr:sp macro="" textlink="">
      <xdr:nvSpPr>
        <xdr:cNvPr id="279" name="テキスト ボックス 278"/>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66675</xdr:rowOff>
    </xdr:from>
    <xdr:to>
      <xdr:col>20</xdr:col>
      <xdr:colOff>209550</xdr:colOff>
      <xdr:row>58</xdr:row>
      <xdr:rowOff>168275</xdr:rowOff>
    </xdr:to>
    <xdr:sp macro="" textlink="">
      <xdr:nvSpPr>
        <xdr:cNvPr id="280" name="円/楕円 279"/>
        <xdr:cNvSpPr/>
      </xdr:nvSpPr>
      <xdr:spPr>
        <a:xfrm>
          <a:off x="138430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153052</xdr:rowOff>
    </xdr:from>
    <xdr:ext cx="762000" cy="259045"/>
    <xdr:sp macro="" textlink="">
      <xdr:nvSpPr>
        <xdr:cNvPr id="281" name="テキスト ボックス 280"/>
        <xdr:cNvSpPr txBox="1"/>
      </xdr:nvSpPr>
      <xdr:spPr>
        <a:xfrm>
          <a:off x="13512800" y="1009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76200</xdr:rowOff>
    </xdr:from>
    <xdr:to>
      <xdr:col>19</xdr:col>
      <xdr:colOff>6350</xdr:colOff>
      <xdr:row>58</xdr:row>
      <xdr:rowOff>6350</xdr:rowOff>
    </xdr:to>
    <xdr:sp macro="" textlink="">
      <xdr:nvSpPr>
        <xdr:cNvPr id="282" name="円/楕円 281"/>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162577</xdr:rowOff>
    </xdr:from>
    <xdr:ext cx="762000" cy="259045"/>
    <xdr:sp macro="" textlink="">
      <xdr:nvSpPr>
        <xdr:cNvPr id="283" name="テキスト ボックス 282"/>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以前より、公立病院事業や消防事業などの広域行政組合に対する負担金が他団体に比較して多く、全国・類似団体平均を大きく上回っている。平成</a:t>
          </a:r>
          <a:r>
            <a:rPr kumimoji="1" lang="en-US" altLang="ja-JP" sz="1300">
              <a:latin typeface="ＭＳ Ｐゴシック"/>
            </a:rPr>
            <a:t>28</a:t>
          </a:r>
          <a:r>
            <a:rPr kumimoji="1" lang="ja-JP" altLang="en-US" sz="1300">
              <a:latin typeface="ＭＳ Ｐゴシック"/>
            </a:rPr>
            <a:t>年度は、相馬市地方創生総合戦略で計画された独自施策の展開等の要因により、さらに前年から２．１ポイント増加した。</a:t>
          </a:r>
        </a:p>
        <a:p>
          <a:r>
            <a:rPr kumimoji="1" lang="ja-JP" altLang="en-US" sz="1300">
              <a:latin typeface="ＭＳ Ｐゴシック"/>
            </a:rPr>
            <a:t>　今後は、地方創生関連事業の効果検証による事業の見直しを実施し、既存事業も含め、内容の変更や廃止等、検討していく。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39</xdr:row>
      <xdr:rowOff>133858</xdr:rowOff>
    </xdr:to>
    <xdr:cxnSp macro="">
      <xdr:nvCxnSpPr>
        <xdr:cNvPr id="308" name="直線コネクタ 307"/>
        <xdr:cNvCxnSpPr/>
      </xdr:nvCxnSpPr>
      <xdr:spPr>
        <a:xfrm flipV="1">
          <a:off x="16510000" y="5878576"/>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105935</xdr:rowOff>
    </xdr:from>
    <xdr:ext cx="762000" cy="259045"/>
    <xdr:sp macro="" textlink="">
      <xdr:nvSpPr>
        <xdr:cNvPr id="309"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39</xdr:row>
      <xdr:rowOff>133858</xdr:rowOff>
    </xdr:from>
    <xdr:to>
      <xdr:col>24</xdr:col>
      <xdr:colOff>120650</xdr:colOff>
      <xdr:row>39</xdr:row>
      <xdr:rowOff>133858</xdr:rowOff>
    </xdr:to>
    <xdr:cxnSp macro="">
      <xdr:nvCxnSpPr>
        <xdr:cNvPr id="310" name="直線コネクタ 309"/>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1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12" name="直線コネクタ 31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60706</xdr:rowOff>
    </xdr:from>
    <xdr:to>
      <xdr:col>24</xdr:col>
      <xdr:colOff>31750</xdr:colOff>
      <xdr:row>37</xdr:row>
      <xdr:rowOff>156718</xdr:rowOff>
    </xdr:to>
    <xdr:cxnSp macro="">
      <xdr:nvCxnSpPr>
        <xdr:cNvPr id="313" name="直線コネクタ 312"/>
        <xdr:cNvCxnSpPr/>
      </xdr:nvCxnSpPr>
      <xdr:spPr>
        <a:xfrm>
          <a:off x="15671800" y="640435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4"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5" name="フローチャート : 判断 314"/>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51562</xdr:rowOff>
    </xdr:from>
    <xdr:to>
      <xdr:col>22</xdr:col>
      <xdr:colOff>565150</xdr:colOff>
      <xdr:row>37</xdr:row>
      <xdr:rowOff>60706</xdr:rowOff>
    </xdr:to>
    <xdr:cxnSp macro="">
      <xdr:nvCxnSpPr>
        <xdr:cNvPr id="316" name="直線コネクタ 315"/>
        <xdr:cNvCxnSpPr/>
      </xdr:nvCxnSpPr>
      <xdr:spPr>
        <a:xfrm>
          <a:off x="14782800" y="6395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7" name="フローチャート : 判断 316"/>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8" name="テキスト ボックス 317"/>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42418</xdr:rowOff>
    </xdr:from>
    <xdr:to>
      <xdr:col>21</xdr:col>
      <xdr:colOff>361950</xdr:colOff>
      <xdr:row>37</xdr:row>
      <xdr:rowOff>51562</xdr:rowOff>
    </xdr:to>
    <xdr:cxnSp macro="">
      <xdr:nvCxnSpPr>
        <xdr:cNvPr id="319" name="直線コネクタ 318"/>
        <xdr:cNvCxnSpPr/>
      </xdr:nvCxnSpPr>
      <xdr:spPr>
        <a:xfrm>
          <a:off x="13893800" y="63860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20" name="フローチャート : 判断 319"/>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21" name="テキスト ボックス 320"/>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42418</xdr:rowOff>
    </xdr:from>
    <xdr:to>
      <xdr:col>20</xdr:col>
      <xdr:colOff>158750</xdr:colOff>
      <xdr:row>37</xdr:row>
      <xdr:rowOff>161290</xdr:rowOff>
    </xdr:to>
    <xdr:cxnSp macro="">
      <xdr:nvCxnSpPr>
        <xdr:cNvPr id="322" name="直線コネクタ 321"/>
        <xdr:cNvCxnSpPr/>
      </xdr:nvCxnSpPr>
      <xdr:spPr>
        <a:xfrm flipV="1">
          <a:off x="13004800" y="638606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4" name="テキスト ボックス 32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5" name="フローチャート : 判断 324"/>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6" name="テキスト ボックス 325"/>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105918</xdr:rowOff>
    </xdr:from>
    <xdr:to>
      <xdr:col>24</xdr:col>
      <xdr:colOff>82550</xdr:colOff>
      <xdr:row>38</xdr:row>
      <xdr:rowOff>36068</xdr:rowOff>
    </xdr:to>
    <xdr:sp macro="" textlink="">
      <xdr:nvSpPr>
        <xdr:cNvPr id="332" name="円/楕円 331"/>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77995</xdr:rowOff>
    </xdr:from>
    <xdr:ext cx="762000" cy="259045"/>
    <xdr:sp macro="" textlink="">
      <xdr:nvSpPr>
        <xdr:cNvPr id="333" name="補助費等該当値テキスト"/>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9906</xdr:rowOff>
    </xdr:from>
    <xdr:to>
      <xdr:col>22</xdr:col>
      <xdr:colOff>615950</xdr:colOff>
      <xdr:row>37</xdr:row>
      <xdr:rowOff>111506</xdr:rowOff>
    </xdr:to>
    <xdr:sp macro="" textlink="">
      <xdr:nvSpPr>
        <xdr:cNvPr id="334" name="円/楕円 333"/>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96283</xdr:rowOff>
    </xdr:from>
    <xdr:ext cx="736600" cy="259045"/>
    <xdr:sp macro="" textlink="">
      <xdr:nvSpPr>
        <xdr:cNvPr id="335" name="テキスト ボックス 334"/>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762</xdr:rowOff>
    </xdr:from>
    <xdr:to>
      <xdr:col>21</xdr:col>
      <xdr:colOff>412750</xdr:colOff>
      <xdr:row>37</xdr:row>
      <xdr:rowOff>102362</xdr:rowOff>
    </xdr:to>
    <xdr:sp macro="" textlink="">
      <xdr:nvSpPr>
        <xdr:cNvPr id="336" name="円/楕円 335"/>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87139</xdr:rowOff>
    </xdr:from>
    <xdr:ext cx="762000" cy="259045"/>
    <xdr:sp macro="" textlink="">
      <xdr:nvSpPr>
        <xdr:cNvPr id="337" name="テキスト ボックス 336"/>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163068</xdr:rowOff>
    </xdr:from>
    <xdr:to>
      <xdr:col>20</xdr:col>
      <xdr:colOff>209550</xdr:colOff>
      <xdr:row>37</xdr:row>
      <xdr:rowOff>93218</xdr:rowOff>
    </xdr:to>
    <xdr:sp macro="" textlink="">
      <xdr:nvSpPr>
        <xdr:cNvPr id="338" name="円/楕円 337"/>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77995</xdr:rowOff>
    </xdr:from>
    <xdr:ext cx="762000" cy="259045"/>
    <xdr:sp macro="" textlink="">
      <xdr:nvSpPr>
        <xdr:cNvPr id="339" name="テキスト ボックス 338"/>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110490</xdr:rowOff>
    </xdr:from>
    <xdr:to>
      <xdr:col>19</xdr:col>
      <xdr:colOff>6350</xdr:colOff>
      <xdr:row>38</xdr:row>
      <xdr:rowOff>40640</xdr:rowOff>
    </xdr:to>
    <xdr:sp macro="" textlink="">
      <xdr:nvSpPr>
        <xdr:cNvPr id="340" name="円/楕円 339"/>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25417</xdr:rowOff>
    </xdr:from>
    <xdr:ext cx="762000" cy="259045"/>
    <xdr:sp macro="" textlink="">
      <xdr:nvSpPr>
        <xdr:cNvPr id="341" name="テキスト ボックス 340"/>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額の減少により、割合は増加しているものの、公債費の金額は減少している。類似団体及び全国平均は下回ったまま推移しているが、平成２７年度から事業を実施している市庁舎の建設、解体に伴う市債の発行が大きく増えているため、据置期間終了後は、上昇していくと考えられる。</a:t>
          </a:r>
          <a:endParaRPr kumimoji="1" lang="en-US" altLang="ja-JP" sz="1300">
            <a:latin typeface="ＭＳ Ｐゴシック"/>
          </a:endParaRPr>
        </a:p>
        <a:p>
          <a:r>
            <a:rPr kumimoji="1" lang="ja-JP" altLang="en-US" sz="1300">
              <a:latin typeface="ＭＳ Ｐゴシック"/>
            </a:rPr>
            <a:t>　今後は、公共施設の維持適正化、事業の見直しを実施しながら、新たな地方債の発行を抑制していく。</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94996</xdr:rowOff>
    </xdr:from>
    <xdr:to>
      <xdr:col>7</xdr:col>
      <xdr:colOff>15875</xdr:colOff>
      <xdr:row>79</xdr:row>
      <xdr:rowOff>156718</xdr:rowOff>
    </xdr:to>
    <xdr:cxnSp macro="">
      <xdr:nvCxnSpPr>
        <xdr:cNvPr id="366" name="直線コネクタ 365"/>
        <xdr:cNvCxnSpPr/>
      </xdr:nvCxnSpPr>
      <xdr:spPr>
        <a:xfrm flipV="1">
          <a:off x="4826000" y="1278229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128795</xdr:rowOff>
    </xdr:from>
    <xdr:ext cx="762000" cy="259045"/>
    <xdr:sp macro="" textlink="">
      <xdr:nvSpPr>
        <xdr:cNvPr id="367" name="公債費最小値テキスト"/>
        <xdr:cNvSpPr txBox="1"/>
      </xdr:nvSpPr>
      <xdr:spPr>
        <a:xfrm>
          <a:off x="4914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612775</xdr:colOff>
      <xdr:row>79</xdr:row>
      <xdr:rowOff>156718</xdr:rowOff>
    </xdr:from>
    <xdr:to>
      <xdr:col>7</xdr:col>
      <xdr:colOff>104775</xdr:colOff>
      <xdr:row>79</xdr:row>
      <xdr:rowOff>156718</xdr:rowOff>
    </xdr:to>
    <xdr:cxnSp macro="">
      <xdr:nvCxnSpPr>
        <xdr:cNvPr id="368" name="直線コネクタ 367"/>
        <xdr:cNvCxnSpPr/>
      </xdr:nvCxnSpPr>
      <xdr:spPr>
        <a:xfrm>
          <a:off x="4737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9923</xdr:rowOff>
    </xdr:from>
    <xdr:ext cx="762000" cy="259045"/>
    <xdr:sp macro="" textlink="">
      <xdr:nvSpPr>
        <xdr:cNvPr id="36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74</xdr:row>
      <xdr:rowOff>94996</xdr:rowOff>
    </xdr:from>
    <xdr:to>
      <xdr:col>7</xdr:col>
      <xdr:colOff>104775</xdr:colOff>
      <xdr:row>74</xdr:row>
      <xdr:rowOff>94996</xdr:rowOff>
    </xdr:to>
    <xdr:cxnSp macro="">
      <xdr:nvCxnSpPr>
        <xdr:cNvPr id="370" name="直線コネクタ 36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131572</xdr:rowOff>
    </xdr:from>
    <xdr:to>
      <xdr:col>7</xdr:col>
      <xdr:colOff>15875</xdr:colOff>
      <xdr:row>76</xdr:row>
      <xdr:rowOff>149861</xdr:rowOff>
    </xdr:to>
    <xdr:cxnSp macro="">
      <xdr:nvCxnSpPr>
        <xdr:cNvPr id="371" name="直線コネクタ 370"/>
        <xdr:cNvCxnSpPr/>
      </xdr:nvCxnSpPr>
      <xdr:spPr>
        <a:xfrm>
          <a:off x="3987800" y="1316177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151147</xdr:rowOff>
    </xdr:from>
    <xdr:ext cx="762000" cy="259045"/>
    <xdr:sp macro="" textlink="">
      <xdr:nvSpPr>
        <xdr:cNvPr id="372" name="公債費平均値テキスト"/>
        <xdr:cNvSpPr txBox="1"/>
      </xdr:nvSpPr>
      <xdr:spPr>
        <a:xfrm>
          <a:off x="4914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3" name="フローチャート : 判断 372"/>
        <xdr:cNvSpPr/>
      </xdr:nvSpPr>
      <xdr:spPr>
        <a:xfrm>
          <a:off x="4775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131572</xdr:rowOff>
    </xdr:from>
    <xdr:to>
      <xdr:col>5</xdr:col>
      <xdr:colOff>549275</xdr:colOff>
      <xdr:row>76</xdr:row>
      <xdr:rowOff>131572</xdr:rowOff>
    </xdr:to>
    <xdr:cxnSp macro="">
      <xdr:nvCxnSpPr>
        <xdr:cNvPr id="374" name="直線コネクタ 373"/>
        <xdr:cNvCxnSpPr/>
      </xdr:nvCxnSpPr>
      <xdr:spPr>
        <a:xfrm>
          <a:off x="3098800" y="13161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169926</xdr:rowOff>
    </xdr:from>
    <xdr:to>
      <xdr:col>5</xdr:col>
      <xdr:colOff>600075</xdr:colOff>
      <xdr:row>78</xdr:row>
      <xdr:rowOff>100076</xdr:rowOff>
    </xdr:to>
    <xdr:sp macro="" textlink="">
      <xdr:nvSpPr>
        <xdr:cNvPr id="375" name="フローチャート : 判断 374"/>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84853</xdr:rowOff>
    </xdr:from>
    <xdr:ext cx="736600" cy="259045"/>
    <xdr:sp macro="" textlink="">
      <xdr:nvSpPr>
        <xdr:cNvPr id="376" name="テキスト ボックス 375"/>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131572</xdr:rowOff>
    </xdr:from>
    <xdr:to>
      <xdr:col>4</xdr:col>
      <xdr:colOff>346075</xdr:colOff>
      <xdr:row>76</xdr:row>
      <xdr:rowOff>149861</xdr:rowOff>
    </xdr:to>
    <xdr:cxnSp macro="">
      <xdr:nvCxnSpPr>
        <xdr:cNvPr id="377" name="直線コネクタ 376"/>
        <xdr:cNvCxnSpPr/>
      </xdr:nvCxnSpPr>
      <xdr:spPr>
        <a:xfrm flipV="1">
          <a:off x="2209800" y="131617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8" name="フローチャート : 判断 377"/>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9" name="テキスト ボックス 378"/>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77</xdr:row>
      <xdr:rowOff>1270</xdr:rowOff>
    </xdr:to>
    <xdr:cxnSp macro="">
      <xdr:nvCxnSpPr>
        <xdr:cNvPr id="380" name="直線コネクタ 379"/>
        <xdr:cNvCxnSpPr/>
      </xdr:nvCxnSpPr>
      <xdr:spPr>
        <a:xfrm flipV="1">
          <a:off x="1320800" y="131800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81" name="フローチャート : 判断 380"/>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82" name="テキスト ボックス 381"/>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3" name="フローチャート : 判断 382"/>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84" name="テキスト ボックス 383"/>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90" name="円/楕円 389"/>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115588</xdr:rowOff>
    </xdr:from>
    <xdr:ext cx="762000" cy="259045"/>
    <xdr:sp macro="" textlink="">
      <xdr:nvSpPr>
        <xdr:cNvPr id="391"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80772</xdr:rowOff>
    </xdr:from>
    <xdr:to>
      <xdr:col>5</xdr:col>
      <xdr:colOff>600075</xdr:colOff>
      <xdr:row>77</xdr:row>
      <xdr:rowOff>10922</xdr:rowOff>
    </xdr:to>
    <xdr:sp macro="" textlink="">
      <xdr:nvSpPr>
        <xdr:cNvPr id="392" name="円/楕円 391"/>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21099</xdr:rowOff>
    </xdr:from>
    <xdr:ext cx="736600" cy="259045"/>
    <xdr:sp macro="" textlink="">
      <xdr:nvSpPr>
        <xdr:cNvPr id="393" name="テキスト ボックス 392"/>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80772</xdr:rowOff>
    </xdr:from>
    <xdr:to>
      <xdr:col>4</xdr:col>
      <xdr:colOff>396875</xdr:colOff>
      <xdr:row>77</xdr:row>
      <xdr:rowOff>10922</xdr:rowOff>
    </xdr:to>
    <xdr:sp macro="" textlink="">
      <xdr:nvSpPr>
        <xdr:cNvPr id="394" name="円/楕円 393"/>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21099</xdr:rowOff>
    </xdr:from>
    <xdr:ext cx="762000" cy="259045"/>
    <xdr:sp macro="" textlink="">
      <xdr:nvSpPr>
        <xdr:cNvPr id="395" name="テキスト ボックス 394"/>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96" name="円/楕円 395"/>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97" name="テキスト ボックス 396"/>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98" name="円/楕円 397"/>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99" name="テキスト ボックス 398"/>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前年度とほぼ同率で、類似団体平均を大きく上回って推移している。</a:t>
          </a:r>
          <a:endParaRPr kumimoji="1" lang="en-US" altLang="ja-JP" sz="1300">
            <a:latin typeface="ＭＳ Ｐゴシック"/>
          </a:endParaRPr>
        </a:p>
        <a:p>
          <a:r>
            <a:rPr kumimoji="1" lang="ja-JP" altLang="en-US" sz="1300">
              <a:latin typeface="ＭＳ Ｐゴシック"/>
            </a:rPr>
            <a:t>　地方税収、交付税、譲与税の減少により、経常収入が落ち込んでいることから、歳出においては物件費、補助費の一層の削減を図る。</a:t>
          </a:r>
        </a:p>
        <a:p>
          <a:r>
            <a:rPr kumimoji="1" lang="ja-JP" altLang="en-US" sz="1300">
              <a:latin typeface="ＭＳ Ｐゴシック"/>
            </a:rPr>
            <a:t>　平成２９年度以降は復興関連事業の進捗に伴い、支出額の減少はあるものの、震災以前に近づけるよう歳出削減に努める。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4" name="直線コネクタ 41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5" name="テキスト ボックス 41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8" name="直線コネクタ 41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9" name="テキスト ボックス 41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138430</xdr:rowOff>
    </xdr:from>
    <xdr:to>
      <xdr:col>24</xdr:col>
      <xdr:colOff>31750</xdr:colOff>
      <xdr:row>81</xdr:row>
      <xdr:rowOff>86995</xdr:rowOff>
    </xdr:to>
    <xdr:cxnSp macro="">
      <xdr:nvCxnSpPr>
        <xdr:cNvPr id="423" name="直線コネクタ 422"/>
        <xdr:cNvCxnSpPr/>
      </xdr:nvCxnSpPr>
      <xdr:spPr>
        <a:xfrm flipV="1">
          <a:off x="16510000" y="1282573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59072</xdr:rowOff>
    </xdr:from>
    <xdr:ext cx="762000" cy="259045"/>
    <xdr:sp macro="" textlink="">
      <xdr:nvSpPr>
        <xdr:cNvPr id="424"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628650</xdr:colOff>
      <xdr:row>81</xdr:row>
      <xdr:rowOff>86995</xdr:rowOff>
    </xdr:from>
    <xdr:to>
      <xdr:col>24</xdr:col>
      <xdr:colOff>120650</xdr:colOff>
      <xdr:row>81</xdr:row>
      <xdr:rowOff>86995</xdr:rowOff>
    </xdr:to>
    <xdr:cxnSp macro="">
      <xdr:nvCxnSpPr>
        <xdr:cNvPr id="425" name="直線コネクタ 424"/>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53357</xdr:rowOff>
    </xdr:from>
    <xdr:ext cx="762000" cy="259045"/>
    <xdr:sp macro="" textlink="">
      <xdr:nvSpPr>
        <xdr:cNvPr id="426" name="公債費以外最大値テキスト"/>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74</xdr:row>
      <xdr:rowOff>138430</xdr:rowOff>
    </xdr:from>
    <xdr:to>
      <xdr:col>24</xdr:col>
      <xdr:colOff>120650</xdr:colOff>
      <xdr:row>74</xdr:row>
      <xdr:rowOff>138430</xdr:rowOff>
    </xdr:to>
    <xdr:cxnSp macro="">
      <xdr:nvCxnSpPr>
        <xdr:cNvPr id="427" name="直線コネクタ 426"/>
        <xdr:cNvCxnSpPr/>
      </xdr:nvCxnSpPr>
      <xdr:spPr>
        <a:xfrm>
          <a:off x="16421100" y="1282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115570</xdr:rowOff>
    </xdr:from>
    <xdr:to>
      <xdr:col>24</xdr:col>
      <xdr:colOff>31750</xdr:colOff>
      <xdr:row>79</xdr:row>
      <xdr:rowOff>121286</xdr:rowOff>
    </xdr:to>
    <xdr:cxnSp macro="">
      <xdr:nvCxnSpPr>
        <xdr:cNvPr id="428" name="直線コネクタ 427"/>
        <xdr:cNvCxnSpPr/>
      </xdr:nvCxnSpPr>
      <xdr:spPr>
        <a:xfrm flipV="1">
          <a:off x="15671800" y="1366012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29"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0" name="フローチャート : 判断 429"/>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121286</xdr:rowOff>
    </xdr:from>
    <xdr:to>
      <xdr:col>22</xdr:col>
      <xdr:colOff>565150</xdr:colOff>
      <xdr:row>80</xdr:row>
      <xdr:rowOff>6986</xdr:rowOff>
    </xdr:to>
    <xdr:cxnSp macro="">
      <xdr:nvCxnSpPr>
        <xdr:cNvPr id="431" name="直線コネクタ 430"/>
        <xdr:cNvCxnSpPr/>
      </xdr:nvCxnSpPr>
      <xdr:spPr>
        <a:xfrm flipV="1">
          <a:off x="14782800" y="1366583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127636</xdr:rowOff>
    </xdr:from>
    <xdr:to>
      <xdr:col>22</xdr:col>
      <xdr:colOff>615950</xdr:colOff>
      <xdr:row>77</xdr:row>
      <xdr:rowOff>57786</xdr:rowOff>
    </xdr:to>
    <xdr:sp macro="" textlink="">
      <xdr:nvSpPr>
        <xdr:cNvPr id="432" name="フローチャート : 判断 431"/>
        <xdr:cNvSpPr/>
      </xdr:nvSpPr>
      <xdr:spPr>
        <a:xfrm>
          <a:off x="156210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67962</xdr:rowOff>
    </xdr:from>
    <xdr:ext cx="736600" cy="259045"/>
    <xdr:sp macro="" textlink="">
      <xdr:nvSpPr>
        <xdr:cNvPr id="433" name="テキスト ボックス 432"/>
        <xdr:cNvSpPr txBox="1"/>
      </xdr:nvSpPr>
      <xdr:spPr>
        <a:xfrm>
          <a:off x="15290800" y="12926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138430</xdr:rowOff>
    </xdr:from>
    <xdr:to>
      <xdr:col>21</xdr:col>
      <xdr:colOff>361950</xdr:colOff>
      <xdr:row>80</xdr:row>
      <xdr:rowOff>6986</xdr:rowOff>
    </xdr:to>
    <xdr:cxnSp macro="">
      <xdr:nvCxnSpPr>
        <xdr:cNvPr id="434" name="直線コネクタ 433"/>
        <xdr:cNvCxnSpPr/>
      </xdr:nvCxnSpPr>
      <xdr:spPr>
        <a:xfrm>
          <a:off x="13893800" y="13511530"/>
          <a:ext cx="889000" cy="2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5" name="フローチャート :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138430</xdr:rowOff>
    </xdr:from>
    <xdr:to>
      <xdr:col>20</xdr:col>
      <xdr:colOff>158750</xdr:colOff>
      <xdr:row>80</xdr:row>
      <xdr:rowOff>6986</xdr:rowOff>
    </xdr:to>
    <xdr:cxnSp macro="">
      <xdr:nvCxnSpPr>
        <xdr:cNvPr id="437" name="直線コネクタ 436"/>
        <xdr:cNvCxnSpPr/>
      </xdr:nvCxnSpPr>
      <xdr:spPr>
        <a:xfrm flipV="1">
          <a:off x="13004800" y="13511530"/>
          <a:ext cx="889000" cy="2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38" name="フローチャート : 判断 437"/>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39" name="テキスト ボックス 438"/>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0" name="フローチャート : 判断 439"/>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1" name="テキスト ボックス 440"/>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64770</xdr:rowOff>
    </xdr:from>
    <xdr:to>
      <xdr:col>24</xdr:col>
      <xdr:colOff>82550</xdr:colOff>
      <xdr:row>79</xdr:row>
      <xdr:rowOff>166370</xdr:rowOff>
    </xdr:to>
    <xdr:sp macro="" textlink="">
      <xdr:nvSpPr>
        <xdr:cNvPr id="447" name="円/楕円 446"/>
        <xdr:cNvSpPr/>
      </xdr:nvSpPr>
      <xdr:spPr>
        <a:xfrm>
          <a:off x="16459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36847</xdr:rowOff>
    </xdr:from>
    <xdr:ext cx="762000" cy="259045"/>
    <xdr:sp macro="" textlink="">
      <xdr:nvSpPr>
        <xdr:cNvPr id="448" name="公債費以外該当値テキスト"/>
        <xdr:cNvSpPr txBox="1"/>
      </xdr:nvSpPr>
      <xdr:spPr>
        <a:xfrm>
          <a:off x="16598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70486</xdr:rowOff>
    </xdr:from>
    <xdr:to>
      <xdr:col>22</xdr:col>
      <xdr:colOff>615950</xdr:colOff>
      <xdr:row>80</xdr:row>
      <xdr:rowOff>636</xdr:rowOff>
    </xdr:to>
    <xdr:sp macro="" textlink="">
      <xdr:nvSpPr>
        <xdr:cNvPr id="449" name="円/楕円 448"/>
        <xdr:cNvSpPr/>
      </xdr:nvSpPr>
      <xdr:spPr>
        <a:xfrm>
          <a:off x="15621000" y="136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156863</xdr:rowOff>
    </xdr:from>
    <xdr:ext cx="736600" cy="259045"/>
    <xdr:sp macro="" textlink="">
      <xdr:nvSpPr>
        <xdr:cNvPr id="450" name="テキスト ボックス 449"/>
        <xdr:cNvSpPr txBox="1"/>
      </xdr:nvSpPr>
      <xdr:spPr>
        <a:xfrm>
          <a:off x="15290800" y="1370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127636</xdr:rowOff>
    </xdr:from>
    <xdr:to>
      <xdr:col>21</xdr:col>
      <xdr:colOff>412750</xdr:colOff>
      <xdr:row>80</xdr:row>
      <xdr:rowOff>57786</xdr:rowOff>
    </xdr:to>
    <xdr:sp macro="" textlink="">
      <xdr:nvSpPr>
        <xdr:cNvPr id="451" name="円/楕円 450"/>
        <xdr:cNvSpPr/>
      </xdr:nvSpPr>
      <xdr:spPr>
        <a:xfrm>
          <a:off x="14732000" y="136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42563</xdr:rowOff>
    </xdr:from>
    <xdr:ext cx="762000" cy="259045"/>
    <xdr:sp macro="" textlink="">
      <xdr:nvSpPr>
        <xdr:cNvPr id="452" name="テキスト ボックス 451"/>
        <xdr:cNvSpPr txBox="1"/>
      </xdr:nvSpPr>
      <xdr:spPr>
        <a:xfrm>
          <a:off x="14401800" y="1375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87630</xdr:rowOff>
    </xdr:from>
    <xdr:to>
      <xdr:col>20</xdr:col>
      <xdr:colOff>209550</xdr:colOff>
      <xdr:row>79</xdr:row>
      <xdr:rowOff>17780</xdr:rowOff>
    </xdr:to>
    <xdr:sp macro="" textlink="">
      <xdr:nvSpPr>
        <xdr:cNvPr id="453" name="円/楕円 452"/>
        <xdr:cNvSpPr/>
      </xdr:nvSpPr>
      <xdr:spPr>
        <a:xfrm>
          <a:off x="13843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2557</xdr:rowOff>
    </xdr:from>
    <xdr:ext cx="762000" cy="259045"/>
    <xdr:sp macro="" textlink="">
      <xdr:nvSpPr>
        <xdr:cNvPr id="454" name="テキスト ボックス 453"/>
        <xdr:cNvSpPr txBox="1"/>
      </xdr:nvSpPr>
      <xdr:spPr>
        <a:xfrm>
          <a:off x="13512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127636</xdr:rowOff>
    </xdr:from>
    <xdr:to>
      <xdr:col>19</xdr:col>
      <xdr:colOff>6350</xdr:colOff>
      <xdr:row>80</xdr:row>
      <xdr:rowOff>57786</xdr:rowOff>
    </xdr:to>
    <xdr:sp macro="" textlink="">
      <xdr:nvSpPr>
        <xdr:cNvPr id="455" name="円/楕円 454"/>
        <xdr:cNvSpPr/>
      </xdr:nvSpPr>
      <xdr:spPr>
        <a:xfrm>
          <a:off x="12954000" y="136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42563</xdr:rowOff>
    </xdr:from>
    <xdr:ext cx="762000" cy="259045"/>
    <xdr:sp macro="" textlink="">
      <xdr:nvSpPr>
        <xdr:cNvPr id="456" name="テキスト ボックス 455"/>
        <xdr:cNvSpPr txBox="1"/>
      </xdr:nvSpPr>
      <xdr:spPr>
        <a:xfrm>
          <a:off x="12623800" y="1375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福島県相馬市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117894</xdr:rowOff>
    </xdr:from>
    <xdr:to>
      <xdr:col>4</xdr:col>
      <xdr:colOff>1117600</xdr:colOff>
      <xdr:row>20</xdr:row>
      <xdr:rowOff>68135</xdr:rowOff>
    </xdr:to>
    <xdr:cxnSp macro="">
      <xdr:nvCxnSpPr>
        <xdr:cNvPr id="45" name="直線コネクタ 44"/>
        <xdr:cNvCxnSpPr/>
      </xdr:nvCxnSpPr>
      <xdr:spPr bwMode="auto">
        <a:xfrm flipV="1">
          <a:off x="5651500" y="2051469"/>
          <a:ext cx="0" cy="14932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40212</xdr:rowOff>
    </xdr:from>
    <xdr:ext cx="762000" cy="259045"/>
    <xdr:sp macro="" textlink="">
      <xdr:nvSpPr>
        <xdr:cNvPr id="46" name="人口1人当たり決算額の推移最小値テキスト130"/>
        <xdr:cNvSpPr txBox="1"/>
      </xdr:nvSpPr>
      <xdr:spPr>
        <a:xfrm>
          <a:off x="5740400" y="351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60,590</a:t>
          </a:r>
          <a:endParaRPr kumimoji="1" lang="ja-JP" altLang="en-US" sz="1000" b="1">
            <a:latin typeface="ＭＳ Ｐゴシック"/>
          </a:endParaRPr>
        </a:p>
      </xdr:txBody>
    </xdr:sp>
    <xdr:clientData/>
  </xdr:oneCellAnchor>
  <xdr:twoCellAnchor>
    <xdr:from>
      <xdr:col>4</xdr:col>
      <xdr:colOff>1028700</xdr:colOff>
      <xdr:row>20</xdr:row>
      <xdr:rowOff>68135</xdr:rowOff>
    </xdr:from>
    <xdr:to>
      <xdr:col>5</xdr:col>
      <xdr:colOff>73025</xdr:colOff>
      <xdr:row>20</xdr:row>
      <xdr:rowOff>68135</xdr:rowOff>
    </xdr:to>
    <xdr:cxnSp macro="">
      <xdr:nvCxnSpPr>
        <xdr:cNvPr id="47" name="直線コネクタ 46"/>
        <xdr:cNvCxnSpPr/>
      </xdr:nvCxnSpPr>
      <xdr:spPr bwMode="auto">
        <a:xfrm>
          <a:off x="5562600" y="35447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32821</xdr:rowOff>
    </xdr:from>
    <xdr:ext cx="762000" cy="259045"/>
    <xdr:sp macro="" textlink="">
      <xdr:nvSpPr>
        <xdr:cNvPr id="48" name="人口1人当たり決算額の推移最大値テキスト130"/>
        <xdr:cNvSpPr txBox="1"/>
      </xdr:nvSpPr>
      <xdr:spPr>
        <a:xfrm>
          <a:off x="5740400" y="17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138,978</a:t>
          </a:r>
          <a:endParaRPr kumimoji="1" lang="ja-JP" altLang="en-US" sz="1000" b="1">
            <a:latin typeface="ＭＳ Ｐゴシック"/>
          </a:endParaRPr>
        </a:p>
      </xdr:txBody>
    </xdr:sp>
    <xdr:clientData/>
  </xdr:oneCellAnchor>
  <xdr:twoCellAnchor>
    <xdr:from>
      <xdr:col>4</xdr:col>
      <xdr:colOff>1028700</xdr:colOff>
      <xdr:row>11</xdr:row>
      <xdr:rowOff>117894</xdr:rowOff>
    </xdr:from>
    <xdr:to>
      <xdr:col>5</xdr:col>
      <xdr:colOff>73025</xdr:colOff>
      <xdr:row>11</xdr:row>
      <xdr:rowOff>117894</xdr:rowOff>
    </xdr:to>
    <xdr:cxnSp macro="">
      <xdr:nvCxnSpPr>
        <xdr:cNvPr id="49" name="直線コネクタ 48"/>
        <xdr:cNvCxnSpPr/>
      </xdr:nvCxnSpPr>
      <xdr:spPr bwMode="auto">
        <a:xfrm>
          <a:off x="5562600" y="205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29940</xdr:rowOff>
    </xdr:from>
    <xdr:to>
      <xdr:col>4</xdr:col>
      <xdr:colOff>1117600</xdr:colOff>
      <xdr:row>17</xdr:row>
      <xdr:rowOff>50057</xdr:rowOff>
    </xdr:to>
    <xdr:cxnSp macro="">
      <xdr:nvCxnSpPr>
        <xdr:cNvPr id="50" name="直線コネクタ 49"/>
        <xdr:cNvCxnSpPr/>
      </xdr:nvCxnSpPr>
      <xdr:spPr bwMode="auto">
        <a:xfrm>
          <a:off x="5003800" y="2992215"/>
          <a:ext cx="6477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36053</xdr:rowOff>
    </xdr:from>
    <xdr:ext cx="762000" cy="259045"/>
    <xdr:sp macro="" textlink="">
      <xdr:nvSpPr>
        <xdr:cNvPr id="51" name="人口1人当たり決算額の推移平均値テキスト130"/>
        <xdr:cNvSpPr txBox="1"/>
      </xdr:nvSpPr>
      <xdr:spPr>
        <a:xfrm>
          <a:off x="5740400" y="2655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96,475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19526</xdr:rowOff>
    </xdr:from>
    <xdr:to>
      <xdr:col>5</xdr:col>
      <xdr:colOff>34925</xdr:colOff>
      <xdr:row>16</xdr:row>
      <xdr:rowOff>121126</xdr:rowOff>
    </xdr:to>
    <xdr:sp macro="" textlink="">
      <xdr:nvSpPr>
        <xdr:cNvPr id="52" name="フローチャート : 判断 51"/>
        <xdr:cNvSpPr/>
      </xdr:nvSpPr>
      <xdr:spPr bwMode="auto">
        <a:xfrm>
          <a:off x="56007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29940</xdr:rowOff>
    </xdr:from>
    <xdr:to>
      <xdr:col>4</xdr:col>
      <xdr:colOff>469900</xdr:colOff>
      <xdr:row>17</xdr:row>
      <xdr:rowOff>54019</xdr:rowOff>
    </xdr:to>
    <xdr:cxnSp macro="">
      <xdr:nvCxnSpPr>
        <xdr:cNvPr id="53" name="直線コネクタ 52"/>
        <xdr:cNvCxnSpPr/>
      </xdr:nvCxnSpPr>
      <xdr:spPr bwMode="auto">
        <a:xfrm flipV="1">
          <a:off x="4305300" y="2992215"/>
          <a:ext cx="698500" cy="24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5353</xdr:rowOff>
    </xdr:from>
    <xdr:to>
      <xdr:col>4</xdr:col>
      <xdr:colOff>520700</xdr:colOff>
      <xdr:row>16</xdr:row>
      <xdr:rowOff>106953</xdr:rowOff>
    </xdr:to>
    <xdr:sp macro="" textlink="">
      <xdr:nvSpPr>
        <xdr:cNvPr id="54" name="フローチャート : 判断 53"/>
        <xdr:cNvSpPr/>
      </xdr:nvSpPr>
      <xdr:spPr bwMode="auto">
        <a:xfrm>
          <a:off x="4953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117130</xdr:rowOff>
    </xdr:from>
    <xdr:ext cx="736600" cy="259045"/>
    <xdr:sp macro="" textlink="">
      <xdr:nvSpPr>
        <xdr:cNvPr id="55" name="テキスト ボックス 54"/>
        <xdr:cNvSpPr txBox="1"/>
      </xdr:nvSpPr>
      <xdr:spPr>
        <a:xfrm>
          <a:off x="4622800" y="256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50152</xdr:rowOff>
    </xdr:from>
    <xdr:to>
      <xdr:col>3</xdr:col>
      <xdr:colOff>904875</xdr:colOff>
      <xdr:row>17</xdr:row>
      <xdr:rowOff>54019</xdr:rowOff>
    </xdr:to>
    <xdr:cxnSp macro="">
      <xdr:nvCxnSpPr>
        <xdr:cNvPr id="56" name="直線コネクタ 55"/>
        <xdr:cNvCxnSpPr/>
      </xdr:nvCxnSpPr>
      <xdr:spPr bwMode="auto">
        <a:xfrm>
          <a:off x="3606800" y="3012427"/>
          <a:ext cx="698500" cy="3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74390</xdr:rowOff>
    </xdr:from>
    <xdr:to>
      <xdr:col>3</xdr:col>
      <xdr:colOff>955675</xdr:colOff>
      <xdr:row>17</xdr:row>
      <xdr:rowOff>4540</xdr:rowOff>
    </xdr:to>
    <xdr:sp macro="" textlink="">
      <xdr:nvSpPr>
        <xdr:cNvPr id="57" name="フローチャート : 判断 56"/>
        <xdr:cNvSpPr/>
      </xdr:nvSpPr>
      <xdr:spPr bwMode="auto">
        <a:xfrm>
          <a:off x="4254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14717</xdr:rowOff>
    </xdr:from>
    <xdr:ext cx="762000" cy="259045"/>
    <xdr:sp macro="" textlink="">
      <xdr:nvSpPr>
        <xdr:cNvPr id="58" name="テキスト ボックス 57"/>
        <xdr:cNvSpPr txBox="1"/>
      </xdr:nvSpPr>
      <xdr:spPr>
        <a:xfrm>
          <a:off x="39243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153613</xdr:rowOff>
    </xdr:from>
    <xdr:to>
      <xdr:col>3</xdr:col>
      <xdr:colOff>206375</xdr:colOff>
      <xdr:row>17</xdr:row>
      <xdr:rowOff>50152</xdr:rowOff>
    </xdr:to>
    <xdr:cxnSp macro="">
      <xdr:nvCxnSpPr>
        <xdr:cNvPr id="59" name="直線コネクタ 58"/>
        <xdr:cNvCxnSpPr/>
      </xdr:nvCxnSpPr>
      <xdr:spPr bwMode="auto">
        <a:xfrm>
          <a:off x="2908300" y="2944438"/>
          <a:ext cx="698500" cy="67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125863</xdr:rowOff>
    </xdr:from>
    <xdr:to>
      <xdr:col>3</xdr:col>
      <xdr:colOff>257175</xdr:colOff>
      <xdr:row>17</xdr:row>
      <xdr:rowOff>56013</xdr:rowOff>
    </xdr:to>
    <xdr:sp macro="" textlink="">
      <xdr:nvSpPr>
        <xdr:cNvPr id="60" name="フローチャート : 判断 59"/>
        <xdr:cNvSpPr/>
      </xdr:nvSpPr>
      <xdr:spPr bwMode="auto">
        <a:xfrm>
          <a:off x="35560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66190</xdr:rowOff>
    </xdr:from>
    <xdr:ext cx="762000" cy="259045"/>
    <xdr:sp macro="" textlink="">
      <xdr:nvSpPr>
        <xdr:cNvPr id="61" name="テキスト ボックス 60"/>
        <xdr:cNvSpPr txBox="1"/>
      </xdr:nvSpPr>
      <xdr:spPr>
        <a:xfrm>
          <a:off x="3225800" y="26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81858</xdr:rowOff>
    </xdr:from>
    <xdr:to>
      <xdr:col>2</xdr:col>
      <xdr:colOff>692150</xdr:colOff>
      <xdr:row>17</xdr:row>
      <xdr:rowOff>12008</xdr:rowOff>
    </xdr:to>
    <xdr:sp macro="" textlink="">
      <xdr:nvSpPr>
        <xdr:cNvPr id="62" name="フローチャート : 判断 61"/>
        <xdr:cNvSpPr/>
      </xdr:nvSpPr>
      <xdr:spPr bwMode="auto">
        <a:xfrm>
          <a:off x="2857500" y="2872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22185</xdr:rowOff>
    </xdr:from>
    <xdr:ext cx="762000" cy="259045"/>
    <xdr:sp macro="" textlink="">
      <xdr:nvSpPr>
        <xdr:cNvPr id="63" name="テキスト ボックス 62"/>
        <xdr:cNvSpPr txBox="1"/>
      </xdr:nvSpPr>
      <xdr:spPr>
        <a:xfrm>
          <a:off x="2527300" y="264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170707</xdr:rowOff>
    </xdr:from>
    <xdr:to>
      <xdr:col>5</xdr:col>
      <xdr:colOff>34925</xdr:colOff>
      <xdr:row>17</xdr:row>
      <xdr:rowOff>100857</xdr:rowOff>
    </xdr:to>
    <xdr:sp macro="" textlink="">
      <xdr:nvSpPr>
        <xdr:cNvPr id="69" name="円/楕円 68"/>
        <xdr:cNvSpPr/>
      </xdr:nvSpPr>
      <xdr:spPr bwMode="auto">
        <a:xfrm>
          <a:off x="5600700" y="2961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142784</xdr:rowOff>
    </xdr:from>
    <xdr:ext cx="762000" cy="259045"/>
    <xdr:sp macro="" textlink="">
      <xdr:nvSpPr>
        <xdr:cNvPr id="70" name="人口1人当たり決算額の推移該当値テキスト130"/>
        <xdr:cNvSpPr txBox="1"/>
      </xdr:nvSpPr>
      <xdr:spPr>
        <a:xfrm>
          <a:off x="5740400" y="29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88,539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150590</xdr:rowOff>
    </xdr:from>
    <xdr:to>
      <xdr:col>4</xdr:col>
      <xdr:colOff>520700</xdr:colOff>
      <xdr:row>17</xdr:row>
      <xdr:rowOff>80740</xdr:rowOff>
    </xdr:to>
    <xdr:sp macro="" textlink="">
      <xdr:nvSpPr>
        <xdr:cNvPr id="71" name="円/楕円 70"/>
        <xdr:cNvSpPr/>
      </xdr:nvSpPr>
      <xdr:spPr bwMode="auto">
        <a:xfrm>
          <a:off x="4953000" y="2941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65517</xdr:rowOff>
    </xdr:from>
    <xdr:ext cx="736600" cy="259045"/>
    <xdr:sp macro="" textlink="">
      <xdr:nvSpPr>
        <xdr:cNvPr id="72" name="テキスト ボックス 71"/>
        <xdr:cNvSpPr txBox="1"/>
      </xdr:nvSpPr>
      <xdr:spPr>
        <a:xfrm>
          <a:off x="4622800" y="302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89,595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3219</xdr:rowOff>
    </xdr:from>
    <xdr:to>
      <xdr:col>3</xdr:col>
      <xdr:colOff>955675</xdr:colOff>
      <xdr:row>17</xdr:row>
      <xdr:rowOff>104819</xdr:rowOff>
    </xdr:to>
    <xdr:sp macro="" textlink="">
      <xdr:nvSpPr>
        <xdr:cNvPr id="73" name="円/楕円 72"/>
        <xdr:cNvSpPr/>
      </xdr:nvSpPr>
      <xdr:spPr bwMode="auto">
        <a:xfrm>
          <a:off x="4254500" y="2965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89596</xdr:rowOff>
    </xdr:from>
    <xdr:ext cx="762000" cy="259045"/>
    <xdr:sp macro="" textlink="">
      <xdr:nvSpPr>
        <xdr:cNvPr id="74" name="テキスト ボックス 73"/>
        <xdr:cNvSpPr txBox="1"/>
      </xdr:nvSpPr>
      <xdr:spPr>
        <a:xfrm>
          <a:off x="3924300" y="305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88,331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170802</xdr:rowOff>
    </xdr:from>
    <xdr:to>
      <xdr:col>3</xdr:col>
      <xdr:colOff>257175</xdr:colOff>
      <xdr:row>17</xdr:row>
      <xdr:rowOff>100952</xdr:rowOff>
    </xdr:to>
    <xdr:sp macro="" textlink="">
      <xdr:nvSpPr>
        <xdr:cNvPr id="75" name="円/楕円 74"/>
        <xdr:cNvSpPr/>
      </xdr:nvSpPr>
      <xdr:spPr bwMode="auto">
        <a:xfrm>
          <a:off x="3556000" y="2961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85729</xdr:rowOff>
    </xdr:from>
    <xdr:ext cx="762000" cy="259045"/>
    <xdr:sp macro="" textlink="">
      <xdr:nvSpPr>
        <xdr:cNvPr id="76" name="テキスト ボックス 75"/>
        <xdr:cNvSpPr txBox="1"/>
      </xdr:nvSpPr>
      <xdr:spPr>
        <a:xfrm>
          <a:off x="3225800" y="304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88,534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102813</xdr:rowOff>
    </xdr:from>
    <xdr:to>
      <xdr:col>2</xdr:col>
      <xdr:colOff>692150</xdr:colOff>
      <xdr:row>17</xdr:row>
      <xdr:rowOff>32963</xdr:rowOff>
    </xdr:to>
    <xdr:sp macro="" textlink="">
      <xdr:nvSpPr>
        <xdr:cNvPr id="77" name="円/楕円 76"/>
        <xdr:cNvSpPr/>
      </xdr:nvSpPr>
      <xdr:spPr bwMode="auto">
        <a:xfrm>
          <a:off x="2857500" y="2893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17740</xdr:rowOff>
    </xdr:from>
    <xdr:ext cx="762000" cy="259045"/>
    <xdr:sp macro="" textlink="">
      <xdr:nvSpPr>
        <xdr:cNvPr id="78" name="テキスト ボックス 77"/>
        <xdr:cNvSpPr txBox="1"/>
      </xdr:nvSpPr>
      <xdr:spPr>
        <a:xfrm>
          <a:off x="2527300" y="2980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102037</xdr:rowOff>
    </xdr:from>
    <xdr:to>
      <xdr:col>4</xdr:col>
      <xdr:colOff>1117600</xdr:colOff>
      <xdr:row>38</xdr:row>
      <xdr:rowOff>64912</xdr:rowOff>
    </xdr:to>
    <xdr:cxnSp macro="">
      <xdr:nvCxnSpPr>
        <xdr:cNvPr id="105" name="直線コネクタ 104"/>
        <xdr:cNvCxnSpPr/>
      </xdr:nvCxnSpPr>
      <xdr:spPr bwMode="auto">
        <a:xfrm flipV="1">
          <a:off x="5651500" y="6369487"/>
          <a:ext cx="0" cy="11630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36989</xdr:rowOff>
    </xdr:from>
    <xdr:ext cx="762000" cy="259045"/>
    <xdr:sp macro="" textlink="">
      <xdr:nvSpPr>
        <xdr:cNvPr id="106" name="人口1人当たり決算額の推移最小値テキスト445"/>
        <xdr:cNvSpPr txBox="1"/>
      </xdr:nvSpPr>
      <xdr:spPr>
        <a:xfrm>
          <a:off x="5740400" y="75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4</xdr:col>
      <xdr:colOff>1028700</xdr:colOff>
      <xdr:row>38</xdr:row>
      <xdr:rowOff>64912</xdr:rowOff>
    </xdr:from>
    <xdr:to>
      <xdr:col>5</xdr:col>
      <xdr:colOff>73025</xdr:colOff>
      <xdr:row>38</xdr:row>
      <xdr:rowOff>64912</xdr:rowOff>
    </xdr:to>
    <xdr:cxnSp macro="">
      <xdr:nvCxnSpPr>
        <xdr:cNvPr id="107" name="直線コネクタ 106"/>
        <xdr:cNvCxnSpPr/>
      </xdr:nvCxnSpPr>
      <xdr:spPr bwMode="auto">
        <a:xfrm>
          <a:off x="5562600" y="7532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188414</xdr:rowOff>
    </xdr:from>
    <xdr:ext cx="762000" cy="259045"/>
    <xdr:sp macro="" textlink="">
      <xdr:nvSpPr>
        <xdr:cNvPr id="108" name="人口1人当たり決算額の推移最大値テキスト445"/>
        <xdr:cNvSpPr txBox="1"/>
      </xdr:nvSpPr>
      <xdr:spPr>
        <a:xfrm>
          <a:off x="5740400" y="611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48,592</a:t>
          </a:r>
          <a:endParaRPr kumimoji="1" lang="ja-JP" altLang="en-US" sz="1000" b="1">
            <a:latin typeface="ＭＳ Ｐゴシック"/>
          </a:endParaRPr>
        </a:p>
      </xdr:txBody>
    </xdr:sp>
    <xdr:clientData/>
  </xdr:oneCellAnchor>
  <xdr:twoCellAnchor>
    <xdr:from>
      <xdr:col>4</xdr:col>
      <xdr:colOff>1028700</xdr:colOff>
      <xdr:row>34</xdr:row>
      <xdr:rowOff>102037</xdr:rowOff>
    </xdr:from>
    <xdr:to>
      <xdr:col>5</xdr:col>
      <xdr:colOff>73025</xdr:colOff>
      <xdr:row>34</xdr:row>
      <xdr:rowOff>102037</xdr:rowOff>
    </xdr:to>
    <xdr:cxnSp macro="">
      <xdr:nvCxnSpPr>
        <xdr:cNvPr id="109" name="直線コネクタ 108"/>
        <xdr:cNvCxnSpPr/>
      </xdr:nvCxnSpPr>
      <xdr:spPr bwMode="auto">
        <a:xfrm>
          <a:off x="5562600" y="63694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288437</xdr:rowOff>
    </xdr:from>
    <xdr:to>
      <xdr:col>4</xdr:col>
      <xdr:colOff>1117600</xdr:colOff>
      <xdr:row>35</xdr:row>
      <xdr:rowOff>306405</xdr:rowOff>
    </xdr:to>
    <xdr:cxnSp macro="">
      <xdr:nvCxnSpPr>
        <xdr:cNvPr id="110" name="直線コネクタ 109"/>
        <xdr:cNvCxnSpPr/>
      </xdr:nvCxnSpPr>
      <xdr:spPr bwMode="auto">
        <a:xfrm>
          <a:off x="5003800" y="6898787"/>
          <a:ext cx="647700" cy="17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291182</xdr:rowOff>
    </xdr:from>
    <xdr:ext cx="762000" cy="259045"/>
    <xdr:sp macro="" textlink="">
      <xdr:nvSpPr>
        <xdr:cNvPr id="111" name="人口1人当たり決算額の推移平均値テキスト445"/>
        <xdr:cNvSpPr txBox="1"/>
      </xdr:nvSpPr>
      <xdr:spPr>
        <a:xfrm>
          <a:off x="5740400" y="69015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299565</xdr:rowOff>
    </xdr:from>
    <xdr:to>
      <xdr:col>5</xdr:col>
      <xdr:colOff>34925</xdr:colOff>
      <xdr:row>36</xdr:row>
      <xdr:rowOff>58265</xdr:rowOff>
    </xdr:to>
    <xdr:sp macro="" textlink="">
      <xdr:nvSpPr>
        <xdr:cNvPr id="112" name="フローチャート : 判断 111"/>
        <xdr:cNvSpPr/>
      </xdr:nvSpPr>
      <xdr:spPr bwMode="auto">
        <a:xfrm>
          <a:off x="56007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288437</xdr:rowOff>
    </xdr:from>
    <xdr:to>
      <xdr:col>4</xdr:col>
      <xdr:colOff>469900</xdr:colOff>
      <xdr:row>35</xdr:row>
      <xdr:rowOff>305148</xdr:rowOff>
    </xdr:to>
    <xdr:cxnSp macro="">
      <xdr:nvCxnSpPr>
        <xdr:cNvPr id="113" name="直線コネクタ 112"/>
        <xdr:cNvCxnSpPr/>
      </xdr:nvCxnSpPr>
      <xdr:spPr bwMode="auto">
        <a:xfrm flipV="1">
          <a:off x="4305300" y="6898787"/>
          <a:ext cx="698500" cy="16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274145</xdr:rowOff>
    </xdr:from>
    <xdr:to>
      <xdr:col>4</xdr:col>
      <xdr:colOff>520700</xdr:colOff>
      <xdr:row>36</xdr:row>
      <xdr:rowOff>32845</xdr:rowOff>
    </xdr:to>
    <xdr:sp macro="" textlink="">
      <xdr:nvSpPr>
        <xdr:cNvPr id="114" name="フローチャート : 判断 113"/>
        <xdr:cNvSpPr/>
      </xdr:nvSpPr>
      <xdr:spPr bwMode="auto">
        <a:xfrm>
          <a:off x="49530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17622</xdr:rowOff>
    </xdr:from>
    <xdr:ext cx="736600" cy="259045"/>
    <xdr:sp macro="" textlink="">
      <xdr:nvSpPr>
        <xdr:cNvPr id="115" name="テキスト ボックス 114"/>
        <xdr:cNvSpPr txBox="1"/>
      </xdr:nvSpPr>
      <xdr:spPr>
        <a:xfrm>
          <a:off x="4622800" y="697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235059</xdr:rowOff>
    </xdr:from>
    <xdr:to>
      <xdr:col>3</xdr:col>
      <xdr:colOff>904875</xdr:colOff>
      <xdr:row>35</xdr:row>
      <xdr:rowOff>305148</xdr:rowOff>
    </xdr:to>
    <xdr:cxnSp macro="">
      <xdr:nvCxnSpPr>
        <xdr:cNvPr id="116" name="直線コネクタ 115"/>
        <xdr:cNvCxnSpPr/>
      </xdr:nvCxnSpPr>
      <xdr:spPr bwMode="auto">
        <a:xfrm>
          <a:off x="3606800" y="6845409"/>
          <a:ext cx="698500" cy="70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18056</xdr:rowOff>
    </xdr:from>
    <xdr:ext cx="762000" cy="259045"/>
    <xdr:sp macro="" textlink="">
      <xdr:nvSpPr>
        <xdr:cNvPr id="118" name="テキスト ボックス 117"/>
        <xdr:cNvSpPr txBox="1"/>
      </xdr:nvSpPr>
      <xdr:spPr>
        <a:xfrm>
          <a:off x="39243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108917</xdr:rowOff>
    </xdr:from>
    <xdr:to>
      <xdr:col>3</xdr:col>
      <xdr:colOff>206375</xdr:colOff>
      <xdr:row>35</xdr:row>
      <xdr:rowOff>235059</xdr:rowOff>
    </xdr:to>
    <xdr:cxnSp macro="">
      <xdr:nvCxnSpPr>
        <xdr:cNvPr id="119" name="直線コネクタ 118"/>
        <xdr:cNvCxnSpPr/>
      </xdr:nvCxnSpPr>
      <xdr:spPr bwMode="auto">
        <a:xfrm>
          <a:off x="2908300" y="6719267"/>
          <a:ext cx="698500" cy="126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291942</xdr:rowOff>
    </xdr:from>
    <xdr:ext cx="762000" cy="259045"/>
    <xdr:sp macro="" textlink="">
      <xdr:nvSpPr>
        <xdr:cNvPr id="121" name="テキスト ボックス 120"/>
        <xdr:cNvSpPr txBox="1"/>
      </xdr:nvSpPr>
      <xdr:spPr>
        <a:xfrm>
          <a:off x="32258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228254</xdr:rowOff>
    </xdr:from>
    <xdr:ext cx="762000" cy="259045"/>
    <xdr:sp macro="" textlink="">
      <xdr:nvSpPr>
        <xdr:cNvPr id="123" name="テキスト ボックス 122"/>
        <xdr:cNvSpPr txBox="1"/>
      </xdr:nvSpPr>
      <xdr:spPr>
        <a:xfrm>
          <a:off x="2527300" y="68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255605</xdr:rowOff>
    </xdr:from>
    <xdr:to>
      <xdr:col>5</xdr:col>
      <xdr:colOff>34925</xdr:colOff>
      <xdr:row>36</xdr:row>
      <xdr:rowOff>14305</xdr:rowOff>
    </xdr:to>
    <xdr:sp macro="" textlink="">
      <xdr:nvSpPr>
        <xdr:cNvPr id="129" name="円/楕円 128"/>
        <xdr:cNvSpPr/>
      </xdr:nvSpPr>
      <xdr:spPr bwMode="auto">
        <a:xfrm>
          <a:off x="5600700" y="6865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100682</xdr:rowOff>
    </xdr:from>
    <xdr:ext cx="762000" cy="259045"/>
    <xdr:sp macro="" textlink="">
      <xdr:nvSpPr>
        <xdr:cNvPr id="130" name="人口1人当たり決算額の推移該当値テキスト445"/>
        <xdr:cNvSpPr txBox="1"/>
      </xdr:nvSpPr>
      <xdr:spPr>
        <a:xfrm>
          <a:off x="5740400" y="671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24,652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237637</xdr:rowOff>
    </xdr:from>
    <xdr:to>
      <xdr:col>4</xdr:col>
      <xdr:colOff>520700</xdr:colOff>
      <xdr:row>35</xdr:row>
      <xdr:rowOff>339237</xdr:rowOff>
    </xdr:to>
    <xdr:sp macro="" textlink="">
      <xdr:nvSpPr>
        <xdr:cNvPr id="131" name="円/楕円 130"/>
        <xdr:cNvSpPr/>
      </xdr:nvSpPr>
      <xdr:spPr bwMode="auto">
        <a:xfrm>
          <a:off x="4953000" y="6847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6514</xdr:rowOff>
    </xdr:from>
    <xdr:ext cx="736600" cy="259045"/>
    <xdr:sp macro="" textlink="">
      <xdr:nvSpPr>
        <xdr:cNvPr id="132" name="テキスト ボックス 131"/>
        <xdr:cNvSpPr txBox="1"/>
      </xdr:nvSpPr>
      <xdr:spPr>
        <a:xfrm>
          <a:off x="4622800" y="6616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25,438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254348</xdr:rowOff>
    </xdr:from>
    <xdr:to>
      <xdr:col>3</xdr:col>
      <xdr:colOff>955675</xdr:colOff>
      <xdr:row>36</xdr:row>
      <xdr:rowOff>13048</xdr:rowOff>
    </xdr:to>
    <xdr:sp macro="" textlink="">
      <xdr:nvSpPr>
        <xdr:cNvPr id="133" name="円/楕円 132"/>
        <xdr:cNvSpPr/>
      </xdr:nvSpPr>
      <xdr:spPr bwMode="auto">
        <a:xfrm>
          <a:off x="4254500" y="6864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23225</xdr:rowOff>
    </xdr:from>
    <xdr:ext cx="762000" cy="259045"/>
    <xdr:sp macro="" textlink="">
      <xdr:nvSpPr>
        <xdr:cNvPr id="134" name="テキスト ボックス 133"/>
        <xdr:cNvSpPr txBox="1"/>
      </xdr:nvSpPr>
      <xdr:spPr>
        <a:xfrm>
          <a:off x="3924300" y="663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24,707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184259</xdr:rowOff>
    </xdr:from>
    <xdr:to>
      <xdr:col>3</xdr:col>
      <xdr:colOff>257175</xdr:colOff>
      <xdr:row>35</xdr:row>
      <xdr:rowOff>285859</xdr:rowOff>
    </xdr:to>
    <xdr:sp macro="" textlink="">
      <xdr:nvSpPr>
        <xdr:cNvPr id="135" name="円/楕円 134"/>
        <xdr:cNvSpPr/>
      </xdr:nvSpPr>
      <xdr:spPr bwMode="auto">
        <a:xfrm>
          <a:off x="3556000" y="6794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296036</xdr:rowOff>
    </xdr:from>
    <xdr:ext cx="762000" cy="259045"/>
    <xdr:sp macro="" textlink="">
      <xdr:nvSpPr>
        <xdr:cNvPr id="136" name="テキスト ボックス 135"/>
        <xdr:cNvSpPr txBox="1"/>
      </xdr:nvSpPr>
      <xdr:spPr>
        <a:xfrm>
          <a:off x="3225800" y="656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27,773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58117</xdr:rowOff>
    </xdr:from>
    <xdr:to>
      <xdr:col>2</xdr:col>
      <xdr:colOff>692150</xdr:colOff>
      <xdr:row>35</xdr:row>
      <xdr:rowOff>159717</xdr:rowOff>
    </xdr:to>
    <xdr:sp macro="" textlink="">
      <xdr:nvSpPr>
        <xdr:cNvPr id="137" name="円/楕円 136"/>
        <xdr:cNvSpPr/>
      </xdr:nvSpPr>
      <xdr:spPr bwMode="auto">
        <a:xfrm>
          <a:off x="2857500" y="6668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169894</xdr:rowOff>
    </xdr:from>
    <xdr:ext cx="762000" cy="259045"/>
    <xdr:sp macro="" textlink="">
      <xdr:nvSpPr>
        <xdr:cNvPr id="138" name="テキスト ボックス 137"/>
        <xdr:cNvSpPr txBox="1"/>
      </xdr:nvSpPr>
      <xdr:spPr>
        <a:xfrm>
          <a:off x="2527300" y="643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福島県相馬市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35,812
35,586
197.79
30,894,164
29,728,585
376,758
9,425,060
15,414,976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51150</xdr:rowOff>
    </xdr:from>
    <xdr:to>
      <xdr:col>6</xdr:col>
      <xdr:colOff>510540</xdr:colOff>
      <xdr:row>38</xdr:row>
      <xdr:rowOff>35361</xdr:rowOff>
    </xdr:to>
    <xdr:cxnSp macro="">
      <xdr:nvCxnSpPr>
        <xdr:cNvPr id="58" name="直線コネクタ 57"/>
        <xdr:cNvCxnSpPr/>
      </xdr:nvCxnSpPr>
      <xdr:spPr>
        <a:xfrm flipV="1">
          <a:off x="4633595" y="5366100"/>
          <a:ext cx="1270" cy="118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39188</xdr:rowOff>
    </xdr:from>
    <xdr:ext cx="534377" cy="259045"/>
    <xdr:sp macro="" textlink="">
      <xdr:nvSpPr>
        <xdr:cNvPr id="59" name="人件費最小値テキスト"/>
        <xdr:cNvSpPr txBox="1"/>
      </xdr:nvSpPr>
      <xdr:spPr>
        <a:xfrm>
          <a:off x="4686300" y="65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54,390</a:t>
          </a:r>
          <a:endParaRPr kumimoji="1" lang="ja-JP" altLang="en-US" sz="1000" b="1">
            <a:latin typeface="ＭＳ Ｐゴシック"/>
          </a:endParaRPr>
        </a:p>
      </xdr:txBody>
    </xdr:sp>
    <xdr:clientData/>
  </xdr:oneCellAnchor>
  <xdr:twoCellAnchor>
    <xdr:from>
      <xdr:col>6</xdr:col>
      <xdr:colOff>422275</xdr:colOff>
      <xdr:row>38</xdr:row>
      <xdr:rowOff>35361</xdr:rowOff>
    </xdr:from>
    <xdr:to>
      <xdr:col>6</xdr:col>
      <xdr:colOff>600075</xdr:colOff>
      <xdr:row>38</xdr:row>
      <xdr:rowOff>35361</xdr:rowOff>
    </xdr:to>
    <xdr:cxnSp macro="">
      <xdr:nvCxnSpPr>
        <xdr:cNvPr id="60" name="直線コネクタ 59"/>
        <xdr:cNvCxnSpPr/>
      </xdr:nvCxnSpPr>
      <xdr:spPr>
        <a:xfrm>
          <a:off x="4546600" y="655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169277</xdr:rowOff>
    </xdr:from>
    <xdr:ext cx="599010" cy="259045"/>
    <xdr:sp macro="" textlink="">
      <xdr:nvSpPr>
        <xdr:cNvPr id="61" name="人件費最大値テキスト"/>
        <xdr:cNvSpPr txBox="1"/>
      </xdr:nvSpPr>
      <xdr:spPr>
        <a:xfrm>
          <a:off x="4686300" y="51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126,923</a:t>
          </a:r>
          <a:endParaRPr kumimoji="1" lang="ja-JP" altLang="en-US" sz="1000" b="1">
            <a:latin typeface="ＭＳ Ｐゴシック"/>
          </a:endParaRPr>
        </a:p>
      </xdr:txBody>
    </xdr:sp>
    <xdr:clientData/>
  </xdr:oneCellAnchor>
  <xdr:twoCellAnchor>
    <xdr:from>
      <xdr:col>6</xdr:col>
      <xdr:colOff>422275</xdr:colOff>
      <xdr:row>31</xdr:row>
      <xdr:rowOff>51150</xdr:rowOff>
    </xdr:from>
    <xdr:to>
      <xdr:col>6</xdr:col>
      <xdr:colOff>600075</xdr:colOff>
      <xdr:row>31</xdr:row>
      <xdr:rowOff>51150</xdr:rowOff>
    </xdr:to>
    <xdr:cxnSp macro="">
      <xdr:nvCxnSpPr>
        <xdr:cNvPr id="62" name="直線コネクタ 61"/>
        <xdr:cNvCxnSpPr/>
      </xdr:nvCxnSpPr>
      <xdr:spPr>
        <a:xfrm>
          <a:off x="4546600" y="536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125984</xdr:rowOff>
    </xdr:from>
    <xdr:to>
      <xdr:col>6</xdr:col>
      <xdr:colOff>511175</xdr:colOff>
      <xdr:row>37</xdr:row>
      <xdr:rowOff>7439</xdr:rowOff>
    </xdr:to>
    <xdr:cxnSp macro="">
      <xdr:nvCxnSpPr>
        <xdr:cNvPr id="63" name="直線コネクタ 62"/>
        <xdr:cNvCxnSpPr/>
      </xdr:nvCxnSpPr>
      <xdr:spPr>
        <a:xfrm>
          <a:off x="3797300" y="6298184"/>
          <a:ext cx="8382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46838</xdr:rowOff>
    </xdr:from>
    <xdr:ext cx="534377" cy="259045"/>
    <xdr:sp macro="" textlink="">
      <xdr:nvSpPr>
        <xdr:cNvPr id="64" name="人件費平均値テキスト"/>
        <xdr:cNvSpPr txBox="1"/>
      </xdr:nvSpPr>
      <xdr:spPr>
        <a:xfrm>
          <a:off x="4686300" y="58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23961</xdr:rowOff>
    </xdr:from>
    <xdr:to>
      <xdr:col>6</xdr:col>
      <xdr:colOff>561975</xdr:colOff>
      <xdr:row>35</xdr:row>
      <xdr:rowOff>125561</xdr:rowOff>
    </xdr:to>
    <xdr:sp macro="" textlink="">
      <xdr:nvSpPr>
        <xdr:cNvPr id="65" name="フローチャート : 判断 64"/>
        <xdr:cNvSpPr/>
      </xdr:nvSpPr>
      <xdr:spPr>
        <a:xfrm>
          <a:off x="45847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59282</xdr:rowOff>
    </xdr:from>
    <xdr:to>
      <xdr:col>5</xdr:col>
      <xdr:colOff>358775</xdr:colOff>
      <xdr:row>36</xdr:row>
      <xdr:rowOff>125984</xdr:rowOff>
    </xdr:to>
    <xdr:cxnSp macro="">
      <xdr:nvCxnSpPr>
        <xdr:cNvPr id="66" name="直線コネクタ 65"/>
        <xdr:cNvCxnSpPr/>
      </xdr:nvCxnSpPr>
      <xdr:spPr>
        <a:xfrm>
          <a:off x="2908300" y="6231482"/>
          <a:ext cx="889000" cy="6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19895</xdr:rowOff>
    </xdr:from>
    <xdr:to>
      <xdr:col>5</xdr:col>
      <xdr:colOff>409575</xdr:colOff>
      <xdr:row>35</xdr:row>
      <xdr:rowOff>121495</xdr:rowOff>
    </xdr:to>
    <xdr:sp macro="" textlink="">
      <xdr:nvSpPr>
        <xdr:cNvPr id="67" name="フローチャート : 判断 66"/>
        <xdr:cNvSpPr/>
      </xdr:nvSpPr>
      <xdr:spPr>
        <a:xfrm>
          <a:off x="3746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138022</xdr:rowOff>
    </xdr:from>
    <xdr:ext cx="534377" cy="259045"/>
    <xdr:sp macro="" textlink="">
      <xdr:nvSpPr>
        <xdr:cNvPr id="68" name="テキスト ボックス 67"/>
        <xdr:cNvSpPr txBox="1"/>
      </xdr:nvSpPr>
      <xdr:spPr>
        <a:xfrm>
          <a:off x="3530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35377</xdr:rowOff>
    </xdr:from>
    <xdr:to>
      <xdr:col>4</xdr:col>
      <xdr:colOff>155575</xdr:colOff>
      <xdr:row>36</xdr:row>
      <xdr:rowOff>59282</xdr:rowOff>
    </xdr:to>
    <xdr:cxnSp macro="">
      <xdr:nvCxnSpPr>
        <xdr:cNvPr id="69" name="直線コネクタ 68"/>
        <xdr:cNvCxnSpPr/>
      </xdr:nvCxnSpPr>
      <xdr:spPr>
        <a:xfrm>
          <a:off x="2019300" y="6207577"/>
          <a:ext cx="889000" cy="2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67264</xdr:rowOff>
    </xdr:from>
    <xdr:to>
      <xdr:col>4</xdr:col>
      <xdr:colOff>206375</xdr:colOff>
      <xdr:row>35</xdr:row>
      <xdr:rowOff>168864</xdr:rowOff>
    </xdr:to>
    <xdr:sp macro="" textlink="">
      <xdr:nvSpPr>
        <xdr:cNvPr id="70" name="フローチャート : 判断 69"/>
        <xdr:cNvSpPr/>
      </xdr:nvSpPr>
      <xdr:spPr>
        <a:xfrm>
          <a:off x="2857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13941</xdr:rowOff>
    </xdr:from>
    <xdr:ext cx="534377" cy="259045"/>
    <xdr:sp macro="" textlink="">
      <xdr:nvSpPr>
        <xdr:cNvPr id="71" name="テキスト ボックス 70"/>
        <xdr:cNvSpPr txBox="1"/>
      </xdr:nvSpPr>
      <xdr:spPr>
        <a:xfrm>
          <a:off x="2641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35377</xdr:rowOff>
    </xdr:from>
    <xdr:to>
      <xdr:col>2</xdr:col>
      <xdr:colOff>638175</xdr:colOff>
      <xdr:row>36</xdr:row>
      <xdr:rowOff>86665</xdr:rowOff>
    </xdr:to>
    <xdr:cxnSp macro="">
      <xdr:nvCxnSpPr>
        <xdr:cNvPr id="72" name="直線コネクタ 71"/>
        <xdr:cNvCxnSpPr/>
      </xdr:nvCxnSpPr>
      <xdr:spPr>
        <a:xfrm flipV="1">
          <a:off x="1130300" y="6207577"/>
          <a:ext cx="889000" cy="5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84834</xdr:rowOff>
    </xdr:from>
    <xdr:to>
      <xdr:col>3</xdr:col>
      <xdr:colOff>3175</xdr:colOff>
      <xdr:row>36</xdr:row>
      <xdr:rowOff>14984</xdr:rowOff>
    </xdr:to>
    <xdr:sp macro="" textlink="">
      <xdr:nvSpPr>
        <xdr:cNvPr id="73" name="フローチャート : 判断 72"/>
        <xdr:cNvSpPr/>
      </xdr:nvSpPr>
      <xdr:spPr>
        <a:xfrm>
          <a:off x="1968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31511</xdr:rowOff>
    </xdr:from>
    <xdr:ext cx="534377" cy="259045"/>
    <xdr:sp macro="" textlink="">
      <xdr:nvSpPr>
        <xdr:cNvPr id="74" name="テキスト ボックス 73"/>
        <xdr:cNvSpPr txBox="1"/>
      </xdr:nvSpPr>
      <xdr:spPr>
        <a:xfrm>
          <a:off x="1752111" y="58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45041</xdr:rowOff>
    </xdr:from>
    <xdr:to>
      <xdr:col>1</xdr:col>
      <xdr:colOff>485775</xdr:colOff>
      <xdr:row>35</xdr:row>
      <xdr:rowOff>146641</xdr:rowOff>
    </xdr:to>
    <xdr:sp macro="" textlink="">
      <xdr:nvSpPr>
        <xdr:cNvPr id="75" name="フローチャート : 判断 74"/>
        <xdr:cNvSpPr/>
      </xdr:nvSpPr>
      <xdr:spPr>
        <a:xfrm>
          <a:off x="1079500" y="6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163168</xdr:rowOff>
    </xdr:from>
    <xdr:ext cx="534377" cy="259045"/>
    <xdr:sp macro="" textlink="">
      <xdr:nvSpPr>
        <xdr:cNvPr id="76" name="テキスト ボックス 75"/>
        <xdr:cNvSpPr txBox="1"/>
      </xdr:nvSpPr>
      <xdr:spPr>
        <a:xfrm>
          <a:off x="863111" y="582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128089</xdr:rowOff>
    </xdr:from>
    <xdr:to>
      <xdr:col>6</xdr:col>
      <xdr:colOff>561975</xdr:colOff>
      <xdr:row>37</xdr:row>
      <xdr:rowOff>58239</xdr:rowOff>
    </xdr:to>
    <xdr:sp macro="" textlink="">
      <xdr:nvSpPr>
        <xdr:cNvPr id="82" name="円/楕円 81"/>
        <xdr:cNvSpPr/>
      </xdr:nvSpPr>
      <xdr:spPr>
        <a:xfrm>
          <a:off x="4584700" y="63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106516</xdr:rowOff>
    </xdr:from>
    <xdr:ext cx="534377" cy="259045"/>
    <xdr:sp macro="" textlink="">
      <xdr:nvSpPr>
        <xdr:cNvPr id="83" name="人件費該当値テキスト"/>
        <xdr:cNvSpPr txBox="1"/>
      </xdr:nvSpPr>
      <xdr:spPr>
        <a:xfrm>
          <a:off x="4686300" y="6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66,600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75184</xdr:rowOff>
    </xdr:from>
    <xdr:to>
      <xdr:col>5</xdr:col>
      <xdr:colOff>409575</xdr:colOff>
      <xdr:row>37</xdr:row>
      <xdr:rowOff>5334</xdr:rowOff>
    </xdr:to>
    <xdr:sp macro="" textlink="">
      <xdr:nvSpPr>
        <xdr:cNvPr id="84" name="円/楕円 83"/>
        <xdr:cNvSpPr/>
      </xdr:nvSpPr>
      <xdr:spPr>
        <a:xfrm>
          <a:off x="37465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167911</xdr:rowOff>
    </xdr:from>
    <xdr:ext cx="534377" cy="259045"/>
    <xdr:sp macro="" textlink="">
      <xdr:nvSpPr>
        <xdr:cNvPr id="85" name="テキスト ボックス 84"/>
        <xdr:cNvSpPr txBox="1"/>
      </xdr:nvSpPr>
      <xdr:spPr>
        <a:xfrm>
          <a:off x="3530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69,840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8482</xdr:rowOff>
    </xdr:from>
    <xdr:to>
      <xdr:col>4</xdr:col>
      <xdr:colOff>206375</xdr:colOff>
      <xdr:row>36</xdr:row>
      <xdr:rowOff>110082</xdr:rowOff>
    </xdr:to>
    <xdr:sp macro="" textlink="">
      <xdr:nvSpPr>
        <xdr:cNvPr id="86" name="円/楕円 85"/>
        <xdr:cNvSpPr/>
      </xdr:nvSpPr>
      <xdr:spPr>
        <a:xfrm>
          <a:off x="2857500" y="618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101209</xdr:rowOff>
    </xdr:from>
    <xdr:ext cx="534377" cy="259045"/>
    <xdr:sp macro="" textlink="">
      <xdr:nvSpPr>
        <xdr:cNvPr id="87" name="テキスト ボックス 86"/>
        <xdr:cNvSpPr txBox="1"/>
      </xdr:nvSpPr>
      <xdr:spPr>
        <a:xfrm>
          <a:off x="2641111" y="62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73,925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156027</xdr:rowOff>
    </xdr:from>
    <xdr:to>
      <xdr:col>3</xdr:col>
      <xdr:colOff>3175</xdr:colOff>
      <xdr:row>36</xdr:row>
      <xdr:rowOff>86177</xdr:rowOff>
    </xdr:to>
    <xdr:sp macro="" textlink="">
      <xdr:nvSpPr>
        <xdr:cNvPr id="88" name="円/楕円 87"/>
        <xdr:cNvSpPr/>
      </xdr:nvSpPr>
      <xdr:spPr>
        <a:xfrm>
          <a:off x="1968500" y="615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77304</xdr:rowOff>
    </xdr:from>
    <xdr:ext cx="534377" cy="259045"/>
    <xdr:sp macro="" textlink="">
      <xdr:nvSpPr>
        <xdr:cNvPr id="89" name="テキスト ボックス 88"/>
        <xdr:cNvSpPr txBox="1"/>
      </xdr:nvSpPr>
      <xdr:spPr>
        <a:xfrm>
          <a:off x="1752111" y="624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75,389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35865</xdr:rowOff>
    </xdr:from>
    <xdr:to>
      <xdr:col>1</xdr:col>
      <xdr:colOff>485775</xdr:colOff>
      <xdr:row>36</xdr:row>
      <xdr:rowOff>137465</xdr:rowOff>
    </xdr:to>
    <xdr:sp macro="" textlink="">
      <xdr:nvSpPr>
        <xdr:cNvPr id="90" name="円/楕円 89"/>
        <xdr:cNvSpPr/>
      </xdr:nvSpPr>
      <xdr:spPr>
        <a:xfrm>
          <a:off x="1079500" y="62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128592</xdr:rowOff>
    </xdr:from>
    <xdr:ext cx="534377" cy="259045"/>
    <xdr:sp macro="" textlink="">
      <xdr:nvSpPr>
        <xdr:cNvPr id="91" name="テキスト ボックス 90"/>
        <xdr:cNvSpPr txBox="1"/>
      </xdr:nvSpPr>
      <xdr:spPr>
        <a:xfrm>
          <a:off x="863111" y="630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55</xdr:row>
      <xdr:rowOff>1420</xdr:rowOff>
    </xdr:from>
    <xdr:to>
      <xdr:col>6</xdr:col>
      <xdr:colOff>510540</xdr:colOff>
      <xdr:row>57</xdr:row>
      <xdr:rowOff>111975</xdr:rowOff>
    </xdr:to>
    <xdr:cxnSp macro="">
      <xdr:nvCxnSpPr>
        <xdr:cNvPr id="113" name="直線コネクタ 112"/>
        <xdr:cNvCxnSpPr/>
      </xdr:nvCxnSpPr>
      <xdr:spPr>
        <a:xfrm flipV="1">
          <a:off x="4633595" y="9431170"/>
          <a:ext cx="1270" cy="45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115802</xdr:rowOff>
    </xdr:from>
    <xdr:ext cx="534377" cy="259045"/>
    <xdr:sp macro="" textlink="">
      <xdr:nvSpPr>
        <xdr:cNvPr id="114" name="物件費最小値テキスト"/>
        <xdr:cNvSpPr txBox="1"/>
      </xdr:nvSpPr>
      <xdr:spPr>
        <a:xfrm>
          <a:off x="4686300" y="98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43,564</a:t>
          </a:r>
          <a:endParaRPr kumimoji="1" lang="ja-JP" altLang="en-US" sz="1000" b="1">
            <a:latin typeface="ＭＳ Ｐゴシック"/>
          </a:endParaRPr>
        </a:p>
      </xdr:txBody>
    </xdr:sp>
    <xdr:clientData/>
  </xdr:oneCellAnchor>
  <xdr:twoCellAnchor>
    <xdr:from>
      <xdr:col>6</xdr:col>
      <xdr:colOff>422275</xdr:colOff>
      <xdr:row>57</xdr:row>
      <xdr:rowOff>111975</xdr:rowOff>
    </xdr:from>
    <xdr:to>
      <xdr:col>6</xdr:col>
      <xdr:colOff>600075</xdr:colOff>
      <xdr:row>57</xdr:row>
      <xdr:rowOff>111975</xdr:rowOff>
    </xdr:to>
    <xdr:cxnSp macro="">
      <xdr:nvCxnSpPr>
        <xdr:cNvPr id="115" name="直線コネクタ 114"/>
        <xdr:cNvCxnSpPr/>
      </xdr:nvCxnSpPr>
      <xdr:spPr>
        <a:xfrm>
          <a:off x="4546600" y="9884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119547</xdr:rowOff>
    </xdr:from>
    <xdr:ext cx="599010" cy="259045"/>
    <xdr:sp macro="" textlink="">
      <xdr:nvSpPr>
        <xdr:cNvPr id="116" name="物件費最大値テキスト"/>
        <xdr:cNvSpPr txBox="1"/>
      </xdr:nvSpPr>
      <xdr:spPr>
        <a:xfrm>
          <a:off x="4686300" y="920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142,745</a:t>
          </a:r>
          <a:endParaRPr kumimoji="1" lang="ja-JP" altLang="en-US" sz="1000" b="1">
            <a:latin typeface="ＭＳ Ｐゴシック"/>
          </a:endParaRPr>
        </a:p>
      </xdr:txBody>
    </xdr:sp>
    <xdr:clientData/>
  </xdr:oneCellAnchor>
  <xdr:twoCellAnchor>
    <xdr:from>
      <xdr:col>6</xdr:col>
      <xdr:colOff>422275</xdr:colOff>
      <xdr:row>55</xdr:row>
      <xdr:rowOff>1420</xdr:rowOff>
    </xdr:from>
    <xdr:to>
      <xdr:col>6</xdr:col>
      <xdr:colOff>600075</xdr:colOff>
      <xdr:row>55</xdr:row>
      <xdr:rowOff>1420</xdr:rowOff>
    </xdr:to>
    <xdr:cxnSp macro="">
      <xdr:nvCxnSpPr>
        <xdr:cNvPr id="117" name="直線コネクタ 116"/>
        <xdr:cNvCxnSpPr/>
      </xdr:nvCxnSpPr>
      <xdr:spPr>
        <a:xfrm>
          <a:off x="4546600" y="9431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2010</xdr:rowOff>
    </xdr:from>
    <xdr:to>
      <xdr:col>6</xdr:col>
      <xdr:colOff>511175</xdr:colOff>
      <xdr:row>56</xdr:row>
      <xdr:rowOff>12580</xdr:rowOff>
    </xdr:to>
    <xdr:cxnSp macro="">
      <xdr:nvCxnSpPr>
        <xdr:cNvPr id="118" name="直線コネクタ 117"/>
        <xdr:cNvCxnSpPr/>
      </xdr:nvCxnSpPr>
      <xdr:spPr>
        <a:xfrm flipV="1">
          <a:off x="3797300" y="9603210"/>
          <a:ext cx="838200" cy="1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73399</xdr:rowOff>
    </xdr:from>
    <xdr:ext cx="534377" cy="259045"/>
    <xdr:sp macro="" textlink="">
      <xdr:nvSpPr>
        <xdr:cNvPr id="119" name="物件費平均値テキスト"/>
        <xdr:cNvSpPr txBox="1"/>
      </xdr:nvSpPr>
      <xdr:spPr>
        <a:xfrm>
          <a:off x="4686300" y="9674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73,672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94972</xdr:rowOff>
    </xdr:from>
    <xdr:to>
      <xdr:col>6</xdr:col>
      <xdr:colOff>561975</xdr:colOff>
      <xdr:row>57</xdr:row>
      <xdr:rowOff>25122</xdr:rowOff>
    </xdr:to>
    <xdr:sp macro="" textlink="">
      <xdr:nvSpPr>
        <xdr:cNvPr id="120" name="フローチャート : 判断 119"/>
        <xdr:cNvSpPr/>
      </xdr:nvSpPr>
      <xdr:spPr>
        <a:xfrm>
          <a:off x="4584700" y="969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71902</xdr:rowOff>
    </xdr:from>
    <xdr:to>
      <xdr:col>5</xdr:col>
      <xdr:colOff>358775</xdr:colOff>
      <xdr:row>56</xdr:row>
      <xdr:rowOff>12580</xdr:rowOff>
    </xdr:to>
    <xdr:cxnSp macro="">
      <xdr:nvCxnSpPr>
        <xdr:cNvPr id="121" name="直線コネクタ 120"/>
        <xdr:cNvCxnSpPr/>
      </xdr:nvCxnSpPr>
      <xdr:spPr>
        <a:xfrm>
          <a:off x="2908300" y="9158752"/>
          <a:ext cx="889000" cy="45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110013</xdr:rowOff>
    </xdr:from>
    <xdr:to>
      <xdr:col>5</xdr:col>
      <xdr:colOff>409575</xdr:colOff>
      <xdr:row>57</xdr:row>
      <xdr:rowOff>40163</xdr:rowOff>
    </xdr:to>
    <xdr:sp macro="" textlink="">
      <xdr:nvSpPr>
        <xdr:cNvPr id="122" name="フローチャート : 判断 121"/>
        <xdr:cNvSpPr/>
      </xdr:nvSpPr>
      <xdr:spPr>
        <a:xfrm>
          <a:off x="3746500" y="971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31290</xdr:rowOff>
    </xdr:from>
    <xdr:ext cx="534377" cy="259045"/>
    <xdr:sp macro="" textlink="">
      <xdr:nvSpPr>
        <xdr:cNvPr id="123" name="テキスト ボックス 122"/>
        <xdr:cNvSpPr txBox="1"/>
      </xdr:nvSpPr>
      <xdr:spPr>
        <a:xfrm>
          <a:off x="3530111" y="980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70755</xdr:rowOff>
    </xdr:from>
    <xdr:to>
      <xdr:col>4</xdr:col>
      <xdr:colOff>155575</xdr:colOff>
      <xdr:row>53</xdr:row>
      <xdr:rowOff>71902</xdr:rowOff>
    </xdr:to>
    <xdr:cxnSp macro="">
      <xdr:nvCxnSpPr>
        <xdr:cNvPr id="124" name="直線コネクタ 123"/>
        <xdr:cNvCxnSpPr/>
      </xdr:nvCxnSpPr>
      <xdr:spPr>
        <a:xfrm>
          <a:off x="2019300" y="8643255"/>
          <a:ext cx="889000" cy="51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109332</xdr:rowOff>
    </xdr:from>
    <xdr:to>
      <xdr:col>4</xdr:col>
      <xdr:colOff>206375</xdr:colOff>
      <xdr:row>57</xdr:row>
      <xdr:rowOff>39482</xdr:rowOff>
    </xdr:to>
    <xdr:sp macro="" textlink="">
      <xdr:nvSpPr>
        <xdr:cNvPr id="125" name="フローチャート : 判断 124"/>
        <xdr:cNvSpPr/>
      </xdr:nvSpPr>
      <xdr:spPr>
        <a:xfrm>
          <a:off x="2857500" y="97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30609</xdr:rowOff>
    </xdr:from>
    <xdr:ext cx="534377" cy="259045"/>
    <xdr:sp macro="" textlink="">
      <xdr:nvSpPr>
        <xdr:cNvPr id="126" name="テキスト ボックス 125"/>
        <xdr:cNvSpPr txBox="1"/>
      </xdr:nvSpPr>
      <xdr:spPr>
        <a:xfrm>
          <a:off x="2641111" y="98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70755</xdr:rowOff>
    </xdr:from>
    <xdr:to>
      <xdr:col>2</xdr:col>
      <xdr:colOff>638175</xdr:colOff>
      <xdr:row>53</xdr:row>
      <xdr:rowOff>118001</xdr:rowOff>
    </xdr:to>
    <xdr:cxnSp macro="">
      <xdr:nvCxnSpPr>
        <xdr:cNvPr id="127" name="直線コネクタ 126"/>
        <xdr:cNvCxnSpPr/>
      </xdr:nvCxnSpPr>
      <xdr:spPr>
        <a:xfrm flipV="1">
          <a:off x="1130300" y="8643255"/>
          <a:ext cx="889000" cy="56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111865</xdr:rowOff>
    </xdr:from>
    <xdr:to>
      <xdr:col>3</xdr:col>
      <xdr:colOff>3175</xdr:colOff>
      <xdr:row>57</xdr:row>
      <xdr:rowOff>42015</xdr:rowOff>
    </xdr:to>
    <xdr:sp macro="" textlink="">
      <xdr:nvSpPr>
        <xdr:cNvPr id="128" name="フローチャート : 判断 127"/>
        <xdr:cNvSpPr/>
      </xdr:nvSpPr>
      <xdr:spPr>
        <a:xfrm>
          <a:off x="1968500" y="971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33142</xdr:rowOff>
    </xdr:from>
    <xdr:ext cx="534377" cy="259045"/>
    <xdr:sp macro="" textlink="">
      <xdr:nvSpPr>
        <xdr:cNvPr id="129" name="テキスト ボックス 128"/>
        <xdr:cNvSpPr txBox="1"/>
      </xdr:nvSpPr>
      <xdr:spPr>
        <a:xfrm>
          <a:off x="1752111" y="980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145209</xdr:rowOff>
    </xdr:from>
    <xdr:to>
      <xdr:col>1</xdr:col>
      <xdr:colOff>485775</xdr:colOff>
      <xdr:row>57</xdr:row>
      <xdr:rowOff>75359</xdr:rowOff>
    </xdr:to>
    <xdr:sp macro="" textlink="">
      <xdr:nvSpPr>
        <xdr:cNvPr id="130" name="フローチャート : 判断 129"/>
        <xdr:cNvSpPr/>
      </xdr:nvSpPr>
      <xdr:spPr>
        <a:xfrm>
          <a:off x="1079500" y="974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66486</xdr:rowOff>
    </xdr:from>
    <xdr:ext cx="534377" cy="259045"/>
    <xdr:sp macro="" textlink="">
      <xdr:nvSpPr>
        <xdr:cNvPr id="131" name="テキスト ボックス 130"/>
        <xdr:cNvSpPr txBox="1"/>
      </xdr:nvSpPr>
      <xdr:spPr>
        <a:xfrm>
          <a:off x="863111" y="983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122660</xdr:rowOff>
    </xdr:from>
    <xdr:to>
      <xdr:col>6</xdr:col>
      <xdr:colOff>561975</xdr:colOff>
      <xdr:row>56</xdr:row>
      <xdr:rowOff>52810</xdr:rowOff>
    </xdr:to>
    <xdr:sp macro="" textlink="">
      <xdr:nvSpPr>
        <xdr:cNvPr id="137" name="円/楕円 136"/>
        <xdr:cNvSpPr/>
      </xdr:nvSpPr>
      <xdr:spPr>
        <a:xfrm>
          <a:off x="4584700" y="955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145537</xdr:rowOff>
    </xdr:from>
    <xdr:ext cx="599010" cy="259045"/>
    <xdr:sp macro="" textlink="">
      <xdr:nvSpPr>
        <xdr:cNvPr id="138" name="物件費該当値テキスト"/>
        <xdr:cNvSpPr txBox="1"/>
      </xdr:nvSpPr>
      <xdr:spPr>
        <a:xfrm>
          <a:off x="4686300" y="9403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105,116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133230</xdr:rowOff>
    </xdr:from>
    <xdr:to>
      <xdr:col>5</xdr:col>
      <xdr:colOff>409575</xdr:colOff>
      <xdr:row>56</xdr:row>
      <xdr:rowOff>63380</xdr:rowOff>
    </xdr:to>
    <xdr:sp macro="" textlink="">
      <xdr:nvSpPr>
        <xdr:cNvPr id="139" name="円/楕円 138"/>
        <xdr:cNvSpPr/>
      </xdr:nvSpPr>
      <xdr:spPr>
        <a:xfrm>
          <a:off x="3746500" y="95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79907</xdr:rowOff>
    </xdr:from>
    <xdr:ext cx="599010" cy="259045"/>
    <xdr:sp macro="" textlink="">
      <xdr:nvSpPr>
        <xdr:cNvPr id="140" name="テキスト ボックス 139"/>
        <xdr:cNvSpPr txBox="1"/>
      </xdr:nvSpPr>
      <xdr:spPr>
        <a:xfrm>
          <a:off x="3497794" y="933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102,804</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21102</xdr:rowOff>
    </xdr:from>
    <xdr:to>
      <xdr:col>4</xdr:col>
      <xdr:colOff>206375</xdr:colOff>
      <xdr:row>53</xdr:row>
      <xdr:rowOff>122702</xdr:rowOff>
    </xdr:to>
    <xdr:sp macro="" textlink="">
      <xdr:nvSpPr>
        <xdr:cNvPr id="141" name="円/楕円 140"/>
        <xdr:cNvSpPr/>
      </xdr:nvSpPr>
      <xdr:spPr>
        <a:xfrm>
          <a:off x="2857500" y="91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139229</xdr:rowOff>
    </xdr:from>
    <xdr:ext cx="599010" cy="259045"/>
    <xdr:sp macro="" textlink="">
      <xdr:nvSpPr>
        <xdr:cNvPr id="142" name="テキスト ボックス 141"/>
        <xdr:cNvSpPr txBox="1"/>
      </xdr:nvSpPr>
      <xdr:spPr>
        <a:xfrm>
          <a:off x="2608794" y="888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202,329</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19955</xdr:rowOff>
    </xdr:from>
    <xdr:to>
      <xdr:col>3</xdr:col>
      <xdr:colOff>3175</xdr:colOff>
      <xdr:row>50</xdr:row>
      <xdr:rowOff>121555</xdr:rowOff>
    </xdr:to>
    <xdr:sp macro="" textlink="">
      <xdr:nvSpPr>
        <xdr:cNvPr id="143" name="円/楕円 142"/>
        <xdr:cNvSpPr/>
      </xdr:nvSpPr>
      <xdr:spPr>
        <a:xfrm>
          <a:off x="1968500" y="85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48</xdr:row>
      <xdr:rowOff>138082</xdr:rowOff>
    </xdr:from>
    <xdr:ext cx="599010" cy="259045"/>
    <xdr:sp macro="" textlink="">
      <xdr:nvSpPr>
        <xdr:cNvPr id="144" name="テキスト ボックス 143"/>
        <xdr:cNvSpPr txBox="1"/>
      </xdr:nvSpPr>
      <xdr:spPr>
        <a:xfrm>
          <a:off x="1719794" y="836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315,080</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67201</xdr:rowOff>
    </xdr:from>
    <xdr:to>
      <xdr:col>1</xdr:col>
      <xdr:colOff>485775</xdr:colOff>
      <xdr:row>53</xdr:row>
      <xdr:rowOff>168801</xdr:rowOff>
    </xdr:to>
    <xdr:sp macro="" textlink="">
      <xdr:nvSpPr>
        <xdr:cNvPr id="145" name="円/楕円 144"/>
        <xdr:cNvSpPr/>
      </xdr:nvSpPr>
      <xdr:spPr>
        <a:xfrm>
          <a:off x="1079500" y="915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13878</xdr:rowOff>
    </xdr:from>
    <xdr:ext cx="599010" cy="259045"/>
    <xdr:sp macro="" textlink="">
      <xdr:nvSpPr>
        <xdr:cNvPr id="146" name="テキスト ボックス 145"/>
        <xdr:cNvSpPr txBox="1"/>
      </xdr:nvSpPr>
      <xdr:spPr>
        <a:xfrm>
          <a:off x="830794" y="8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93599</xdr:rowOff>
    </xdr:from>
    <xdr:to>
      <xdr:col>6</xdr:col>
      <xdr:colOff>510540</xdr:colOff>
      <xdr:row>78</xdr:row>
      <xdr:rowOff>144577</xdr:rowOff>
    </xdr:to>
    <xdr:cxnSp macro="">
      <xdr:nvCxnSpPr>
        <xdr:cNvPr id="170" name="直線コネクタ 169"/>
        <xdr:cNvCxnSpPr/>
      </xdr:nvCxnSpPr>
      <xdr:spPr>
        <a:xfrm flipV="1">
          <a:off x="4633595" y="12266549"/>
          <a:ext cx="1270" cy="125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148404</xdr:rowOff>
    </xdr:from>
    <xdr:ext cx="469744" cy="259045"/>
    <xdr:sp macro="" textlink="">
      <xdr:nvSpPr>
        <xdr:cNvPr id="171" name="維持補修費最小値テキスト"/>
        <xdr:cNvSpPr txBox="1"/>
      </xdr:nvSpPr>
      <xdr:spPr>
        <a:xfrm>
          <a:off x="4686300"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6</xdr:col>
      <xdr:colOff>422275</xdr:colOff>
      <xdr:row>78</xdr:row>
      <xdr:rowOff>144577</xdr:rowOff>
    </xdr:from>
    <xdr:to>
      <xdr:col>6</xdr:col>
      <xdr:colOff>600075</xdr:colOff>
      <xdr:row>78</xdr:row>
      <xdr:rowOff>144577</xdr:rowOff>
    </xdr:to>
    <xdr:cxnSp macro="">
      <xdr:nvCxnSpPr>
        <xdr:cNvPr id="172" name="直線コネクタ 171"/>
        <xdr:cNvCxnSpPr/>
      </xdr:nvCxnSpPr>
      <xdr:spPr>
        <a:xfrm>
          <a:off x="4546600" y="1351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40276</xdr:rowOff>
    </xdr:from>
    <xdr:ext cx="534377" cy="259045"/>
    <xdr:sp macro="" textlink="">
      <xdr:nvSpPr>
        <xdr:cNvPr id="173" name="維持補修費最大値テキスト"/>
        <xdr:cNvSpPr txBox="1"/>
      </xdr:nvSpPr>
      <xdr:spPr>
        <a:xfrm>
          <a:off x="4686300" y="120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34,710</a:t>
          </a:r>
          <a:endParaRPr kumimoji="1" lang="ja-JP" altLang="en-US" sz="1000" b="1">
            <a:latin typeface="ＭＳ Ｐゴシック"/>
          </a:endParaRPr>
        </a:p>
      </xdr:txBody>
    </xdr:sp>
    <xdr:clientData/>
  </xdr:oneCellAnchor>
  <xdr:twoCellAnchor>
    <xdr:from>
      <xdr:col>6</xdr:col>
      <xdr:colOff>422275</xdr:colOff>
      <xdr:row>71</xdr:row>
      <xdr:rowOff>93599</xdr:rowOff>
    </xdr:from>
    <xdr:to>
      <xdr:col>6</xdr:col>
      <xdr:colOff>600075</xdr:colOff>
      <xdr:row>71</xdr:row>
      <xdr:rowOff>93599</xdr:rowOff>
    </xdr:to>
    <xdr:cxnSp macro="">
      <xdr:nvCxnSpPr>
        <xdr:cNvPr id="174" name="直線コネクタ 173"/>
        <xdr:cNvCxnSpPr/>
      </xdr:nvCxnSpPr>
      <xdr:spPr>
        <a:xfrm>
          <a:off x="4546600" y="12266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5511</xdr:rowOff>
    </xdr:from>
    <xdr:to>
      <xdr:col>6</xdr:col>
      <xdr:colOff>511175</xdr:colOff>
      <xdr:row>77</xdr:row>
      <xdr:rowOff>81787</xdr:rowOff>
    </xdr:to>
    <xdr:cxnSp macro="">
      <xdr:nvCxnSpPr>
        <xdr:cNvPr id="175" name="直線コネクタ 174"/>
        <xdr:cNvCxnSpPr/>
      </xdr:nvCxnSpPr>
      <xdr:spPr>
        <a:xfrm>
          <a:off x="3797300" y="13207161"/>
          <a:ext cx="838200" cy="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27094</xdr:rowOff>
    </xdr:from>
    <xdr:ext cx="469744" cy="259045"/>
    <xdr:sp macro="" textlink="">
      <xdr:nvSpPr>
        <xdr:cNvPr id="176" name="維持補修費平均値テキスト"/>
        <xdr:cNvSpPr txBox="1"/>
      </xdr:nvSpPr>
      <xdr:spPr>
        <a:xfrm>
          <a:off x="4686300" y="13228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48667</xdr:rowOff>
    </xdr:from>
    <xdr:to>
      <xdr:col>6</xdr:col>
      <xdr:colOff>561975</xdr:colOff>
      <xdr:row>77</xdr:row>
      <xdr:rowOff>150267</xdr:rowOff>
    </xdr:to>
    <xdr:sp macro="" textlink="">
      <xdr:nvSpPr>
        <xdr:cNvPr id="177" name="フローチャート : 判断 176"/>
        <xdr:cNvSpPr/>
      </xdr:nvSpPr>
      <xdr:spPr>
        <a:xfrm>
          <a:off x="4584700" y="1325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5511</xdr:rowOff>
    </xdr:from>
    <xdr:to>
      <xdr:col>5</xdr:col>
      <xdr:colOff>358775</xdr:colOff>
      <xdr:row>77</xdr:row>
      <xdr:rowOff>8941</xdr:rowOff>
    </xdr:to>
    <xdr:cxnSp macro="">
      <xdr:nvCxnSpPr>
        <xdr:cNvPr id="178" name="直線コネクタ 177"/>
        <xdr:cNvCxnSpPr/>
      </xdr:nvCxnSpPr>
      <xdr:spPr>
        <a:xfrm flipV="1">
          <a:off x="2908300" y="13207161"/>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74803</xdr:rowOff>
    </xdr:from>
    <xdr:to>
      <xdr:col>5</xdr:col>
      <xdr:colOff>409575</xdr:colOff>
      <xdr:row>78</xdr:row>
      <xdr:rowOff>4953</xdr:rowOff>
    </xdr:to>
    <xdr:sp macro="" textlink="">
      <xdr:nvSpPr>
        <xdr:cNvPr id="179" name="フローチャート : 判断 178"/>
        <xdr:cNvSpPr/>
      </xdr:nvSpPr>
      <xdr:spPr>
        <a:xfrm>
          <a:off x="3746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167530</xdr:rowOff>
    </xdr:from>
    <xdr:ext cx="469744" cy="259045"/>
    <xdr:sp macro="" textlink="">
      <xdr:nvSpPr>
        <xdr:cNvPr id="180" name="テキスト ボックス 179"/>
        <xdr:cNvSpPr txBox="1"/>
      </xdr:nvSpPr>
      <xdr:spPr>
        <a:xfrm>
          <a:off x="3562427" y="1336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8941</xdr:rowOff>
    </xdr:from>
    <xdr:to>
      <xdr:col>4</xdr:col>
      <xdr:colOff>155575</xdr:colOff>
      <xdr:row>77</xdr:row>
      <xdr:rowOff>82359</xdr:rowOff>
    </xdr:to>
    <xdr:cxnSp macro="">
      <xdr:nvCxnSpPr>
        <xdr:cNvPr id="181" name="直線コネクタ 180"/>
        <xdr:cNvCxnSpPr/>
      </xdr:nvCxnSpPr>
      <xdr:spPr>
        <a:xfrm flipV="1">
          <a:off x="2019300" y="13210591"/>
          <a:ext cx="889000" cy="7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2" name="フローチャート : 判断 181"/>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163529</xdr:rowOff>
    </xdr:from>
    <xdr:ext cx="469744" cy="259045"/>
    <xdr:sp macro="" textlink="">
      <xdr:nvSpPr>
        <xdr:cNvPr id="183" name="テキスト ボックス 182"/>
        <xdr:cNvSpPr txBox="1"/>
      </xdr:nvSpPr>
      <xdr:spPr>
        <a:xfrm>
          <a:off x="2673427" y="1336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82359</xdr:rowOff>
    </xdr:from>
    <xdr:to>
      <xdr:col>2</xdr:col>
      <xdr:colOff>638175</xdr:colOff>
      <xdr:row>78</xdr:row>
      <xdr:rowOff>38582</xdr:rowOff>
    </xdr:to>
    <xdr:cxnSp macro="">
      <xdr:nvCxnSpPr>
        <xdr:cNvPr id="184" name="直線コネクタ 183"/>
        <xdr:cNvCxnSpPr/>
      </xdr:nvCxnSpPr>
      <xdr:spPr>
        <a:xfrm flipV="1">
          <a:off x="1130300" y="13284009"/>
          <a:ext cx="889000" cy="1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85" name="フローチャート : 判断 184"/>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21683</xdr:rowOff>
    </xdr:from>
    <xdr:ext cx="469744" cy="259045"/>
    <xdr:sp macro="" textlink="">
      <xdr:nvSpPr>
        <xdr:cNvPr id="186" name="テキスト ボックス 185"/>
        <xdr:cNvSpPr txBox="1"/>
      </xdr:nvSpPr>
      <xdr:spPr>
        <a:xfrm>
          <a:off x="1784427" y="133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87" name="フローチャート : 判断 186"/>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40491</xdr:rowOff>
    </xdr:from>
    <xdr:ext cx="469744" cy="259045"/>
    <xdr:sp macro="" textlink="">
      <xdr:nvSpPr>
        <xdr:cNvPr id="188" name="テキスト ボックス 187"/>
        <xdr:cNvSpPr txBox="1"/>
      </xdr:nvSpPr>
      <xdr:spPr>
        <a:xfrm>
          <a:off x="895427" y="1307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30987</xdr:rowOff>
    </xdr:from>
    <xdr:to>
      <xdr:col>6</xdr:col>
      <xdr:colOff>561975</xdr:colOff>
      <xdr:row>77</xdr:row>
      <xdr:rowOff>132587</xdr:rowOff>
    </xdr:to>
    <xdr:sp macro="" textlink="">
      <xdr:nvSpPr>
        <xdr:cNvPr id="194" name="円/楕円 193"/>
        <xdr:cNvSpPr/>
      </xdr:nvSpPr>
      <xdr:spPr>
        <a:xfrm>
          <a:off x="4584700" y="1323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53864</xdr:rowOff>
    </xdr:from>
    <xdr:ext cx="469744" cy="259045"/>
    <xdr:sp macro="" textlink="">
      <xdr:nvSpPr>
        <xdr:cNvPr id="195" name="維持補修費該当値テキスト"/>
        <xdr:cNvSpPr txBox="1"/>
      </xdr:nvSpPr>
      <xdr:spPr>
        <a:xfrm>
          <a:off x="4686300" y="130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126161</xdr:rowOff>
    </xdr:from>
    <xdr:to>
      <xdr:col>5</xdr:col>
      <xdr:colOff>409575</xdr:colOff>
      <xdr:row>77</xdr:row>
      <xdr:rowOff>56311</xdr:rowOff>
    </xdr:to>
    <xdr:sp macro="" textlink="">
      <xdr:nvSpPr>
        <xdr:cNvPr id="196" name="円/楕円 195"/>
        <xdr:cNvSpPr/>
      </xdr:nvSpPr>
      <xdr:spPr>
        <a:xfrm>
          <a:off x="3746500" y="1315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72839</xdr:rowOff>
    </xdr:from>
    <xdr:ext cx="534377" cy="259045"/>
    <xdr:sp macro="" textlink="">
      <xdr:nvSpPr>
        <xdr:cNvPr id="197" name="テキスト ボックス 196"/>
        <xdr:cNvSpPr txBox="1"/>
      </xdr:nvSpPr>
      <xdr:spPr>
        <a:xfrm>
          <a:off x="3530111" y="129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129591</xdr:rowOff>
    </xdr:from>
    <xdr:to>
      <xdr:col>4</xdr:col>
      <xdr:colOff>206375</xdr:colOff>
      <xdr:row>77</xdr:row>
      <xdr:rowOff>59741</xdr:rowOff>
    </xdr:to>
    <xdr:sp macro="" textlink="">
      <xdr:nvSpPr>
        <xdr:cNvPr id="198" name="円/楕円 197"/>
        <xdr:cNvSpPr/>
      </xdr:nvSpPr>
      <xdr:spPr>
        <a:xfrm>
          <a:off x="2857500" y="131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76268</xdr:rowOff>
    </xdr:from>
    <xdr:ext cx="469744" cy="259045"/>
    <xdr:sp macro="" textlink="">
      <xdr:nvSpPr>
        <xdr:cNvPr id="199" name="テキスト ボックス 198"/>
        <xdr:cNvSpPr txBox="1"/>
      </xdr:nvSpPr>
      <xdr:spPr>
        <a:xfrm>
          <a:off x="2673427" y="1293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31559</xdr:rowOff>
    </xdr:from>
    <xdr:to>
      <xdr:col>3</xdr:col>
      <xdr:colOff>3175</xdr:colOff>
      <xdr:row>77</xdr:row>
      <xdr:rowOff>133159</xdr:rowOff>
    </xdr:to>
    <xdr:sp macro="" textlink="">
      <xdr:nvSpPr>
        <xdr:cNvPr id="200" name="円/楕円 199"/>
        <xdr:cNvSpPr/>
      </xdr:nvSpPr>
      <xdr:spPr>
        <a:xfrm>
          <a:off x="1968500" y="1323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149686</xdr:rowOff>
    </xdr:from>
    <xdr:ext cx="469744" cy="259045"/>
    <xdr:sp macro="" textlink="">
      <xdr:nvSpPr>
        <xdr:cNvPr id="201" name="テキスト ボックス 200"/>
        <xdr:cNvSpPr txBox="1"/>
      </xdr:nvSpPr>
      <xdr:spPr>
        <a:xfrm>
          <a:off x="1784427" y="1300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159232</xdr:rowOff>
    </xdr:from>
    <xdr:to>
      <xdr:col>1</xdr:col>
      <xdr:colOff>485775</xdr:colOff>
      <xdr:row>78</xdr:row>
      <xdr:rowOff>89382</xdr:rowOff>
    </xdr:to>
    <xdr:sp macro="" textlink="">
      <xdr:nvSpPr>
        <xdr:cNvPr id="202" name="円/楕円 201"/>
        <xdr:cNvSpPr/>
      </xdr:nvSpPr>
      <xdr:spPr>
        <a:xfrm>
          <a:off x="1079500" y="133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80509</xdr:rowOff>
    </xdr:from>
    <xdr:ext cx="469744" cy="259045"/>
    <xdr:sp macro="" textlink="">
      <xdr:nvSpPr>
        <xdr:cNvPr id="203" name="テキスト ボックス 202"/>
        <xdr:cNvSpPr txBox="1"/>
      </xdr:nvSpPr>
      <xdr:spPr>
        <a:xfrm>
          <a:off x="895427" y="1345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5" name="直線コネクタ 214"/>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6" name="テキスト ボックス 215"/>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8" name="テキスト ボックス 217"/>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9" name="直線コネクタ 218"/>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0" name="テキスト ボックス 219"/>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3" name="直線コネクタ 222"/>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4" name="テキスト ボックス 223"/>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5" name="直線コネクタ 22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6" name="テキスト ボックス 22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7" name="直線コネクタ 226"/>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8" name="テキスト ボックス 227"/>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149144</xdr:rowOff>
    </xdr:from>
    <xdr:to>
      <xdr:col>6</xdr:col>
      <xdr:colOff>510540</xdr:colOff>
      <xdr:row>98</xdr:row>
      <xdr:rowOff>105025</xdr:rowOff>
    </xdr:to>
    <xdr:cxnSp macro="">
      <xdr:nvCxnSpPr>
        <xdr:cNvPr id="232" name="直線コネクタ 231"/>
        <xdr:cNvCxnSpPr/>
      </xdr:nvCxnSpPr>
      <xdr:spPr>
        <a:xfrm flipV="1">
          <a:off x="4633595" y="15579644"/>
          <a:ext cx="1270" cy="132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108852</xdr:rowOff>
    </xdr:from>
    <xdr:ext cx="534377" cy="259045"/>
    <xdr:sp macro="" textlink="">
      <xdr:nvSpPr>
        <xdr:cNvPr id="233" name="扶助費最小値テキスト"/>
        <xdr:cNvSpPr txBox="1"/>
      </xdr:nvSpPr>
      <xdr:spPr>
        <a:xfrm>
          <a:off x="4686300" y="169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54,427</a:t>
          </a:r>
          <a:endParaRPr kumimoji="1" lang="ja-JP" altLang="en-US" sz="1000" b="1">
            <a:latin typeface="ＭＳ Ｐゴシック"/>
          </a:endParaRPr>
        </a:p>
      </xdr:txBody>
    </xdr:sp>
    <xdr:clientData/>
  </xdr:oneCellAnchor>
  <xdr:twoCellAnchor>
    <xdr:from>
      <xdr:col>6</xdr:col>
      <xdr:colOff>422275</xdr:colOff>
      <xdr:row>98</xdr:row>
      <xdr:rowOff>105025</xdr:rowOff>
    </xdr:from>
    <xdr:to>
      <xdr:col>6</xdr:col>
      <xdr:colOff>600075</xdr:colOff>
      <xdr:row>98</xdr:row>
      <xdr:rowOff>105025</xdr:rowOff>
    </xdr:to>
    <xdr:cxnSp macro="">
      <xdr:nvCxnSpPr>
        <xdr:cNvPr id="234" name="直線コネクタ 233"/>
        <xdr:cNvCxnSpPr/>
      </xdr:nvCxnSpPr>
      <xdr:spPr>
        <a:xfrm>
          <a:off x="4546600" y="1690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95821</xdr:rowOff>
    </xdr:from>
    <xdr:ext cx="599010" cy="259045"/>
    <xdr:sp macro="" textlink="">
      <xdr:nvSpPr>
        <xdr:cNvPr id="235" name="扶助費最大値テキスト"/>
        <xdr:cNvSpPr txBox="1"/>
      </xdr:nvSpPr>
      <xdr:spPr>
        <a:xfrm>
          <a:off x="4686300" y="153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147,339</a:t>
          </a:r>
          <a:endParaRPr kumimoji="1" lang="ja-JP" altLang="en-US" sz="1000" b="1">
            <a:latin typeface="ＭＳ Ｐゴシック"/>
          </a:endParaRPr>
        </a:p>
      </xdr:txBody>
    </xdr:sp>
    <xdr:clientData/>
  </xdr:oneCellAnchor>
  <xdr:twoCellAnchor>
    <xdr:from>
      <xdr:col>6</xdr:col>
      <xdr:colOff>422275</xdr:colOff>
      <xdr:row>90</xdr:row>
      <xdr:rowOff>149144</xdr:rowOff>
    </xdr:from>
    <xdr:to>
      <xdr:col>6</xdr:col>
      <xdr:colOff>600075</xdr:colOff>
      <xdr:row>90</xdr:row>
      <xdr:rowOff>149144</xdr:rowOff>
    </xdr:to>
    <xdr:cxnSp macro="">
      <xdr:nvCxnSpPr>
        <xdr:cNvPr id="236" name="直線コネクタ 235"/>
        <xdr:cNvCxnSpPr/>
      </xdr:nvCxnSpPr>
      <xdr:spPr>
        <a:xfrm>
          <a:off x="4546600" y="1557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6755</xdr:rowOff>
    </xdr:from>
    <xdr:to>
      <xdr:col>6</xdr:col>
      <xdr:colOff>511175</xdr:colOff>
      <xdr:row>98</xdr:row>
      <xdr:rowOff>100437</xdr:rowOff>
    </xdr:to>
    <xdr:cxnSp macro="">
      <xdr:nvCxnSpPr>
        <xdr:cNvPr id="237" name="直線コネクタ 236"/>
        <xdr:cNvCxnSpPr/>
      </xdr:nvCxnSpPr>
      <xdr:spPr>
        <a:xfrm>
          <a:off x="3797300" y="16637405"/>
          <a:ext cx="838200" cy="26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124364</xdr:rowOff>
    </xdr:from>
    <xdr:ext cx="534377" cy="259045"/>
    <xdr:sp macro="" textlink="">
      <xdr:nvSpPr>
        <xdr:cNvPr id="238" name="扶助費平均値テキスト"/>
        <xdr:cNvSpPr txBox="1"/>
      </xdr:nvSpPr>
      <xdr:spPr>
        <a:xfrm>
          <a:off x="4686300" y="16240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87,119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101487</xdr:rowOff>
    </xdr:from>
    <xdr:to>
      <xdr:col>6</xdr:col>
      <xdr:colOff>561975</xdr:colOff>
      <xdr:row>96</xdr:row>
      <xdr:rowOff>31637</xdr:rowOff>
    </xdr:to>
    <xdr:sp macro="" textlink="">
      <xdr:nvSpPr>
        <xdr:cNvPr id="239" name="フローチャート : 判断 238"/>
        <xdr:cNvSpPr/>
      </xdr:nvSpPr>
      <xdr:spPr>
        <a:xfrm>
          <a:off x="45847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6755</xdr:rowOff>
    </xdr:from>
    <xdr:to>
      <xdr:col>5</xdr:col>
      <xdr:colOff>358775</xdr:colOff>
      <xdr:row>97</xdr:row>
      <xdr:rowOff>8841</xdr:rowOff>
    </xdr:to>
    <xdr:cxnSp macro="">
      <xdr:nvCxnSpPr>
        <xdr:cNvPr id="240" name="直線コネクタ 239"/>
        <xdr:cNvCxnSpPr/>
      </xdr:nvCxnSpPr>
      <xdr:spPr>
        <a:xfrm flipV="1">
          <a:off x="2908300" y="16637405"/>
          <a:ext cx="889000" cy="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148379</xdr:rowOff>
    </xdr:from>
    <xdr:to>
      <xdr:col>5</xdr:col>
      <xdr:colOff>409575</xdr:colOff>
      <xdr:row>96</xdr:row>
      <xdr:rowOff>78529</xdr:rowOff>
    </xdr:to>
    <xdr:sp macro="" textlink="">
      <xdr:nvSpPr>
        <xdr:cNvPr id="241" name="フローチャート : 判断 240"/>
        <xdr:cNvSpPr/>
      </xdr:nvSpPr>
      <xdr:spPr>
        <a:xfrm>
          <a:off x="3746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95056</xdr:rowOff>
    </xdr:from>
    <xdr:ext cx="534377" cy="259045"/>
    <xdr:sp macro="" textlink="">
      <xdr:nvSpPr>
        <xdr:cNvPr id="242" name="テキスト ボックス 241"/>
        <xdr:cNvSpPr txBox="1"/>
      </xdr:nvSpPr>
      <xdr:spPr>
        <a:xfrm>
          <a:off x="3530111" y="162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8841</xdr:rowOff>
    </xdr:from>
    <xdr:to>
      <xdr:col>4</xdr:col>
      <xdr:colOff>155575</xdr:colOff>
      <xdr:row>97</xdr:row>
      <xdr:rowOff>63805</xdr:rowOff>
    </xdr:to>
    <xdr:cxnSp macro="">
      <xdr:nvCxnSpPr>
        <xdr:cNvPr id="243" name="直線コネクタ 242"/>
        <xdr:cNvCxnSpPr/>
      </xdr:nvCxnSpPr>
      <xdr:spPr>
        <a:xfrm flipV="1">
          <a:off x="2019300" y="16639491"/>
          <a:ext cx="889000" cy="5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85128</xdr:rowOff>
    </xdr:from>
    <xdr:to>
      <xdr:col>4</xdr:col>
      <xdr:colOff>206375</xdr:colOff>
      <xdr:row>97</xdr:row>
      <xdr:rowOff>15278</xdr:rowOff>
    </xdr:to>
    <xdr:sp macro="" textlink="">
      <xdr:nvSpPr>
        <xdr:cNvPr id="244" name="フローチャート : 判断 243"/>
        <xdr:cNvSpPr/>
      </xdr:nvSpPr>
      <xdr:spPr>
        <a:xfrm>
          <a:off x="2857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31805</xdr:rowOff>
    </xdr:from>
    <xdr:ext cx="534377" cy="259045"/>
    <xdr:sp macro="" textlink="">
      <xdr:nvSpPr>
        <xdr:cNvPr id="245" name="テキスト ボックス 244"/>
        <xdr:cNvSpPr txBox="1"/>
      </xdr:nvSpPr>
      <xdr:spPr>
        <a:xfrm>
          <a:off x="2641111" y="163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42559</xdr:rowOff>
    </xdr:from>
    <xdr:to>
      <xdr:col>2</xdr:col>
      <xdr:colOff>638175</xdr:colOff>
      <xdr:row>97</xdr:row>
      <xdr:rowOff>63805</xdr:rowOff>
    </xdr:to>
    <xdr:cxnSp macro="">
      <xdr:nvCxnSpPr>
        <xdr:cNvPr id="246" name="直線コネクタ 245"/>
        <xdr:cNvCxnSpPr/>
      </xdr:nvCxnSpPr>
      <xdr:spPr>
        <a:xfrm>
          <a:off x="1130300" y="16673209"/>
          <a:ext cx="8890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169196</xdr:rowOff>
    </xdr:from>
    <xdr:to>
      <xdr:col>3</xdr:col>
      <xdr:colOff>3175</xdr:colOff>
      <xdr:row>97</xdr:row>
      <xdr:rowOff>99346</xdr:rowOff>
    </xdr:to>
    <xdr:sp macro="" textlink="">
      <xdr:nvSpPr>
        <xdr:cNvPr id="247" name="フローチャート : 判断 246"/>
        <xdr:cNvSpPr/>
      </xdr:nvSpPr>
      <xdr:spPr>
        <a:xfrm>
          <a:off x="1968500" y="1662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115873</xdr:rowOff>
    </xdr:from>
    <xdr:ext cx="534377" cy="259045"/>
    <xdr:sp macro="" textlink="">
      <xdr:nvSpPr>
        <xdr:cNvPr id="248" name="テキスト ボックス 247"/>
        <xdr:cNvSpPr txBox="1"/>
      </xdr:nvSpPr>
      <xdr:spPr>
        <a:xfrm>
          <a:off x="1752111" y="164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17906</xdr:rowOff>
    </xdr:from>
    <xdr:to>
      <xdr:col>1</xdr:col>
      <xdr:colOff>485775</xdr:colOff>
      <xdr:row>97</xdr:row>
      <xdr:rowOff>119506</xdr:rowOff>
    </xdr:to>
    <xdr:sp macro="" textlink="">
      <xdr:nvSpPr>
        <xdr:cNvPr id="249" name="フローチャート : 判断 248"/>
        <xdr:cNvSpPr/>
      </xdr:nvSpPr>
      <xdr:spPr>
        <a:xfrm>
          <a:off x="1079500" y="1664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110633</xdr:rowOff>
    </xdr:from>
    <xdr:ext cx="534377" cy="259045"/>
    <xdr:sp macro="" textlink="">
      <xdr:nvSpPr>
        <xdr:cNvPr id="250" name="テキスト ボックス 249"/>
        <xdr:cNvSpPr txBox="1"/>
      </xdr:nvSpPr>
      <xdr:spPr>
        <a:xfrm>
          <a:off x="863111" y="167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49637</xdr:rowOff>
    </xdr:from>
    <xdr:to>
      <xdr:col>6</xdr:col>
      <xdr:colOff>561975</xdr:colOff>
      <xdr:row>98</xdr:row>
      <xdr:rowOff>151237</xdr:rowOff>
    </xdr:to>
    <xdr:sp macro="" textlink="">
      <xdr:nvSpPr>
        <xdr:cNvPr id="256" name="円/楕円 255"/>
        <xdr:cNvSpPr/>
      </xdr:nvSpPr>
      <xdr:spPr>
        <a:xfrm>
          <a:off x="4584700" y="168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136014</xdr:rowOff>
    </xdr:from>
    <xdr:ext cx="534377" cy="259045"/>
    <xdr:sp macro="" textlink="">
      <xdr:nvSpPr>
        <xdr:cNvPr id="257" name="扶助費該当値テキスト"/>
        <xdr:cNvSpPr txBox="1"/>
      </xdr:nvSpPr>
      <xdr:spPr>
        <a:xfrm>
          <a:off x="4686300" y="1676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54,748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127405</xdr:rowOff>
    </xdr:from>
    <xdr:to>
      <xdr:col>5</xdr:col>
      <xdr:colOff>409575</xdr:colOff>
      <xdr:row>97</xdr:row>
      <xdr:rowOff>57555</xdr:rowOff>
    </xdr:to>
    <xdr:sp macro="" textlink="">
      <xdr:nvSpPr>
        <xdr:cNvPr id="258" name="円/楕円 257"/>
        <xdr:cNvSpPr/>
      </xdr:nvSpPr>
      <xdr:spPr>
        <a:xfrm>
          <a:off x="3746500" y="1658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48682</xdr:rowOff>
    </xdr:from>
    <xdr:ext cx="534377" cy="259045"/>
    <xdr:sp macro="" textlink="">
      <xdr:nvSpPr>
        <xdr:cNvPr id="259" name="テキスト ボックス 258"/>
        <xdr:cNvSpPr txBox="1"/>
      </xdr:nvSpPr>
      <xdr:spPr>
        <a:xfrm>
          <a:off x="3530111" y="1667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73,305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129491</xdr:rowOff>
    </xdr:from>
    <xdr:to>
      <xdr:col>4</xdr:col>
      <xdr:colOff>206375</xdr:colOff>
      <xdr:row>97</xdr:row>
      <xdr:rowOff>59641</xdr:rowOff>
    </xdr:to>
    <xdr:sp macro="" textlink="">
      <xdr:nvSpPr>
        <xdr:cNvPr id="260" name="円/楕円 259"/>
        <xdr:cNvSpPr/>
      </xdr:nvSpPr>
      <xdr:spPr>
        <a:xfrm>
          <a:off x="2857500" y="1658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50768</xdr:rowOff>
    </xdr:from>
    <xdr:ext cx="534377" cy="259045"/>
    <xdr:sp macro="" textlink="">
      <xdr:nvSpPr>
        <xdr:cNvPr id="261" name="テキスト ボックス 260"/>
        <xdr:cNvSpPr txBox="1"/>
      </xdr:nvSpPr>
      <xdr:spPr>
        <a:xfrm>
          <a:off x="2641111" y="1668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73,159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13005</xdr:rowOff>
    </xdr:from>
    <xdr:to>
      <xdr:col>3</xdr:col>
      <xdr:colOff>3175</xdr:colOff>
      <xdr:row>97</xdr:row>
      <xdr:rowOff>114605</xdr:rowOff>
    </xdr:to>
    <xdr:sp macro="" textlink="">
      <xdr:nvSpPr>
        <xdr:cNvPr id="262" name="円/楕円 261"/>
        <xdr:cNvSpPr/>
      </xdr:nvSpPr>
      <xdr:spPr>
        <a:xfrm>
          <a:off x="1968500" y="166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105732</xdr:rowOff>
    </xdr:from>
    <xdr:ext cx="534377" cy="259045"/>
    <xdr:sp macro="" textlink="">
      <xdr:nvSpPr>
        <xdr:cNvPr id="263" name="テキスト ボックス 262"/>
        <xdr:cNvSpPr txBox="1"/>
      </xdr:nvSpPr>
      <xdr:spPr>
        <a:xfrm>
          <a:off x="1752111" y="167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69,312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163209</xdr:rowOff>
    </xdr:from>
    <xdr:to>
      <xdr:col>1</xdr:col>
      <xdr:colOff>485775</xdr:colOff>
      <xdr:row>97</xdr:row>
      <xdr:rowOff>93359</xdr:rowOff>
    </xdr:to>
    <xdr:sp macro="" textlink="">
      <xdr:nvSpPr>
        <xdr:cNvPr id="264" name="円/楕円 263"/>
        <xdr:cNvSpPr/>
      </xdr:nvSpPr>
      <xdr:spPr>
        <a:xfrm>
          <a:off x="1079500" y="1662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109886</xdr:rowOff>
    </xdr:from>
    <xdr:ext cx="534377" cy="259045"/>
    <xdr:sp macro="" textlink="">
      <xdr:nvSpPr>
        <xdr:cNvPr id="265" name="テキスト ボックス 264"/>
        <xdr:cNvSpPr txBox="1"/>
      </xdr:nvSpPr>
      <xdr:spPr>
        <a:xfrm>
          <a:off x="863111" y="1639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6" name="テキスト ボックス 27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8" name="テキスト ボックス 277"/>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41802</xdr:rowOff>
    </xdr:from>
    <xdr:to>
      <xdr:col>15</xdr:col>
      <xdr:colOff>180340</xdr:colOff>
      <xdr:row>39</xdr:row>
      <xdr:rowOff>93694</xdr:rowOff>
    </xdr:to>
    <xdr:cxnSp macro="">
      <xdr:nvCxnSpPr>
        <xdr:cNvPr id="290" name="直線コネクタ 289"/>
        <xdr:cNvCxnSpPr/>
      </xdr:nvCxnSpPr>
      <xdr:spPr>
        <a:xfrm flipV="1">
          <a:off x="10475595" y="5356752"/>
          <a:ext cx="1270" cy="1423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97521</xdr:rowOff>
    </xdr:from>
    <xdr:ext cx="534377" cy="259045"/>
    <xdr:sp macro="" textlink="">
      <xdr:nvSpPr>
        <xdr:cNvPr id="291" name="補助費等最小値テキスト"/>
        <xdr:cNvSpPr txBox="1"/>
      </xdr:nvSpPr>
      <xdr:spPr>
        <a:xfrm>
          <a:off x="10528300" y="67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15</xdr:col>
      <xdr:colOff>92075</xdr:colOff>
      <xdr:row>39</xdr:row>
      <xdr:rowOff>93694</xdr:rowOff>
    </xdr:from>
    <xdr:to>
      <xdr:col>15</xdr:col>
      <xdr:colOff>269875</xdr:colOff>
      <xdr:row>39</xdr:row>
      <xdr:rowOff>93694</xdr:rowOff>
    </xdr:to>
    <xdr:cxnSp macro="">
      <xdr:nvCxnSpPr>
        <xdr:cNvPr id="292" name="直線コネクタ 291"/>
        <xdr:cNvCxnSpPr/>
      </xdr:nvCxnSpPr>
      <xdr:spPr>
        <a:xfrm>
          <a:off x="10388600" y="678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159929</xdr:rowOff>
    </xdr:from>
    <xdr:ext cx="599010" cy="259045"/>
    <xdr:sp macro="" textlink="">
      <xdr:nvSpPr>
        <xdr:cNvPr id="293" name="補助費等最大値テキスト"/>
        <xdr:cNvSpPr txBox="1"/>
      </xdr:nvSpPr>
      <xdr:spPr>
        <a:xfrm>
          <a:off x="10528300" y="513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112,139</a:t>
          </a:r>
          <a:endParaRPr kumimoji="1" lang="ja-JP" altLang="en-US" sz="1000" b="1">
            <a:latin typeface="ＭＳ Ｐゴシック"/>
          </a:endParaRPr>
        </a:p>
      </xdr:txBody>
    </xdr:sp>
    <xdr:clientData/>
  </xdr:oneCellAnchor>
  <xdr:twoCellAnchor>
    <xdr:from>
      <xdr:col>15</xdr:col>
      <xdr:colOff>92075</xdr:colOff>
      <xdr:row>31</xdr:row>
      <xdr:rowOff>41802</xdr:rowOff>
    </xdr:from>
    <xdr:to>
      <xdr:col>15</xdr:col>
      <xdr:colOff>269875</xdr:colOff>
      <xdr:row>31</xdr:row>
      <xdr:rowOff>41802</xdr:rowOff>
    </xdr:to>
    <xdr:cxnSp macro="">
      <xdr:nvCxnSpPr>
        <xdr:cNvPr id="294" name="直線コネクタ 293"/>
        <xdr:cNvCxnSpPr/>
      </xdr:nvCxnSpPr>
      <xdr:spPr>
        <a:xfrm>
          <a:off x="10388600" y="535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93218</xdr:rowOff>
    </xdr:from>
    <xdr:to>
      <xdr:col>15</xdr:col>
      <xdr:colOff>180975</xdr:colOff>
      <xdr:row>34</xdr:row>
      <xdr:rowOff>119659</xdr:rowOff>
    </xdr:to>
    <xdr:cxnSp macro="">
      <xdr:nvCxnSpPr>
        <xdr:cNvPr id="295" name="直線コネクタ 294"/>
        <xdr:cNvCxnSpPr/>
      </xdr:nvCxnSpPr>
      <xdr:spPr>
        <a:xfrm flipV="1">
          <a:off x="9639300" y="5579618"/>
          <a:ext cx="838200" cy="36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24712</xdr:rowOff>
    </xdr:from>
    <xdr:ext cx="534377" cy="259045"/>
    <xdr:sp macro="" textlink="">
      <xdr:nvSpPr>
        <xdr:cNvPr id="296" name="補助費等平均値テキスト"/>
        <xdr:cNvSpPr txBox="1"/>
      </xdr:nvSpPr>
      <xdr:spPr>
        <a:xfrm>
          <a:off x="10528300" y="6196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64,237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46285</xdr:rowOff>
    </xdr:from>
    <xdr:to>
      <xdr:col>15</xdr:col>
      <xdr:colOff>231775</xdr:colOff>
      <xdr:row>36</xdr:row>
      <xdr:rowOff>147885</xdr:rowOff>
    </xdr:to>
    <xdr:sp macro="" textlink="">
      <xdr:nvSpPr>
        <xdr:cNvPr id="297" name="フローチャート : 判断 296"/>
        <xdr:cNvSpPr/>
      </xdr:nvSpPr>
      <xdr:spPr>
        <a:xfrm>
          <a:off x="10426700" y="621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119659</xdr:rowOff>
    </xdr:from>
    <xdr:to>
      <xdr:col>14</xdr:col>
      <xdr:colOff>28575</xdr:colOff>
      <xdr:row>34</xdr:row>
      <xdr:rowOff>150844</xdr:rowOff>
    </xdr:to>
    <xdr:cxnSp macro="">
      <xdr:nvCxnSpPr>
        <xdr:cNvPr id="298" name="直線コネクタ 297"/>
        <xdr:cNvCxnSpPr/>
      </xdr:nvCxnSpPr>
      <xdr:spPr>
        <a:xfrm flipV="1">
          <a:off x="8750300" y="5948959"/>
          <a:ext cx="889000" cy="3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5385</xdr:rowOff>
    </xdr:from>
    <xdr:to>
      <xdr:col>14</xdr:col>
      <xdr:colOff>79375</xdr:colOff>
      <xdr:row>36</xdr:row>
      <xdr:rowOff>106985</xdr:rowOff>
    </xdr:to>
    <xdr:sp macro="" textlink="">
      <xdr:nvSpPr>
        <xdr:cNvPr id="299" name="フローチャート : 判断 298"/>
        <xdr:cNvSpPr/>
      </xdr:nvSpPr>
      <xdr:spPr>
        <a:xfrm>
          <a:off x="95885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98112</xdr:rowOff>
    </xdr:from>
    <xdr:ext cx="534377" cy="259045"/>
    <xdr:sp macro="" textlink="">
      <xdr:nvSpPr>
        <xdr:cNvPr id="300" name="テキスト ボックス 299"/>
        <xdr:cNvSpPr txBox="1"/>
      </xdr:nvSpPr>
      <xdr:spPr>
        <a:xfrm>
          <a:off x="9372111" y="627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83369</xdr:rowOff>
    </xdr:from>
    <xdr:to>
      <xdr:col>12</xdr:col>
      <xdr:colOff>511175</xdr:colOff>
      <xdr:row>34</xdr:row>
      <xdr:rowOff>150844</xdr:rowOff>
    </xdr:to>
    <xdr:cxnSp macro="">
      <xdr:nvCxnSpPr>
        <xdr:cNvPr id="301" name="直線コネクタ 300"/>
        <xdr:cNvCxnSpPr/>
      </xdr:nvCxnSpPr>
      <xdr:spPr>
        <a:xfrm>
          <a:off x="7861300" y="5912669"/>
          <a:ext cx="889000" cy="6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148660</xdr:rowOff>
    </xdr:from>
    <xdr:to>
      <xdr:col>12</xdr:col>
      <xdr:colOff>561975</xdr:colOff>
      <xdr:row>37</xdr:row>
      <xdr:rowOff>78810</xdr:rowOff>
    </xdr:to>
    <xdr:sp macro="" textlink="">
      <xdr:nvSpPr>
        <xdr:cNvPr id="302" name="フローチャート : 判断 301"/>
        <xdr:cNvSpPr/>
      </xdr:nvSpPr>
      <xdr:spPr>
        <a:xfrm>
          <a:off x="8699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69937</xdr:rowOff>
    </xdr:from>
    <xdr:ext cx="534377" cy="259045"/>
    <xdr:sp macro="" textlink="">
      <xdr:nvSpPr>
        <xdr:cNvPr id="303" name="テキスト ボックス 302"/>
        <xdr:cNvSpPr txBox="1"/>
      </xdr:nvSpPr>
      <xdr:spPr>
        <a:xfrm>
          <a:off x="8483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24714</xdr:rowOff>
    </xdr:from>
    <xdr:to>
      <xdr:col>11</xdr:col>
      <xdr:colOff>307975</xdr:colOff>
      <xdr:row>34</xdr:row>
      <xdr:rowOff>83369</xdr:rowOff>
    </xdr:to>
    <xdr:cxnSp macro="">
      <xdr:nvCxnSpPr>
        <xdr:cNvPr id="304" name="直線コネクタ 303"/>
        <xdr:cNvCxnSpPr/>
      </xdr:nvCxnSpPr>
      <xdr:spPr>
        <a:xfrm>
          <a:off x="6972300" y="5854014"/>
          <a:ext cx="889000" cy="5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163957</xdr:rowOff>
    </xdr:from>
    <xdr:to>
      <xdr:col>11</xdr:col>
      <xdr:colOff>358775</xdr:colOff>
      <xdr:row>37</xdr:row>
      <xdr:rowOff>94107</xdr:rowOff>
    </xdr:to>
    <xdr:sp macro="" textlink="">
      <xdr:nvSpPr>
        <xdr:cNvPr id="305" name="フローチャート : 判断 304"/>
        <xdr:cNvSpPr/>
      </xdr:nvSpPr>
      <xdr:spPr>
        <a:xfrm>
          <a:off x="7810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85234</xdr:rowOff>
    </xdr:from>
    <xdr:ext cx="534377" cy="259045"/>
    <xdr:sp macro="" textlink="">
      <xdr:nvSpPr>
        <xdr:cNvPr id="306" name="テキスト ボックス 305"/>
        <xdr:cNvSpPr txBox="1"/>
      </xdr:nvSpPr>
      <xdr:spPr>
        <a:xfrm>
          <a:off x="7594111" y="64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50228</xdr:rowOff>
    </xdr:from>
    <xdr:to>
      <xdr:col>10</xdr:col>
      <xdr:colOff>155575</xdr:colOff>
      <xdr:row>37</xdr:row>
      <xdr:rowOff>151828</xdr:rowOff>
    </xdr:to>
    <xdr:sp macro="" textlink="">
      <xdr:nvSpPr>
        <xdr:cNvPr id="307" name="フローチャート : 判断 306"/>
        <xdr:cNvSpPr/>
      </xdr:nvSpPr>
      <xdr:spPr>
        <a:xfrm>
          <a:off x="6921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142956</xdr:rowOff>
    </xdr:from>
    <xdr:ext cx="534377" cy="259045"/>
    <xdr:sp macro="" textlink="">
      <xdr:nvSpPr>
        <xdr:cNvPr id="308" name="テキスト ボックス 307"/>
        <xdr:cNvSpPr txBox="1"/>
      </xdr:nvSpPr>
      <xdr:spPr>
        <a:xfrm>
          <a:off x="6705111" y="64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42418</xdr:rowOff>
    </xdr:from>
    <xdr:to>
      <xdr:col>15</xdr:col>
      <xdr:colOff>231775</xdr:colOff>
      <xdr:row>32</xdr:row>
      <xdr:rowOff>144018</xdr:rowOff>
    </xdr:to>
    <xdr:sp macro="" textlink="">
      <xdr:nvSpPr>
        <xdr:cNvPr id="314" name="円/楕円 313"/>
        <xdr:cNvSpPr/>
      </xdr:nvSpPr>
      <xdr:spPr>
        <a:xfrm>
          <a:off x="10426700" y="55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65295</xdr:rowOff>
    </xdr:from>
    <xdr:ext cx="599010" cy="259045"/>
    <xdr:sp macro="" textlink="">
      <xdr:nvSpPr>
        <xdr:cNvPr id="315" name="補助費等該当値テキスト"/>
        <xdr:cNvSpPr txBox="1"/>
      </xdr:nvSpPr>
      <xdr:spPr>
        <a:xfrm>
          <a:off x="10528300" y="53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100,440</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68859</xdr:rowOff>
    </xdr:from>
    <xdr:to>
      <xdr:col>14</xdr:col>
      <xdr:colOff>79375</xdr:colOff>
      <xdr:row>34</xdr:row>
      <xdr:rowOff>170459</xdr:rowOff>
    </xdr:to>
    <xdr:sp macro="" textlink="">
      <xdr:nvSpPr>
        <xdr:cNvPr id="316" name="円/楕円 315"/>
        <xdr:cNvSpPr/>
      </xdr:nvSpPr>
      <xdr:spPr>
        <a:xfrm>
          <a:off x="9588500" y="589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15536</xdr:rowOff>
    </xdr:from>
    <xdr:ext cx="534377" cy="259045"/>
    <xdr:sp macro="" textlink="">
      <xdr:nvSpPr>
        <xdr:cNvPr id="317" name="テキスト ボックス 316"/>
        <xdr:cNvSpPr txBox="1"/>
      </xdr:nvSpPr>
      <xdr:spPr>
        <a:xfrm>
          <a:off x="9372111" y="567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81,052</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100044</xdr:rowOff>
    </xdr:from>
    <xdr:to>
      <xdr:col>12</xdr:col>
      <xdr:colOff>561975</xdr:colOff>
      <xdr:row>35</xdr:row>
      <xdr:rowOff>30194</xdr:rowOff>
    </xdr:to>
    <xdr:sp macro="" textlink="">
      <xdr:nvSpPr>
        <xdr:cNvPr id="318" name="円/楕円 317"/>
        <xdr:cNvSpPr/>
      </xdr:nvSpPr>
      <xdr:spPr>
        <a:xfrm>
          <a:off x="8699500" y="59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46721</xdr:rowOff>
    </xdr:from>
    <xdr:ext cx="534377" cy="259045"/>
    <xdr:sp macro="" textlink="">
      <xdr:nvSpPr>
        <xdr:cNvPr id="319" name="テキスト ボックス 318"/>
        <xdr:cNvSpPr txBox="1"/>
      </xdr:nvSpPr>
      <xdr:spPr>
        <a:xfrm>
          <a:off x="8483111" y="570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79,415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32569</xdr:rowOff>
    </xdr:from>
    <xdr:to>
      <xdr:col>11</xdr:col>
      <xdr:colOff>358775</xdr:colOff>
      <xdr:row>34</xdr:row>
      <xdr:rowOff>134169</xdr:rowOff>
    </xdr:to>
    <xdr:sp macro="" textlink="">
      <xdr:nvSpPr>
        <xdr:cNvPr id="320" name="円/楕円 319"/>
        <xdr:cNvSpPr/>
      </xdr:nvSpPr>
      <xdr:spPr>
        <a:xfrm>
          <a:off x="7810500" y="586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150696</xdr:rowOff>
    </xdr:from>
    <xdr:ext cx="534377" cy="259045"/>
    <xdr:sp macro="" textlink="">
      <xdr:nvSpPr>
        <xdr:cNvPr id="321" name="テキスト ボックス 320"/>
        <xdr:cNvSpPr txBox="1"/>
      </xdr:nvSpPr>
      <xdr:spPr>
        <a:xfrm>
          <a:off x="7594111" y="563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82,957</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145364</xdr:rowOff>
    </xdr:from>
    <xdr:to>
      <xdr:col>10</xdr:col>
      <xdr:colOff>155575</xdr:colOff>
      <xdr:row>34</xdr:row>
      <xdr:rowOff>75514</xdr:rowOff>
    </xdr:to>
    <xdr:sp macro="" textlink="">
      <xdr:nvSpPr>
        <xdr:cNvPr id="322" name="円/楕円 321"/>
        <xdr:cNvSpPr/>
      </xdr:nvSpPr>
      <xdr:spPr>
        <a:xfrm>
          <a:off x="6921500" y="580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92041</xdr:rowOff>
    </xdr:from>
    <xdr:ext cx="534377" cy="259045"/>
    <xdr:sp macro="" textlink="">
      <xdr:nvSpPr>
        <xdr:cNvPr id="323" name="テキスト ボックス 322"/>
        <xdr:cNvSpPr txBox="1"/>
      </xdr:nvSpPr>
      <xdr:spPr>
        <a:xfrm>
          <a:off x="6705111" y="55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7" name="テキスト ボックス 33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9" name="テキスト ボックス 33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1" name="テキスト ボックス 34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3" name="テキスト ボックス 34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5" name="テキスト ボックス 34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123631</xdr:rowOff>
    </xdr:from>
    <xdr:to>
      <xdr:col>15</xdr:col>
      <xdr:colOff>180340</xdr:colOff>
      <xdr:row>59</xdr:row>
      <xdr:rowOff>55351</xdr:rowOff>
    </xdr:to>
    <xdr:cxnSp macro="">
      <xdr:nvCxnSpPr>
        <xdr:cNvPr id="349" name="直線コネクタ 348"/>
        <xdr:cNvCxnSpPr/>
      </xdr:nvCxnSpPr>
      <xdr:spPr>
        <a:xfrm flipV="1">
          <a:off x="10475595" y="8696131"/>
          <a:ext cx="1270" cy="147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67657</xdr:rowOff>
    </xdr:from>
    <xdr:ext cx="534377" cy="259045"/>
    <xdr:sp macro="" textlink="">
      <xdr:nvSpPr>
        <xdr:cNvPr id="350" name="普通建設事業費最小値テキスト"/>
        <xdr:cNvSpPr txBox="1"/>
      </xdr:nvSpPr>
      <xdr:spPr>
        <a:xfrm>
          <a:off x="10528300" y="101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39,986</a:t>
          </a:r>
          <a:endParaRPr kumimoji="1" lang="ja-JP" altLang="en-US" sz="1000" b="1">
            <a:latin typeface="ＭＳ Ｐゴシック"/>
          </a:endParaRPr>
        </a:p>
      </xdr:txBody>
    </xdr:sp>
    <xdr:clientData/>
  </xdr:oneCellAnchor>
  <xdr:twoCellAnchor>
    <xdr:from>
      <xdr:col>15</xdr:col>
      <xdr:colOff>92075</xdr:colOff>
      <xdr:row>59</xdr:row>
      <xdr:rowOff>55351</xdr:rowOff>
    </xdr:from>
    <xdr:to>
      <xdr:col>15</xdr:col>
      <xdr:colOff>269875</xdr:colOff>
      <xdr:row>59</xdr:row>
      <xdr:rowOff>55351</xdr:rowOff>
    </xdr:to>
    <xdr:cxnSp macro="">
      <xdr:nvCxnSpPr>
        <xdr:cNvPr id="351" name="直線コネクタ 350"/>
        <xdr:cNvCxnSpPr/>
      </xdr:nvCxnSpPr>
      <xdr:spPr>
        <a:xfrm>
          <a:off x="10388600" y="1017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70308</xdr:rowOff>
    </xdr:from>
    <xdr:ext cx="690189" cy="259045"/>
    <xdr:sp macro="" textlink="">
      <xdr:nvSpPr>
        <xdr:cNvPr id="352" name="普通建設事業費最大値テキスト"/>
        <xdr:cNvSpPr txBox="1"/>
      </xdr:nvSpPr>
      <xdr:spPr>
        <a:xfrm>
          <a:off x="10528300" y="8471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1,394,761</a:t>
          </a:r>
          <a:endParaRPr kumimoji="1" lang="ja-JP" altLang="en-US" sz="1000" b="1">
            <a:latin typeface="ＭＳ Ｐゴシック"/>
          </a:endParaRPr>
        </a:p>
      </xdr:txBody>
    </xdr:sp>
    <xdr:clientData/>
  </xdr:oneCellAnchor>
  <xdr:twoCellAnchor>
    <xdr:from>
      <xdr:col>15</xdr:col>
      <xdr:colOff>92075</xdr:colOff>
      <xdr:row>50</xdr:row>
      <xdr:rowOff>123631</xdr:rowOff>
    </xdr:from>
    <xdr:to>
      <xdr:col>15</xdr:col>
      <xdr:colOff>269875</xdr:colOff>
      <xdr:row>50</xdr:row>
      <xdr:rowOff>123631</xdr:rowOff>
    </xdr:to>
    <xdr:cxnSp macro="">
      <xdr:nvCxnSpPr>
        <xdr:cNvPr id="353" name="直線コネクタ 352"/>
        <xdr:cNvCxnSpPr/>
      </xdr:nvCxnSpPr>
      <xdr:spPr>
        <a:xfrm>
          <a:off x="10388600" y="869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59648</xdr:rowOff>
    </xdr:from>
    <xdr:to>
      <xdr:col>15</xdr:col>
      <xdr:colOff>180975</xdr:colOff>
      <xdr:row>58</xdr:row>
      <xdr:rowOff>2727</xdr:rowOff>
    </xdr:to>
    <xdr:cxnSp macro="">
      <xdr:nvCxnSpPr>
        <xdr:cNvPr id="354" name="直線コネクタ 353"/>
        <xdr:cNvCxnSpPr/>
      </xdr:nvCxnSpPr>
      <xdr:spPr>
        <a:xfrm flipV="1">
          <a:off x="9639300" y="9832298"/>
          <a:ext cx="838200" cy="1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112106</xdr:rowOff>
    </xdr:from>
    <xdr:ext cx="534377" cy="259045"/>
    <xdr:sp macro="" textlink="">
      <xdr:nvSpPr>
        <xdr:cNvPr id="355" name="普通建設事業費平均値テキスト"/>
        <xdr:cNvSpPr txBox="1"/>
      </xdr:nvSpPr>
      <xdr:spPr>
        <a:xfrm>
          <a:off x="10528300" y="1005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133679</xdr:rowOff>
    </xdr:from>
    <xdr:to>
      <xdr:col>15</xdr:col>
      <xdr:colOff>231775</xdr:colOff>
      <xdr:row>59</xdr:row>
      <xdr:rowOff>63829</xdr:rowOff>
    </xdr:to>
    <xdr:sp macro="" textlink="">
      <xdr:nvSpPr>
        <xdr:cNvPr id="356" name="フローチャート : 判断 355"/>
        <xdr:cNvSpPr/>
      </xdr:nvSpPr>
      <xdr:spPr>
        <a:xfrm>
          <a:off x="10426700" y="1007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115577</xdr:rowOff>
    </xdr:from>
    <xdr:to>
      <xdr:col>14</xdr:col>
      <xdr:colOff>28575</xdr:colOff>
      <xdr:row>58</xdr:row>
      <xdr:rowOff>2727</xdr:rowOff>
    </xdr:to>
    <xdr:cxnSp macro="">
      <xdr:nvCxnSpPr>
        <xdr:cNvPr id="357" name="直線コネクタ 356"/>
        <xdr:cNvCxnSpPr/>
      </xdr:nvCxnSpPr>
      <xdr:spPr>
        <a:xfrm>
          <a:off x="8750300" y="9888227"/>
          <a:ext cx="889000" cy="5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123762</xdr:rowOff>
    </xdr:from>
    <xdr:to>
      <xdr:col>14</xdr:col>
      <xdr:colOff>79375</xdr:colOff>
      <xdr:row>59</xdr:row>
      <xdr:rowOff>53912</xdr:rowOff>
    </xdr:to>
    <xdr:sp macro="" textlink="">
      <xdr:nvSpPr>
        <xdr:cNvPr id="358" name="フローチャート : 判断 357"/>
        <xdr:cNvSpPr/>
      </xdr:nvSpPr>
      <xdr:spPr>
        <a:xfrm>
          <a:off x="9588500" y="1006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45039</xdr:rowOff>
    </xdr:from>
    <xdr:ext cx="534377" cy="259045"/>
    <xdr:sp macro="" textlink="">
      <xdr:nvSpPr>
        <xdr:cNvPr id="359" name="テキスト ボックス 358"/>
        <xdr:cNvSpPr txBox="1"/>
      </xdr:nvSpPr>
      <xdr:spPr>
        <a:xfrm>
          <a:off x="9372111" y="1016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55176</xdr:rowOff>
    </xdr:from>
    <xdr:to>
      <xdr:col>12</xdr:col>
      <xdr:colOff>511175</xdr:colOff>
      <xdr:row>57</xdr:row>
      <xdr:rowOff>115577</xdr:rowOff>
    </xdr:to>
    <xdr:cxnSp macro="">
      <xdr:nvCxnSpPr>
        <xdr:cNvPr id="360" name="直線コネクタ 359"/>
        <xdr:cNvCxnSpPr/>
      </xdr:nvCxnSpPr>
      <xdr:spPr>
        <a:xfrm>
          <a:off x="7861300" y="9827826"/>
          <a:ext cx="889000" cy="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128499</xdr:rowOff>
    </xdr:from>
    <xdr:to>
      <xdr:col>12</xdr:col>
      <xdr:colOff>561975</xdr:colOff>
      <xdr:row>59</xdr:row>
      <xdr:rowOff>58649</xdr:rowOff>
    </xdr:to>
    <xdr:sp macro="" textlink="">
      <xdr:nvSpPr>
        <xdr:cNvPr id="361" name="フローチャート : 判断 360"/>
        <xdr:cNvSpPr/>
      </xdr:nvSpPr>
      <xdr:spPr>
        <a:xfrm>
          <a:off x="8699500" y="1007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49776</xdr:rowOff>
    </xdr:from>
    <xdr:ext cx="534377" cy="259045"/>
    <xdr:sp macro="" textlink="">
      <xdr:nvSpPr>
        <xdr:cNvPr id="362" name="テキスト ボックス 361"/>
        <xdr:cNvSpPr txBox="1"/>
      </xdr:nvSpPr>
      <xdr:spPr>
        <a:xfrm>
          <a:off x="8483111" y="101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55176</xdr:rowOff>
    </xdr:from>
    <xdr:to>
      <xdr:col>11</xdr:col>
      <xdr:colOff>307975</xdr:colOff>
      <xdr:row>57</xdr:row>
      <xdr:rowOff>150342</xdr:rowOff>
    </xdr:to>
    <xdr:cxnSp macro="">
      <xdr:nvCxnSpPr>
        <xdr:cNvPr id="363" name="直線コネクタ 362"/>
        <xdr:cNvCxnSpPr/>
      </xdr:nvCxnSpPr>
      <xdr:spPr>
        <a:xfrm flipV="1">
          <a:off x="6972300" y="9827826"/>
          <a:ext cx="889000" cy="9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127665</xdr:rowOff>
    </xdr:from>
    <xdr:to>
      <xdr:col>11</xdr:col>
      <xdr:colOff>358775</xdr:colOff>
      <xdr:row>59</xdr:row>
      <xdr:rowOff>57815</xdr:rowOff>
    </xdr:to>
    <xdr:sp macro="" textlink="">
      <xdr:nvSpPr>
        <xdr:cNvPr id="364" name="フローチャート : 判断 363"/>
        <xdr:cNvSpPr/>
      </xdr:nvSpPr>
      <xdr:spPr>
        <a:xfrm>
          <a:off x="7810500" y="1007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48942</xdr:rowOff>
    </xdr:from>
    <xdr:ext cx="534377" cy="259045"/>
    <xdr:sp macro="" textlink="">
      <xdr:nvSpPr>
        <xdr:cNvPr id="365" name="テキスト ボックス 364"/>
        <xdr:cNvSpPr txBox="1"/>
      </xdr:nvSpPr>
      <xdr:spPr>
        <a:xfrm>
          <a:off x="7594111" y="1016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142796</xdr:rowOff>
    </xdr:from>
    <xdr:to>
      <xdr:col>10</xdr:col>
      <xdr:colOff>155575</xdr:colOff>
      <xdr:row>59</xdr:row>
      <xdr:rowOff>72946</xdr:rowOff>
    </xdr:to>
    <xdr:sp macro="" textlink="">
      <xdr:nvSpPr>
        <xdr:cNvPr id="366" name="フローチャート : 判断 365"/>
        <xdr:cNvSpPr/>
      </xdr:nvSpPr>
      <xdr:spPr>
        <a:xfrm>
          <a:off x="6921500" y="100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64073</xdr:rowOff>
    </xdr:from>
    <xdr:ext cx="534377" cy="259045"/>
    <xdr:sp macro="" textlink="">
      <xdr:nvSpPr>
        <xdr:cNvPr id="367" name="テキスト ボックス 366"/>
        <xdr:cNvSpPr txBox="1"/>
      </xdr:nvSpPr>
      <xdr:spPr>
        <a:xfrm>
          <a:off x="6705111" y="101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8848</xdr:rowOff>
    </xdr:from>
    <xdr:to>
      <xdr:col>15</xdr:col>
      <xdr:colOff>231775</xdr:colOff>
      <xdr:row>57</xdr:row>
      <xdr:rowOff>110448</xdr:rowOff>
    </xdr:to>
    <xdr:sp macro="" textlink="">
      <xdr:nvSpPr>
        <xdr:cNvPr id="373" name="円/楕円 372"/>
        <xdr:cNvSpPr/>
      </xdr:nvSpPr>
      <xdr:spPr>
        <a:xfrm>
          <a:off x="10426700" y="978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31725</xdr:rowOff>
    </xdr:from>
    <xdr:ext cx="599010" cy="259045"/>
    <xdr:sp macro="" textlink="">
      <xdr:nvSpPr>
        <xdr:cNvPr id="374" name="普通建設事業費該当値テキスト"/>
        <xdr:cNvSpPr txBox="1"/>
      </xdr:nvSpPr>
      <xdr:spPr>
        <a:xfrm>
          <a:off x="10528300" y="963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351,038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123377</xdr:rowOff>
    </xdr:from>
    <xdr:to>
      <xdr:col>14</xdr:col>
      <xdr:colOff>79375</xdr:colOff>
      <xdr:row>58</xdr:row>
      <xdr:rowOff>53527</xdr:rowOff>
    </xdr:to>
    <xdr:sp macro="" textlink="">
      <xdr:nvSpPr>
        <xdr:cNvPr id="375" name="円/楕円 374"/>
        <xdr:cNvSpPr/>
      </xdr:nvSpPr>
      <xdr:spPr>
        <a:xfrm>
          <a:off x="9588500" y="98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70054</xdr:rowOff>
    </xdr:from>
    <xdr:ext cx="599010" cy="259045"/>
    <xdr:sp macro="" textlink="">
      <xdr:nvSpPr>
        <xdr:cNvPr id="376" name="テキスト ボックス 375"/>
        <xdr:cNvSpPr txBox="1"/>
      </xdr:nvSpPr>
      <xdr:spPr>
        <a:xfrm>
          <a:off x="9339794" y="967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245,828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64777</xdr:rowOff>
    </xdr:from>
    <xdr:to>
      <xdr:col>12</xdr:col>
      <xdr:colOff>561975</xdr:colOff>
      <xdr:row>57</xdr:row>
      <xdr:rowOff>166377</xdr:rowOff>
    </xdr:to>
    <xdr:sp macro="" textlink="">
      <xdr:nvSpPr>
        <xdr:cNvPr id="377" name="円/楕円 376"/>
        <xdr:cNvSpPr/>
      </xdr:nvSpPr>
      <xdr:spPr>
        <a:xfrm>
          <a:off x="8699500" y="98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11454</xdr:rowOff>
    </xdr:from>
    <xdr:ext cx="599010" cy="259045"/>
    <xdr:sp macro="" textlink="">
      <xdr:nvSpPr>
        <xdr:cNvPr id="378" name="テキスト ボックス 377"/>
        <xdr:cNvSpPr txBox="1"/>
      </xdr:nvSpPr>
      <xdr:spPr>
        <a:xfrm>
          <a:off x="8450794" y="961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299,660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4376</xdr:rowOff>
    </xdr:from>
    <xdr:to>
      <xdr:col>11</xdr:col>
      <xdr:colOff>358775</xdr:colOff>
      <xdr:row>57</xdr:row>
      <xdr:rowOff>105976</xdr:rowOff>
    </xdr:to>
    <xdr:sp macro="" textlink="">
      <xdr:nvSpPr>
        <xdr:cNvPr id="379" name="円/楕円 378"/>
        <xdr:cNvSpPr/>
      </xdr:nvSpPr>
      <xdr:spPr>
        <a:xfrm>
          <a:off x="7810500" y="97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122503</xdr:rowOff>
    </xdr:from>
    <xdr:ext cx="599010" cy="259045"/>
    <xdr:sp macro="" textlink="">
      <xdr:nvSpPr>
        <xdr:cNvPr id="380" name="テキスト ボックス 379"/>
        <xdr:cNvSpPr txBox="1"/>
      </xdr:nvSpPr>
      <xdr:spPr>
        <a:xfrm>
          <a:off x="7561794" y="95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355,147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99542</xdr:rowOff>
    </xdr:from>
    <xdr:to>
      <xdr:col>10</xdr:col>
      <xdr:colOff>155575</xdr:colOff>
      <xdr:row>58</xdr:row>
      <xdr:rowOff>29692</xdr:rowOff>
    </xdr:to>
    <xdr:sp macro="" textlink="">
      <xdr:nvSpPr>
        <xdr:cNvPr id="381" name="円/楕円 380"/>
        <xdr:cNvSpPr/>
      </xdr:nvSpPr>
      <xdr:spPr>
        <a:xfrm>
          <a:off x="6921500" y="98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46219</xdr:rowOff>
    </xdr:from>
    <xdr:ext cx="599010" cy="259045"/>
    <xdr:sp macro="" textlink="">
      <xdr:nvSpPr>
        <xdr:cNvPr id="382" name="テキスト ボックス 381"/>
        <xdr:cNvSpPr txBox="1"/>
      </xdr:nvSpPr>
      <xdr:spPr>
        <a:xfrm>
          <a:off x="6672794" y="964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97809</xdr:rowOff>
    </xdr:from>
    <xdr:to>
      <xdr:col>15</xdr:col>
      <xdr:colOff>180340</xdr:colOff>
      <xdr:row>79</xdr:row>
      <xdr:rowOff>41611</xdr:rowOff>
    </xdr:to>
    <xdr:cxnSp macro="">
      <xdr:nvCxnSpPr>
        <xdr:cNvPr id="406" name="直線コネクタ 405"/>
        <xdr:cNvCxnSpPr/>
      </xdr:nvCxnSpPr>
      <xdr:spPr>
        <a:xfrm flipV="1">
          <a:off x="10475595" y="12099309"/>
          <a:ext cx="1270" cy="148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61789</xdr:rowOff>
    </xdr:from>
    <xdr:ext cx="469744" cy="259045"/>
    <xdr:sp macro="" textlink="">
      <xdr:nvSpPr>
        <xdr:cNvPr id="407" name="普通建設事業費 （ うち新規整備　）最小値テキスト"/>
        <xdr:cNvSpPr txBox="1"/>
      </xdr:nvSpPr>
      <xdr:spPr>
        <a:xfrm>
          <a:off x="10528300" y="136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2,235</a:t>
          </a:r>
          <a:endParaRPr kumimoji="1" lang="ja-JP" altLang="en-US" sz="1000" b="1">
            <a:latin typeface="ＭＳ Ｐゴシック"/>
          </a:endParaRPr>
        </a:p>
      </xdr:txBody>
    </xdr:sp>
    <xdr:clientData/>
  </xdr:oneCellAnchor>
  <xdr:twoCellAnchor>
    <xdr:from>
      <xdr:col>15</xdr:col>
      <xdr:colOff>92075</xdr:colOff>
      <xdr:row>79</xdr:row>
      <xdr:rowOff>41611</xdr:rowOff>
    </xdr:from>
    <xdr:to>
      <xdr:col>15</xdr:col>
      <xdr:colOff>269875</xdr:colOff>
      <xdr:row>79</xdr:row>
      <xdr:rowOff>41611</xdr:rowOff>
    </xdr:to>
    <xdr:cxnSp macro="">
      <xdr:nvCxnSpPr>
        <xdr:cNvPr id="408" name="直線コネクタ 407"/>
        <xdr:cNvCxnSpPr/>
      </xdr:nvCxnSpPr>
      <xdr:spPr>
        <a:xfrm>
          <a:off x="10388600" y="1358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44486</xdr:rowOff>
    </xdr:from>
    <xdr:ext cx="690189" cy="259045"/>
    <xdr:sp macro="" textlink="">
      <xdr:nvSpPr>
        <xdr:cNvPr id="409" name="普通建設事業費 （ うち新規整備　）最大値テキスト"/>
        <xdr:cNvSpPr txBox="1"/>
      </xdr:nvSpPr>
      <xdr:spPr>
        <a:xfrm>
          <a:off x="10528300" y="11874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1,172,985</a:t>
          </a:r>
          <a:endParaRPr kumimoji="1" lang="ja-JP" altLang="en-US" sz="1000" b="1">
            <a:latin typeface="ＭＳ Ｐゴシック"/>
          </a:endParaRPr>
        </a:p>
      </xdr:txBody>
    </xdr:sp>
    <xdr:clientData/>
  </xdr:oneCellAnchor>
  <xdr:twoCellAnchor>
    <xdr:from>
      <xdr:col>15</xdr:col>
      <xdr:colOff>92075</xdr:colOff>
      <xdr:row>70</xdr:row>
      <xdr:rowOff>97809</xdr:rowOff>
    </xdr:from>
    <xdr:to>
      <xdr:col>15</xdr:col>
      <xdr:colOff>269875</xdr:colOff>
      <xdr:row>70</xdr:row>
      <xdr:rowOff>97809</xdr:rowOff>
    </xdr:to>
    <xdr:cxnSp macro="">
      <xdr:nvCxnSpPr>
        <xdr:cNvPr id="410" name="直線コネクタ 409"/>
        <xdr:cNvCxnSpPr/>
      </xdr:nvCxnSpPr>
      <xdr:spPr>
        <a:xfrm>
          <a:off x="10388600" y="120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40639</xdr:rowOff>
    </xdr:from>
    <xdr:to>
      <xdr:col>15</xdr:col>
      <xdr:colOff>180975</xdr:colOff>
      <xdr:row>77</xdr:row>
      <xdr:rowOff>140261</xdr:rowOff>
    </xdr:to>
    <xdr:cxnSp macro="">
      <xdr:nvCxnSpPr>
        <xdr:cNvPr id="411" name="直線コネクタ 410"/>
        <xdr:cNvCxnSpPr/>
      </xdr:nvCxnSpPr>
      <xdr:spPr>
        <a:xfrm flipV="1">
          <a:off x="9639300" y="13242289"/>
          <a:ext cx="838200" cy="9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106239</xdr:rowOff>
    </xdr:from>
    <xdr:ext cx="534377" cy="259045"/>
    <xdr:sp macro="" textlink="">
      <xdr:nvSpPr>
        <xdr:cNvPr id="412" name="普通建設事業費 （ うち新規整備　）平均値テキスト"/>
        <xdr:cNvSpPr txBox="1"/>
      </xdr:nvSpPr>
      <xdr:spPr>
        <a:xfrm>
          <a:off x="10528300" y="1347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127812</xdr:rowOff>
    </xdr:from>
    <xdr:to>
      <xdr:col>15</xdr:col>
      <xdr:colOff>231775</xdr:colOff>
      <xdr:row>79</xdr:row>
      <xdr:rowOff>57962</xdr:rowOff>
    </xdr:to>
    <xdr:sp macro="" textlink="">
      <xdr:nvSpPr>
        <xdr:cNvPr id="413" name="フローチャート : 判断 412"/>
        <xdr:cNvSpPr/>
      </xdr:nvSpPr>
      <xdr:spPr>
        <a:xfrm>
          <a:off x="10426700" y="1350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72175</xdr:rowOff>
    </xdr:from>
    <xdr:to>
      <xdr:col>14</xdr:col>
      <xdr:colOff>28575</xdr:colOff>
      <xdr:row>77</xdr:row>
      <xdr:rowOff>140261</xdr:rowOff>
    </xdr:to>
    <xdr:cxnSp macro="">
      <xdr:nvCxnSpPr>
        <xdr:cNvPr id="414" name="直線コネクタ 413"/>
        <xdr:cNvCxnSpPr/>
      </xdr:nvCxnSpPr>
      <xdr:spPr>
        <a:xfrm>
          <a:off x="8750300" y="13273825"/>
          <a:ext cx="889000" cy="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104614</xdr:rowOff>
    </xdr:from>
    <xdr:to>
      <xdr:col>14</xdr:col>
      <xdr:colOff>79375</xdr:colOff>
      <xdr:row>79</xdr:row>
      <xdr:rowOff>34764</xdr:rowOff>
    </xdr:to>
    <xdr:sp macro="" textlink="">
      <xdr:nvSpPr>
        <xdr:cNvPr id="415" name="フローチャート : 判断 414"/>
        <xdr:cNvSpPr/>
      </xdr:nvSpPr>
      <xdr:spPr>
        <a:xfrm>
          <a:off x="9588500" y="1347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25891</xdr:rowOff>
    </xdr:from>
    <xdr:ext cx="534377" cy="259045"/>
    <xdr:sp macro="" textlink="">
      <xdr:nvSpPr>
        <xdr:cNvPr id="416" name="テキスト ボックス 415"/>
        <xdr:cNvSpPr txBox="1"/>
      </xdr:nvSpPr>
      <xdr:spPr>
        <a:xfrm>
          <a:off x="9372111" y="135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119607</xdr:rowOff>
    </xdr:from>
    <xdr:to>
      <xdr:col>12</xdr:col>
      <xdr:colOff>561975</xdr:colOff>
      <xdr:row>79</xdr:row>
      <xdr:rowOff>49757</xdr:rowOff>
    </xdr:to>
    <xdr:sp macro="" textlink="">
      <xdr:nvSpPr>
        <xdr:cNvPr id="417" name="フローチャート : 判断 416"/>
        <xdr:cNvSpPr/>
      </xdr:nvSpPr>
      <xdr:spPr>
        <a:xfrm>
          <a:off x="8699500" y="1349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40884</xdr:rowOff>
    </xdr:from>
    <xdr:ext cx="534377" cy="259045"/>
    <xdr:sp macro="" textlink="">
      <xdr:nvSpPr>
        <xdr:cNvPr id="418" name="テキスト ボックス 417"/>
        <xdr:cNvSpPr txBox="1"/>
      </xdr:nvSpPr>
      <xdr:spPr>
        <a:xfrm>
          <a:off x="8483111" y="1358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161289</xdr:rowOff>
    </xdr:from>
    <xdr:to>
      <xdr:col>15</xdr:col>
      <xdr:colOff>231775</xdr:colOff>
      <xdr:row>77</xdr:row>
      <xdr:rowOff>91439</xdr:rowOff>
    </xdr:to>
    <xdr:sp macro="" textlink="">
      <xdr:nvSpPr>
        <xdr:cNvPr id="424" name="円/楕円 423"/>
        <xdr:cNvSpPr/>
      </xdr:nvSpPr>
      <xdr:spPr>
        <a:xfrm>
          <a:off x="10426700" y="1319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12716</xdr:rowOff>
    </xdr:from>
    <xdr:ext cx="599010" cy="259045"/>
    <xdr:sp macro="" textlink="">
      <xdr:nvSpPr>
        <xdr:cNvPr id="425" name="普通建設事業費 （ うち新規整備　）該当値テキスト"/>
        <xdr:cNvSpPr txBox="1"/>
      </xdr:nvSpPr>
      <xdr:spPr>
        <a:xfrm>
          <a:off x="10528300" y="1304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273,000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89461</xdr:rowOff>
    </xdr:from>
    <xdr:to>
      <xdr:col>14</xdr:col>
      <xdr:colOff>79375</xdr:colOff>
      <xdr:row>78</xdr:row>
      <xdr:rowOff>19611</xdr:rowOff>
    </xdr:to>
    <xdr:sp macro="" textlink="">
      <xdr:nvSpPr>
        <xdr:cNvPr id="426" name="円/楕円 425"/>
        <xdr:cNvSpPr/>
      </xdr:nvSpPr>
      <xdr:spPr>
        <a:xfrm>
          <a:off x="9588500" y="1329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36138</xdr:rowOff>
    </xdr:from>
    <xdr:ext cx="599010" cy="259045"/>
    <xdr:sp macro="" textlink="">
      <xdr:nvSpPr>
        <xdr:cNvPr id="427" name="テキスト ボックス 426"/>
        <xdr:cNvSpPr txBox="1"/>
      </xdr:nvSpPr>
      <xdr:spPr>
        <a:xfrm>
          <a:off x="9339794" y="1306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194,558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21375</xdr:rowOff>
    </xdr:from>
    <xdr:to>
      <xdr:col>12</xdr:col>
      <xdr:colOff>561975</xdr:colOff>
      <xdr:row>77</xdr:row>
      <xdr:rowOff>122975</xdr:rowOff>
    </xdr:to>
    <xdr:sp macro="" textlink="">
      <xdr:nvSpPr>
        <xdr:cNvPr id="428" name="円/楕円 427"/>
        <xdr:cNvSpPr/>
      </xdr:nvSpPr>
      <xdr:spPr>
        <a:xfrm>
          <a:off x="8699500" y="132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139502</xdr:rowOff>
    </xdr:from>
    <xdr:ext cx="599010" cy="259045"/>
    <xdr:sp macro="" textlink="">
      <xdr:nvSpPr>
        <xdr:cNvPr id="429" name="テキスト ボックス 428"/>
        <xdr:cNvSpPr txBox="1"/>
      </xdr:nvSpPr>
      <xdr:spPr>
        <a:xfrm>
          <a:off x="8450794" y="1299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4336</xdr:rowOff>
    </xdr:from>
    <xdr:to>
      <xdr:col>15</xdr:col>
      <xdr:colOff>180340</xdr:colOff>
      <xdr:row>98</xdr:row>
      <xdr:rowOff>145252</xdr:rowOff>
    </xdr:to>
    <xdr:cxnSp macro="">
      <xdr:nvCxnSpPr>
        <xdr:cNvPr id="455" name="直線コネクタ 454"/>
        <xdr:cNvCxnSpPr/>
      </xdr:nvCxnSpPr>
      <xdr:spPr>
        <a:xfrm flipV="1">
          <a:off x="10475595" y="15606286"/>
          <a:ext cx="1270" cy="1341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149079</xdr:rowOff>
    </xdr:from>
    <xdr:ext cx="469744" cy="259045"/>
    <xdr:sp macro="" textlink="">
      <xdr:nvSpPr>
        <xdr:cNvPr id="456" name="普通建設事業費 （ うち更新整備　）最小値テキスト"/>
        <xdr:cNvSpPr txBox="1"/>
      </xdr:nvSpPr>
      <xdr:spPr>
        <a:xfrm>
          <a:off x="10528300" y="1695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7,660</a:t>
          </a:r>
          <a:endParaRPr kumimoji="1" lang="ja-JP" altLang="en-US" sz="1000" b="1">
            <a:latin typeface="ＭＳ Ｐゴシック"/>
          </a:endParaRPr>
        </a:p>
      </xdr:txBody>
    </xdr:sp>
    <xdr:clientData/>
  </xdr:oneCellAnchor>
  <xdr:twoCellAnchor>
    <xdr:from>
      <xdr:col>15</xdr:col>
      <xdr:colOff>92075</xdr:colOff>
      <xdr:row>98</xdr:row>
      <xdr:rowOff>145252</xdr:rowOff>
    </xdr:from>
    <xdr:to>
      <xdr:col>15</xdr:col>
      <xdr:colOff>269875</xdr:colOff>
      <xdr:row>98</xdr:row>
      <xdr:rowOff>145252</xdr:rowOff>
    </xdr:to>
    <xdr:cxnSp macro="">
      <xdr:nvCxnSpPr>
        <xdr:cNvPr id="457" name="直線コネクタ 456"/>
        <xdr:cNvCxnSpPr/>
      </xdr:nvCxnSpPr>
      <xdr:spPr>
        <a:xfrm>
          <a:off x="10388600" y="1694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122463</xdr:rowOff>
    </xdr:from>
    <xdr:ext cx="534377" cy="259045"/>
    <xdr:sp macro="" textlink="">
      <xdr:nvSpPr>
        <xdr:cNvPr id="458" name="普通建設事業費 （ うち更新整備　）最大値テキスト"/>
        <xdr:cNvSpPr txBox="1"/>
      </xdr:nvSpPr>
      <xdr:spPr>
        <a:xfrm>
          <a:off x="10528300" y="153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89,790</a:t>
          </a:r>
          <a:endParaRPr kumimoji="1" lang="ja-JP" altLang="en-US" sz="1000" b="1">
            <a:latin typeface="ＭＳ Ｐゴシック"/>
          </a:endParaRPr>
        </a:p>
      </xdr:txBody>
    </xdr:sp>
    <xdr:clientData/>
  </xdr:oneCellAnchor>
  <xdr:twoCellAnchor>
    <xdr:from>
      <xdr:col>15</xdr:col>
      <xdr:colOff>92075</xdr:colOff>
      <xdr:row>91</xdr:row>
      <xdr:rowOff>4336</xdr:rowOff>
    </xdr:from>
    <xdr:to>
      <xdr:col>15</xdr:col>
      <xdr:colOff>269875</xdr:colOff>
      <xdr:row>91</xdr:row>
      <xdr:rowOff>4336</xdr:rowOff>
    </xdr:to>
    <xdr:cxnSp macro="">
      <xdr:nvCxnSpPr>
        <xdr:cNvPr id="459" name="直線コネクタ 458"/>
        <xdr:cNvCxnSpPr/>
      </xdr:nvCxnSpPr>
      <xdr:spPr>
        <a:xfrm>
          <a:off x="10388600" y="156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64458</xdr:rowOff>
    </xdr:from>
    <xdr:to>
      <xdr:col>15</xdr:col>
      <xdr:colOff>180975</xdr:colOff>
      <xdr:row>98</xdr:row>
      <xdr:rowOff>3928</xdr:rowOff>
    </xdr:to>
    <xdr:cxnSp macro="">
      <xdr:nvCxnSpPr>
        <xdr:cNvPr id="460" name="直線コネクタ 459"/>
        <xdr:cNvCxnSpPr/>
      </xdr:nvCxnSpPr>
      <xdr:spPr>
        <a:xfrm flipV="1">
          <a:off x="9639300" y="16352208"/>
          <a:ext cx="838200" cy="45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161903</xdr:rowOff>
    </xdr:from>
    <xdr:ext cx="534377" cy="259045"/>
    <xdr:sp macro="" textlink="">
      <xdr:nvSpPr>
        <xdr:cNvPr id="461" name="普通建設事業費 （ うち更新整備　）平均値テキスト"/>
        <xdr:cNvSpPr txBox="1"/>
      </xdr:nvSpPr>
      <xdr:spPr>
        <a:xfrm>
          <a:off x="10528300" y="16449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33,708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12026</xdr:rowOff>
    </xdr:from>
    <xdr:to>
      <xdr:col>15</xdr:col>
      <xdr:colOff>231775</xdr:colOff>
      <xdr:row>96</xdr:row>
      <xdr:rowOff>113626</xdr:rowOff>
    </xdr:to>
    <xdr:sp macro="" textlink="">
      <xdr:nvSpPr>
        <xdr:cNvPr id="462" name="フローチャート : 判断 461"/>
        <xdr:cNvSpPr/>
      </xdr:nvSpPr>
      <xdr:spPr>
        <a:xfrm>
          <a:off x="104267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3928</xdr:rowOff>
    </xdr:from>
    <xdr:to>
      <xdr:col>14</xdr:col>
      <xdr:colOff>28575</xdr:colOff>
      <xdr:row>99</xdr:row>
      <xdr:rowOff>15946</xdr:rowOff>
    </xdr:to>
    <xdr:cxnSp macro="">
      <xdr:nvCxnSpPr>
        <xdr:cNvPr id="463" name="直線コネクタ 462"/>
        <xdr:cNvCxnSpPr/>
      </xdr:nvCxnSpPr>
      <xdr:spPr>
        <a:xfrm flipV="1">
          <a:off x="8750300" y="16806028"/>
          <a:ext cx="889000" cy="18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169628</xdr:rowOff>
    </xdr:from>
    <xdr:to>
      <xdr:col>14</xdr:col>
      <xdr:colOff>79375</xdr:colOff>
      <xdr:row>97</xdr:row>
      <xdr:rowOff>99778</xdr:rowOff>
    </xdr:to>
    <xdr:sp macro="" textlink="">
      <xdr:nvSpPr>
        <xdr:cNvPr id="464" name="フローチャート : 判断 463"/>
        <xdr:cNvSpPr/>
      </xdr:nvSpPr>
      <xdr:spPr>
        <a:xfrm>
          <a:off x="9588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116305</xdr:rowOff>
    </xdr:from>
    <xdr:ext cx="534377" cy="259045"/>
    <xdr:sp macro="" textlink="">
      <xdr:nvSpPr>
        <xdr:cNvPr id="465" name="テキスト ボックス 464"/>
        <xdr:cNvSpPr txBox="1"/>
      </xdr:nvSpPr>
      <xdr:spPr>
        <a:xfrm>
          <a:off x="9372111" y="164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11339</xdr:rowOff>
    </xdr:from>
    <xdr:to>
      <xdr:col>12</xdr:col>
      <xdr:colOff>561975</xdr:colOff>
      <xdr:row>96</xdr:row>
      <xdr:rowOff>112939</xdr:rowOff>
    </xdr:to>
    <xdr:sp macro="" textlink="">
      <xdr:nvSpPr>
        <xdr:cNvPr id="466" name="フローチャート : 判断 465"/>
        <xdr:cNvSpPr/>
      </xdr:nvSpPr>
      <xdr:spPr>
        <a:xfrm>
          <a:off x="8699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129466</xdr:rowOff>
    </xdr:from>
    <xdr:ext cx="534377" cy="259045"/>
    <xdr:sp macro="" textlink="">
      <xdr:nvSpPr>
        <xdr:cNvPr id="467" name="テキスト ボックス 466"/>
        <xdr:cNvSpPr txBox="1"/>
      </xdr:nvSpPr>
      <xdr:spPr>
        <a:xfrm>
          <a:off x="8483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13658</xdr:rowOff>
    </xdr:from>
    <xdr:to>
      <xdr:col>15</xdr:col>
      <xdr:colOff>231775</xdr:colOff>
      <xdr:row>95</xdr:row>
      <xdr:rowOff>115258</xdr:rowOff>
    </xdr:to>
    <xdr:sp macro="" textlink="">
      <xdr:nvSpPr>
        <xdr:cNvPr id="473" name="円/楕円 472"/>
        <xdr:cNvSpPr/>
      </xdr:nvSpPr>
      <xdr:spPr>
        <a:xfrm>
          <a:off x="10426700" y="163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36535</xdr:rowOff>
    </xdr:from>
    <xdr:ext cx="534377" cy="259045"/>
    <xdr:sp macro="" textlink="">
      <xdr:nvSpPr>
        <xdr:cNvPr id="474" name="普通建設事業費 （ うち更新整備　）該当値テキスト"/>
        <xdr:cNvSpPr txBox="1"/>
      </xdr:nvSpPr>
      <xdr:spPr>
        <a:xfrm>
          <a:off x="10528300" y="161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44,108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124578</xdr:rowOff>
    </xdr:from>
    <xdr:to>
      <xdr:col>14</xdr:col>
      <xdr:colOff>79375</xdr:colOff>
      <xdr:row>98</xdr:row>
      <xdr:rowOff>54728</xdr:rowOff>
    </xdr:to>
    <xdr:sp macro="" textlink="">
      <xdr:nvSpPr>
        <xdr:cNvPr id="475" name="円/楕円 474"/>
        <xdr:cNvSpPr/>
      </xdr:nvSpPr>
      <xdr:spPr>
        <a:xfrm>
          <a:off x="9588500" y="1675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45855</xdr:rowOff>
    </xdr:from>
    <xdr:ext cx="534377" cy="259045"/>
    <xdr:sp macro="" textlink="">
      <xdr:nvSpPr>
        <xdr:cNvPr id="476" name="テキスト ボックス 475"/>
        <xdr:cNvSpPr txBox="1"/>
      </xdr:nvSpPr>
      <xdr:spPr>
        <a:xfrm>
          <a:off x="9372111" y="1684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136596</xdr:rowOff>
    </xdr:from>
    <xdr:to>
      <xdr:col>12</xdr:col>
      <xdr:colOff>561975</xdr:colOff>
      <xdr:row>99</xdr:row>
      <xdr:rowOff>66746</xdr:rowOff>
    </xdr:to>
    <xdr:sp macro="" textlink="">
      <xdr:nvSpPr>
        <xdr:cNvPr id="477" name="円/楕円 476"/>
        <xdr:cNvSpPr/>
      </xdr:nvSpPr>
      <xdr:spPr>
        <a:xfrm>
          <a:off x="8699500" y="169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57873</xdr:rowOff>
    </xdr:from>
    <xdr:ext cx="469744" cy="259045"/>
    <xdr:sp macro="" textlink="">
      <xdr:nvSpPr>
        <xdr:cNvPr id="478" name="テキスト ボックス 477"/>
        <xdr:cNvSpPr txBox="1"/>
      </xdr:nvSpPr>
      <xdr:spPr>
        <a:xfrm>
          <a:off x="8515427" y="1703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9" name="直線コネクタ 48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0" name="テキスト ボックス 48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1" name="直線コネクタ 49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92" name="テキスト ボックス 491"/>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3" name="直線コネクタ 49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94" name="テキスト ボックス 49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5" name="直線コネクタ 49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96" name="テキスト ボックス 49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20988</xdr:rowOff>
    </xdr:from>
    <xdr:to>
      <xdr:col>23</xdr:col>
      <xdr:colOff>516889</xdr:colOff>
      <xdr:row>38</xdr:row>
      <xdr:rowOff>139700</xdr:rowOff>
    </xdr:to>
    <xdr:cxnSp macro="">
      <xdr:nvCxnSpPr>
        <xdr:cNvPr id="500" name="直線コネクタ 499"/>
        <xdr:cNvCxnSpPr/>
      </xdr:nvCxnSpPr>
      <xdr:spPr>
        <a:xfrm flipV="1">
          <a:off x="16317595" y="5335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17990</xdr:rowOff>
    </xdr:from>
    <xdr:ext cx="249299" cy="259045"/>
    <xdr:sp macro="" textlink="">
      <xdr:nvSpPr>
        <xdr:cNvPr id="501" name="災害復旧事業費最小値テキスト"/>
        <xdr:cNvSpPr txBox="1"/>
      </xdr:nvSpPr>
      <xdr:spPr>
        <a:xfrm>
          <a:off x="16370300" y="6704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2" name="直線コネクタ 50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139115</xdr:rowOff>
    </xdr:from>
    <xdr:ext cx="599010" cy="259045"/>
    <xdr:sp macro="" textlink="">
      <xdr:nvSpPr>
        <xdr:cNvPr id="503" name="災害復旧事業費最大値テキスト"/>
        <xdr:cNvSpPr txBox="1"/>
      </xdr:nvSpPr>
      <xdr:spPr>
        <a:xfrm>
          <a:off x="16370300" y="51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31</xdr:row>
      <xdr:rowOff>20988</xdr:rowOff>
    </xdr:from>
    <xdr:to>
      <xdr:col>23</xdr:col>
      <xdr:colOff>606425</xdr:colOff>
      <xdr:row>31</xdr:row>
      <xdr:rowOff>20988</xdr:rowOff>
    </xdr:to>
    <xdr:cxnSp macro="">
      <xdr:nvCxnSpPr>
        <xdr:cNvPr id="504" name="直線コネクタ 503"/>
        <xdr:cNvCxnSpPr/>
      </xdr:nvCxnSpPr>
      <xdr:spPr>
        <a:xfrm>
          <a:off x="16230600" y="533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81905</xdr:rowOff>
    </xdr:from>
    <xdr:to>
      <xdr:col>23</xdr:col>
      <xdr:colOff>517525</xdr:colOff>
      <xdr:row>38</xdr:row>
      <xdr:rowOff>92716</xdr:rowOff>
    </xdr:to>
    <xdr:cxnSp macro="">
      <xdr:nvCxnSpPr>
        <xdr:cNvPr id="505" name="直線コネクタ 504"/>
        <xdr:cNvCxnSpPr/>
      </xdr:nvCxnSpPr>
      <xdr:spPr>
        <a:xfrm>
          <a:off x="15481300" y="6597005"/>
          <a:ext cx="838200" cy="1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62440</xdr:rowOff>
    </xdr:from>
    <xdr:ext cx="469744" cy="259045"/>
    <xdr:sp macro="" textlink="">
      <xdr:nvSpPr>
        <xdr:cNvPr id="506" name="災害復旧事業費平均値テキスト"/>
        <xdr:cNvSpPr txBox="1"/>
      </xdr:nvSpPr>
      <xdr:spPr>
        <a:xfrm>
          <a:off x="16370300" y="6577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84013</xdr:rowOff>
    </xdr:from>
    <xdr:to>
      <xdr:col>23</xdr:col>
      <xdr:colOff>568325</xdr:colOff>
      <xdr:row>39</xdr:row>
      <xdr:rowOff>14163</xdr:rowOff>
    </xdr:to>
    <xdr:sp macro="" textlink="">
      <xdr:nvSpPr>
        <xdr:cNvPr id="507" name="フローチャート : 判断 506"/>
        <xdr:cNvSpPr/>
      </xdr:nvSpPr>
      <xdr:spPr>
        <a:xfrm>
          <a:off x="162687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50182</xdr:rowOff>
    </xdr:from>
    <xdr:to>
      <xdr:col>22</xdr:col>
      <xdr:colOff>365125</xdr:colOff>
      <xdr:row>38</xdr:row>
      <xdr:rowOff>81905</xdr:rowOff>
    </xdr:to>
    <xdr:cxnSp macro="">
      <xdr:nvCxnSpPr>
        <xdr:cNvPr id="508" name="直線コネクタ 507"/>
        <xdr:cNvCxnSpPr/>
      </xdr:nvCxnSpPr>
      <xdr:spPr>
        <a:xfrm>
          <a:off x="14592300" y="6565282"/>
          <a:ext cx="889000" cy="3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83245</xdr:rowOff>
    </xdr:from>
    <xdr:to>
      <xdr:col>22</xdr:col>
      <xdr:colOff>415925</xdr:colOff>
      <xdr:row>39</xdr:row>
      <xdr:rowOff>13395</xdr:rowOff>
    </xdr:to>
    <xdr:sp macro="" textlink="">
      <xdr:nvSpPr>
        <xdr:cNvPr id="509" name="フローチャート : 判断 508"/>
        <xdr:cNvSpPr/>
      </xdr:nvSpPr>
      <xdr:spPr>
        <a:xfrm>
          <a:off x="15430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4522</xdr:rowOff>
    </xdr:from>
    <xdr:ext cx="469744" cy="259045"/>
    <xdr:sp macro="" textlink="">
      <xdr:nvSpPr>
        <xdr:cNvPr id="510" name="テキスト ボックス 509"/>
        <xdr:cNvSpPr txBox="1"/>
      </xdr:nvSpPr>
      <xdr:spPr>
        <a:xfrm>
          <a:off x="15246427" y="6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50182</xdr:rowOff>
    </xdr:from>
    <xdr:to>
      <xdr:col>21</xdr:col>
      <xdr:colOff>161925</xdr:colOff>
      <xdr:row>38</xdr:row>
      <xdr:rowOff>54716</xdr:rowOff>
    </xdr:to>
    <xdr:cxnSp macro="">
      <xdr:nvCxnSpPr>
        <xdr:cNvPr id="511" name="直線コネクタ 510"/>
        <xdr:cNvCxnSpPr/>
      </xdr:nvCxnSpPr>
      <xdr:spPr>
        <a:xfrm flipV="1">
          <a:off x="13703300" y="6565282"/>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78698</xdr:rowOff>
    </xdr:from>
    <xdr:to>
      <xdr:col>21</xdr:col>
      <xdr:colOff>212725</xdr:colOff>
      <xdr:row>39</xdr:row>
      <xdr:rowOff>8848</xdr:rowOff>
    </xdr:to>
    <xdr:sp macro="" textlink="">
      <xdr:nvSpPr>
        <xdr:cNvPr id="512" name="フローチャート : 判断 511"/>
        <xdr:cNvSpPr/>
      </xdr:nvSpPr>
      <xdr:spPr>
        <a:xfrm>
          <a:off x="14541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171425</xdr:rowOff>
    </xdr:from>
    <xdr:ext cx="469744" cy="259045"/>
    <xdr:sp macro="" textlink="">
      <xdr:nvSpPr>
        <xdr:cNvPr id="513" name="テキスト ボックス 512"/>
        <xdr:cNvSpPr txBox="1"/>
      </xdr:nvSpPr>
      <xdr:spPr>
        <a:xfrm>
          <a:off x="14357427" y="668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24225</xdr:rowOff>
    </xdr:from>
    <xdr:to>
      <xdr:col>19</xdr:col>
      <xdr:colOff>644525</xdr:colOff>
      <xdr:row>38</xdr:row>
      <xdr:rowOff>54716</xdr:rowOff>
    </xdr:to>
    <xdr:cxnSp macro="">
      <xdr:nvCxnSpPr>
        <xdr:cNvPr id="514" name="直線コネクタ 513"/>
        <xdr:cNvCxnSpPr/>
      </xdr:nvCxnSpPr>
      <xdr:spPr>
        <a:xfrm>
          <a:off x="12814300" y="6539325"/>
          <a:ext cx="889000" cy="3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73001</xdr:rowOff>
    </xdr:from>
    <xdr:to>
      <xdr:col>20</xdr:col>
      <xdr:colOff>9525</xdr:colOff>
      <xdr:row>39</xdr:row>
      <xdr:rowOff>3151</xdr:rowOff>
    </xdr:to>
    <xdr:sp macro="" textlink="">
      <xdr:nvSpPr>
        <xdr:cNvPr id="515" name="フローチャート : 判断 514"/>
        <xdr:cNvSpPr/>
      </xdr:nvSpPr>
      <xdr:spPr>
        <a:xfrm>
          <a:off x="13652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165728</xdr:rowOff>
    </xdr:from>
    <xdr:ext cx="469744" cy="259045"/>
    <xdr:sp macro="" textlink="">
      <xdr:nvSpPr>
        <xdr:cNvPr id="516" name="テキスト ボックス 515"/>
        <xdr:cNvSpPr txBox="1"/>
      </xdr:nvSpPr>
      <xdr:spPr>
        <a:xfrm>
          <a:off x="13468427" y="66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70352</xdr:rowOff>
    </xdr:from>
    <xdr:to>
      <xdr:col>18</xdr:col>
      <xdr:colOff>492125</xdr:colOff>
      <xdr:row>39</xdr:row>
      <xdr:rowOff>502</xdr:rowOff>
    </xdr:to>
    <xdr:sp macro="" textlink="">
      <xdr:nvSpPr>
        <xdr:cNvPr id="517" name="フローチャート : 判断 516"/>
        <xdr:cNvSpPr/>
      </xdr:nvSpPr>
      <xdr:spPr>
        <a:xfrm>
          <a:off x="12763500" y="65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163079</xdr:rowOff>
    </xdr:from>
    <xdr:ext cx="469744" cy="259045"/>
    <xdr:sp macro="" textlink="">
      <xdr:nvSpPr>
        <xdr:cNvPr id="518" name="テキスト ボックス 517"/>
        <xdr:cNvSpPr txBox="1"/>
      </xdr:nvSpPr>
      <xdr:spPr>
        <a:xfrm>
          <a:off x="12579427" y="667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41916</xdr:rowOff>
    </xdr:from>
    <xdr:to>
      <xdr:col>23</xdr:col>
      <xdr:colOff>568325</xdr:colOff>
      <xdr:row>38</xdr:row>
      <xdr:rowOff>143516</xdr:rowOff>
    </xdr:to>
    <xdr:sp macro="" textlink="">
      <xdr:nvSpPr>
        <xdr:cNvPr id="524" name="円/楕円 523"/>
        <xdr:cNvSpPr/>
      </xdr:nvSpPr>
      <xdr:spPr>
        <a:xfrm>
          <a:off x="16268700" y="65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1293</xdr:rowOff>
    </xdr:from>
    <xdr:ext cx="534377" cy="259045"/>
    <xdr:sp macro="" textlink="">
      <xdr:nvSpPr>
        <xdr:cNvPr id="525" name="災害復旧事業費該当値テキスト"/>
        <xdr:cNvSpPr txBox="1"/>
      </xdr:nvSpPr>
      <xdr:spPr>
        <a:xfrm>
          <a:off x="16370300" y="634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20,553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31105</xdr:rowOff>
    </xdr:from>
    <xdr:to>
      <xdr:col>22</xdr:col>
      <xdr:colOff>415925</xdr:colOff>
      <xdr:row>38</xdr:row>
      <xdr:rowOff>132705</xdr:rowOff>
    </xdr:to>
    <xdr:sp macro="" textlink="">
      <xdr:nvSpPr>
        <xdr:cNvPr id="526" name="円/楕円 525"/>
        <xdr:cNvSpPr/>
      </xdr:nvSpPr>
      <xdr:spPr>
        <a:xfrm>
          <a:off x="15430500" y="654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149232</xdr:rowOff>
    </xdr:from>
    <xdr:ext cx="534377" cy="259045"/>
    <xdr:sp macro="" textlink="">
      <xdr:nvSpPr>
        <xdr:cNvPr id="527" name="テキスト ボックス 526"/>
        <xdr:cNvSpPr txBox="1"/>
      </xdr:nvSpPr>
      <xdr:spPr>
        <a:xfrm>
          <a:off x="15214111" y="632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170832</xdr:rowOff>
    </xdr:from>
    <xdr:to>
      <xdr:col>21</xdr:col>
      <xdr:colOff>212725</xdr:colOff>
      <xdr:row>38</xdr:row>
      <xdr:rowOff>100982</xdr:rowOff>
    </xdr:to>
    <xdr:sp macro="" textlink="">
      <xdr:nvSpPr>
        <xdr:cNvPr id="528" name="円/楕円 527"/>
        <xdr:cNvSpPr/>
      </xdr:nvSpPr>
      <xdr:spPr>
        <a:xfrm>
          <a:off x="14541500" y="651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117510</xdr:rowOff>
    </xdr:from>
    <xdr:ext cx="534377" cy="259045"/>
    <xdr:sp macro="" textlink="">
      <xdr:nvSpPr>
        <xdr:cNvPr id="529" name="テキスト ボックス 528"/>
        <xdr:cNvSpPr txBox="1"/>
      </xdr:nvSpPr>
      <xdr:spPr>
        <a:xfrm>
          <a:off x="14325111" y="628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3916</xdr:rowOff>
    </xdr:from>
    <xdr:to>
      <xdr:col>20</xdr:col>
      <xdr:colOff>9525</xdr:colOff>
      <xdr:row>38</xdr:row>
      <xdr:rowOff>105516</xdr:rowOff>
    </xdr:to>
    <xdr:sp macro="" textlink="">
      <xdr:nvSpPr>
        <xdr:cNvPr id="530" name="円/楕円 529"/>
        <xdr:cNvSpPr/>
      </xdr:nvSpPr>
      <xdr:spPr>
        <a:xfrm>
          <a:off x="13652500" y="651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122043</xdr:rowOff>
    </xdr:from>
    <xdr:ext cx="534377" cy="259045"/>
    <xdr:sp macro="" textlink="">
      <xdr:nvSpPr>
        <xdr:cNvPr id="531" name="テキスト ボックス 530"/>
        <xdr:cNvSpPr txBox="1"/>
      </xdr:nvSpPr>
      <xdr:spPr>
        <a:xfrm>
          <a:off x="13436111" y="629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37,176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144875</xdr:rowOff>
    </xdr:from>
    <xdr:to>
      <xdr:col>18</xdr:col>
      <xdr:colOff>492125</xdr:colOff>
      <xdr:row>38</xdr:row>
      <xdr:rowOff>75025</xdr:rowOff>
    </xdr:to>
    <xdr:sp macro="" textlink="">
      <xdr:nvSpPr>
        <xdr:cNvPr id="532" name="円/楕円 531"/>
        <xdr:cNvSpPr/>
      </xdr:nvSpPr>
      <xdr:spPr>
        <a:xfrm>
          <a:off x="12763500" y="64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91552</xdr:rowOff>
    </xdr:from>
    <xdr:ext cx="534377" cy="259045"/>
    <xdr:sp macro="" textlink="">
      <xdr:nvSpPr>
        <xdr:cNvPr id="533" name="テキスト ボックス 532"/>
        <xdr:cNvSpPr txBox="1"/>
      </xdr:nvSpPr>
      <xdr:spPr>
        <a:xfrm>
          <a:off x="12547111" y="626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152806</xdr:rowOff>
    </xdr:from>
    <xdr:to>
      <xdr:col>23</xdr:col>
      <xdr:colOff>516889</xdr:colOff>
      <xdr:row>78</xdr:row>
      <xdr:rowOff>54648</xdr:rowOff>
    </xdr:to>
    <xdr:cxnSp macro="">
      <xdr:nvCxnSpPr>
        <xdr:cNvPr id="606" name="直線コネクタ 605"/>
        <xdr:cNvCxnSpPr/>
      </xdr:nvCxnSpPr>
      <xdr:spPr>
        <a:xfrm flipV="1">
          <a:off x="16317595" y="12154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58475</xdr:rowOff>
    </xdr:from>
    <xdr:ext cx="534377" cy="259045"/>
    <xdr:sp macro="" textlink="">
      <xdr:nvSpPr>
        <xdr:cNvPr id="607" name="公債費最小値テキスト"/>
        <xdr:cNvSpPr txBox="1"/>
      </xdr:nvSpPr>
      <xdr:spPr>
        <a:xfrm>
          <a:off x="16370300" y="134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78</xdr:row>
      <xdr:rowOff>54648</xdr:rowOff>
    </xdr:from>
    <xdr:to>
      <xdr:col>23</xdr:col>
      <xdr:colOff>606425</xdr:colOff>
      <xdr:row>78</xdr:row>
      <xdr:rowOff>54648</xdr:rowOff>
    </xdr:to>
    <xdr:cxnSp macro="">
      <xdr:nvCxnSpPr>
        <xdr:cNvPr id="608" name="直線コネクタ 607"/>
        <xdr:cNvCxnSpPr/>
      </xdr:nvCxnSpPr>
      <xdr:spPr>
        <a:xfrm>
          <a:off x="16230600" y="1342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99483</xdr:rowOff>
    </xdr:from>
    <xdr:ext cx="599010" cy="259045"/>
    <xdr:sp macro="" textlink="">
      <xdr:nvSpPr>
        <xdr:cNvPr id="609" name="公債費最大値テキスト"/>
        <xdr:cNvSpPr txBox="1"/>
      </xdr:nvSpPr>
      <xdr:spPr>
        <a:xfrm>
          <a:off x="16370300" y="119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70</xdr:row>
      <xdr:rowOff>152806</xdr:rowOff>
    </xdr:from>
    <xdr:to>
      <xdr:col>23</xdr:col>
      <xdr:colOff>606425</xdr:colOff>
      <xdr:row>70</xdr:row>
      <xdr:rowOff>152806</xdr:rowOff>
    </xdr:to>
    <xdr:cxnSp macro="">
      <xdr:nvCxnSpPr>
        <xdr:cNvPr id="610" name="直線コネクタ 609"/>
        <xdr:cNvCxnSpPr/>
      </xdr:nvCxnSpPr>
      <xdr:spPr>
        <a:xfrm>
          <a:off x="16230600" y="121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95949</xdr:rowOff>
    </xdr:from>
    <xdr:to>
      <xdr:col>23</xdr:col>
      <xdr:colOff>517525</xdr:colOff>
      <xdr:row>76</xdr:row>
      <xdr:rowOff>97295</xdr:rowOff>
    </xdr:to>
    <xdr:cxnSp macro="">
      <xdr:nvCxnSpPr>
        <xdr:cNvPr id="611" name="直線コネクタ 610"/>
        <xdr:cNvCxnSpPr/>
      </xdr:nvCxnSpPr>
      <xdr:spPr>
        <a:xfrm flipV="1">
          <a:off x="15481300" y="13126149"/>
          <a:ext cx="8382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41432</xdr:rowOff>
    </xdr:from>
    <xdr:ext cx="534377" cy="259045"/>
    <xdr:sp macro="" textlink="">
      <xdr:nvSpPr>
        <xdr:cNvPr id="612" name="公債費平均値テキスト"/>
        <xdr:cNvSpPr txBox="1"/>
      </xdr:nvSpPr>
      <xdr:spPr>
        <a:xfrm>
          <a:off x="16370300" y="1255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18555</xdr:rowOff>
    </xdr:from>
    <xdr:to>
      <xdr:col>23</xdr:col>
      <xdr:colOff>568325</xdr:colOff>
      <xdr:row>74</xdr:row>
      <xdr:rowOff>120155</xdr:rowOff>
    </xdr:to>
    <xdr:sp macro="" textlink="">
      <xdr:nvSpPr>
        <xdr:cNvPr id="613" name="フローチャート : 判断 612"/>
        <xdr:cNvSpPr/>
      </xdr:nvSpPr>
      <xdr:spPr>
        <a:xfrm>
          <a:off x="16268700" y="127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80811</xdr:rowOff>
    </xdr:from>
    <xdr:to>
      <xdr:col>22</xdr:col>
      <xdr:colOff>365125</xdr:colOff>
      <xdr:row>76</xdr:row>
      <xdr:rowOff>97295</xdr:rowOff>
    </xdr:to>
    <xdr:cxnSp macro="">
      <xdr:nvCxnSpPr>
        <xdr:cNvPr id="614" name="直線コネクタ 613"/>
        <xdr:cNvCxnSpPr/>
      </xdr:nvCxnSpPr>
      <xdr:spPr>
        <a:xfrm>
          <a:off x="14592300" y="13111011"/>
          <a:ext cx="889000" cy="1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11354</xdr:rowOff>
    </xdr:from>
    <xdr:to>
      <xdr:col>22</xdr:col>
      <xdr:colOff>415925</xdr:colOff>
      <xdr:row>74</xdr:row>
      <xdr:rowOff>112954</xdr:rowOff>
    </xdr:to>
    <xdr:sp macro="" textlink="">
      <xdr:nvSpPr>
        <xdr:cNvPr id="615" name="フローチャート : 判断 614"/>
        <xdr:cNvSpPr/>
      </xdr:nvSpPr>
      <xdr:spPr>
        <a:xfrm>
          <a:off x="15430500" y="126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129481</xdr:rowOff>
    </xdr:from>
    <xdr:ext cx="534377" cy="259045"/>
    <xdr:sp macro="" textlink="">
      <xdr:nvSpPr>
        <xdr:cNvPr id="616" name="テキスト ボックス 615"/>
        <xdr:cNvSpPr txBox="1"/>
      </xdr:nvSpPr>
      <xdr:spPr>
        <a:xfrm>
          <a:off x="15214111" y="124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74867</xdr:rowOff>
    </xdr:from>
    <xdr:to>
      <xdr:col>21</xdr:col>
      <xdr:colOff>161925</xdr:colOff>
      <xdr:row>76</xdr:row>
      <xdr:rowOff>80811</xdr:rowOff>
    </xdr:to>
    <xdr:cxnSp macro="">
      <xdr:nvCxnSpPr>
        <xdr:cNvPr id="617" name="直線コネクタ 616"/>
        <xdr:cNvCxnSpPr/>
      </xdr:nvCxnSpPr>
      <xdr:spPr>
        <a:xfrm>
          <a:off x="13703300" y="1310506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30023</xdr:rowOff>
    </xdr:from>
    <xdr:to>
      <xdr:col>21</xdr:col>
      <xdr:colOff>212725</xdr:colOff>
      <xdr:row>74</xdr:row>
      <xdr:rowOff>131623</xdr:rowOff>
    </xdr:to>
    <xdr:sp macro="" textlink="">
      <xdr:nvSpPr>
        <xdr:cNvPr id="618" name="フローチャート : 判断 617"/>
        <xdr:cNvSpPr/>
      </xdr:nvSpPr>
      <xdr:spPr>
        <a:xfrm>
          <a:off x="14541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148150</xdr:rowOff>
    </xdr:from>
    <xdr:ext cx="534377" cy="259045"/>
    <xdr:sp macro="" textlink="">
      <xdr:nvSpPr>
        <xdr:cNvPr id="619" name="テキスト ボックス 618"/>
        <xdr:cNvSpPr txBox="1"/>
      </xdr:nvSpPr>
      <xdr:spPr>
        <a:xfrm>
          <a:off x="14325111" y="124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68160</xdr:rowOff>
    </xdr:from>
    <xdr:to>
      <xdr:col>19</xdr:col>
      <xdr:colOff>644525</xdr:colOff>
      <xdr:row>76</xdr:row>
      <xdr:rowOff>74867</xdr:rowOff>
    </xdr:to>
    <xdr:cxnSp macro="">
      <xdr:nvCxnSpPr>
        <xdr:cNvPr id="620" name="直線コネクタ 619"/>
        <xdr:cNvCxnSpPr/>
      </xdr:nvCxnSpPr>
      <xdr:spPr>
        <a:xfrm>
          <a:off x="12814300" y="13098360"/>
          <a:ext cx="8890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37249</xdr:rowOff>
    </xdr:from>
    <xdr:to>
      <xdr:col>20</xdr:col>
      <xdr:colOff>9525</xdr:colOff>
      <xdr:row>74</xdr:row>
      <xdr:rowOff>138849</xdr:rowOff>
    </xdr:to>
    <xdr:sp macro="" textlink="">
      <xdr:nvSpPr>
        <xdr:cNvPr id="621" name="フローチャート : 判断 620"/>
        <xdr:cNvSpPr/>
      </xdr:nvSpPr>
      <xdr:spPr>
        <a:xfrm>
          <a:off x="13652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155376</xdr:rowOff>
    </xdr:from>
    <xdr:ext cx="534377" cy="259045"/>
    <xdr:sp macro="" textlink="">
      <xdr:nvSpPr>
        <xdr:cNvPr id="622" name="テキスト ボックス 621"/>
        <xdr:cNvSpPr txBox="1"/>
      </xdr:nvSpPr>
      <xdr:spPr>
        <a:xfrm>
          <a:off x="13436111" y="124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32779</xdr:rowOff>
    </xdr:from>
    <xdr:to>
      <xdr:col>18</xdr:col>
      <xdr:colOff>492125</xdr:colOff>
      <xdr:row>74</xdr:row>
      <xdr:rowOff>134379</xdr:rowOff>
    </xdr:to>
    <xdr:sp macro="" textlink="">
      <xdr:nvSpPr>
        <xdr:cNvPr id="623" name="フローチャート : 判断 622"/>
        <xdr:cNvSpPr/>
      </xdr:nvSpPr>
      <xdr:spPr>
        <a:xfrm>
          <a:off x="12763500" y="127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150906</xdr:rowOff>
    </xdr:from>
    <xdr:ext cx="534377" cy="259045"/>
    <xdr:sp macro="" textlink="">
      <xdr:nvSpPr>
        <xdr:cNvPr id="624" name="テキスト ボックス 623"/>
        <xdr:cNvSpPr txBox="1"/>
      </xdr:nvSpPr>
      <xdr:spPr>
        <a:xfrm>
          <a:off x="12547111" y="1249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45149</xdr:rowOff>
    </xdr:from>
    <xdr:to>
      <xdr:col>23</xdr:col>
      <xdr:colOff>568325</xdr:colOff>
      <xdr:row>76</xdr:row>
      <xdr:rowOff>146749</xdr:rowOff>
    </xdr:to>
    <xdr:sp macro="" textlink="">
      <xdr:nvSpPr>
        <xdr:cNvPr id="630" name="円/楕円 629"/>
        <xdr:cNvSpPr/>
      </xdr:nvSpPr>
      <xdr:spPr>
        <a:xfrm>
          <a:off x="16268700" y="130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23576</xdr:rowOff>
    </xdr:from>
    <xdr:ext cx="534377" cy="259045"/>
    <xdr:sp macro="" textlink="">
      <xdr:nvSpPr>
        <xdr:cNvPr id="631" name="公債費該当値テキスト"/>
        <xdr:cNvSpPr txBox="1"/>
      </xdr:nvSpPr>
      <xdr:spPr>
        <a:xfrm>
          <a:off x="16370300" y="1305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36,445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46495</xdr:rowOff>
    </xdr:from>
    <xdr:to>
      <xdr:col>22</xdr:col>
      <xdr:colOff>415925</xdr:colOff>
      <xdr:row>76</xdr:row>
      <xdr:rowOff>148095</xdr:rowOff>
    </xdr:to>
    <xdr:sp macro="" textlink="">
      <xdr:nvSpPr>
        <xdr:cNvPr id="632" name="円/楕円 631"/>
        <xdr:cNvSpPr/>
      </xdr:nvSpPr>
      <xdr:spPr>
        <a:xfrm>
          <a:off x="15430500" y="130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139222</xdr:rowOff>
    </xdr:from>
    <xdr:ext cx="534377" cy="259045"/>
    <xdr:sp macro="" textlink="">
      <xdr:nvSpPr>
        <xdr:cNvPr id="633" name="テキスト ボックス 632"/>
        <xdr:cNvSpPr txBox="1"/>
      </xdr:nvSpPr>
      <xdr:spPr>
        <a:xfrm>
          <a:off x="15214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36,339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30011</xdr:rowOff>
    </xdr:from>
    <xdr:to>
      <xdr:col>21</xdr:col>
      <xdr:colOff>212725</xdr:colOff>
      <xdr:row>76</xdr:row>
      <xdr:rowOff>131611</xdr:rowOff>
    </xdr:to>
    <xdr:sp macro="" textlink="">
      <xdr:nvSpPr>
        <xdr:cNvPr id="634" name="円/楕円 633"/>
        <xdr:cNvSpPr/>
      </xdr:nvSpPr>
      <xdr:spPr>
        <a:xfrm>
          <a:off x="14541500" y="130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122738</xdr:rowOff>
    </xdr:from>
    <xdr:ext cx="534377" cy="259045"/>
    <xdr:sp macro="" textlink="">
      <xdr:nvSpPr>
        <xdr:cNvPr id="635" name="テキスト ボックス 634"/>
        <xdr:cNvSpPr txBox="1"/>
      </xdr:nvSpPr>
      <xdr:spPr>
        <a:xfrm>
          <a:off x="14325111" y="1315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37,637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24067</xdr:rowOff>
    </xdr:from>
    <xdr:to>
      <xdr:col>20</xdr:col>
      <xdr:colOff>9525</xdr:colOff>
      <xdr:row>76</xdr:row>
      <xdr:rowOff>125667</xdr:rowOff>
    </xdr:to>
    <xdr:sp macro="" textlink="">
      <xdr:nvSpPr>
        <xdr:cNvPr id="636" name="円/楕円 635"/>
        <xdr:cNvSpPr/>
      </xdr:nvSpPr>
      <xdr:spPr>
        <a:xfrm>
          <a:off x="13652500" y="130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116794</xdr:rowOff>
    </xdr:from>
    <xdr:ext cx="534377" cy="259045"/>
    <xdr:sp macro="" textlink="">
      <xdr:nvSpPr>
        <xdr:cNvPr id="637" name="テキスト ボックス 636"/>
        <xdr:cNvSpPr txBox="1"/>
      </xdr:nvSpPr>
      <xdr:spPr>
        <a:xfrm>
          <a:off x="13436111" y="131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17360</xdr:rowOff>
    </xdr:from>
    <xdr:to>
      <xdr:col>18</xdr:col>
      <xdr:colOff>492125</xdr:colOff>
      <xdr:row>76</xdr:row>
      <xdr:rowOff>118960</xdr:rowOff>
    </xdr:to>
    <xdr:sp macro="" textlink="">
      <xdr:nvSpPr>
        <xdr:cNvPr id="638" name="円/楕円 637"/>
        <xdr:cNvSpPr/>
      </xdr:nvSpPr>
      <xdr:spPr>
        <a:xfrm>
          <a:off x="12763500" y="1304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110087</xdr:rowOff>
    </xdr:from>
    <xdr:ext cx="534377" cy="259045"/>
    <xdr:sp macro="" textlink="">
      <xdr:nvSpPr>
        <xdr:cNvPr id="639" name="テキスト ボックス 638"/>
        <xdr:cNvSpPr txBox="1"/>
      </xdr:nvSpPr>
      <xdr:spPr>
        <a:xfrm>
          <a:off x="12547111" y="131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3" name="テキスト ボックス 65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9" name="テキスト ボックス 658"/>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1" name="テキスト ボックス 66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22152</xdr:rowOff>
    </xdr:from>
    <xdr:to>
      <xdr:col>23</xdr:col>
      <xdr:colOff>516889</xdr:colOff>
      <xdr:row>99</xdr:row>
      <xdr:rowOff>43261</xdr:rowOff>
    </xdr:to>
    <xdr:cxnSp macro="">
      <xdr:nvCxnSpPr>
        <xdr:cNvPr id="663" name="直線コネクタ 662"/>
        <xdr:cNvCxnSpPr/>
      </xdr:nvCxnSpPr>
      <xdr:spPr>
        <a:xfrm flipV="1">
          <a:off x="16317595" y="15452652"/>
          <a:ext cx="1269" cy="15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64371</xdr:rowOff>
    </xdr:from>
    <xdr:ext cx="378565" cy="259045"/>
    <xdr:sp macro="" textlink="">
      <xdr:nvSpPr>
        <xdr:cNvPr id="664" name="積立金最小値テキスト"/>
        <xdr:cNvSpPr txBox="1"/>
      </xdr:nvSpPr>
      <xdr:spPr>
        <a:xfrm>
          <a:off x="16370300" y="1703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23</xdr:col>
      <xdr:colOff>428625</xdr:colOff>
      <xdr:row>99</xdr:row>
      <xdr:rowOff>43261</xdr:rowOff>
    </xdr:from>
    <xdr:to>
      <xdr:col>23</xdr:col>
      <xdr:colOff>606425</xdr:colOff>
      <xdr:row>99</xdr:row>
      <xdr:rowOff>43261</xdr:rowOff>
    </xdr:to>
    <xdr:cxnSp macro="">
      <xdr:nvCxnSpPr>
        <xdr:cNvPr id="665" name="直線コネクタ 664"/>
        <xdr:cNvCxnSpPr/>
      </xdr:nvCxnSpPr>
      <xdr:spPr>
        <a:xfrm>
          <a:off x="16230600" y="1701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140279</xdr:rowOff>
    </xdr:from>
    <xdr:ext cx="690189" cy="259045"/>
    <xdr:sp macro="" textlink="">
      <xdr:nvSpPr>
        <xdr:cNvPr id="666" name="積立金最大値テキスト"/>
        <xdr:cNvSpPr txBox="1"/>
      </xdr:nvSpPr>
      <xdr:spPr>
        <a:xfrm>
          <a:off x="16370300" y="15227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1,232,557</a:t>
          </a:r>
          <a:endParaRPr kumimoji="1" lang="ja-JP" altLang="en-US" sz="1000" b="1">
            <a:latin typeface="ＭＳ Ｐゴシック"/>
          </a:endParaRPr>
        </a:p>
      </xdr:txBody>
    </xdr:sp>
    <xdr:clientData/>
  </xdr:oneCellAnchor>
  <xdr:twoCellAnchor>
    <xdr:from>
      <xdr:col>23</xdr:col>
      <xdr:colOff>428625</xdr:colOff>
      <xdr:row>90</xdr:row>
      <xdr:rowOff>22152</xdr:rowOff>
    </xdr:from>
    <xdr:to>
      <xdr:col>23</xdr:col>
      <xdr:colOff>606425</xdr:colOff>
      <xdr:row>90</xdr:row>
      <xdr:rowOff>22152</xdr:rowOff>
    </xdr:to>
    <xdr:cxnSp macro="">
      <xdr:nvCxnSpPr>
        <xdr:cNvPr id="667" name="直線コネクタ 666"/>
        <xdr:cNvCxnSpPr/>
      </xdr:nvCxnSpPr>
      <xdr:spPr>
        <a:xfrm>
          <a:off x="16230600" y="154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113469</xdr:rowOff>
    </xdr:from>
    <xdr:to>
      <xdr:col>23</xdr:col>
      <xdr:colOff>517525</xdr:colOff>
      <xdr:row>99</xdr:row>
      <xdr:rowOff>32606</xdr:rowOff>
    </xdr:to>
    <xdr:cxnSp macro="">
      <xdr:nvCxnSpPr>
        <xdr:cNvPr id="668" name="直線コネクタ 667"/>
        <xdr:cNvCxnSpPr/>
      </xdr:nvCxnSpPr>
      <xdr:spPr>
        <a:xfrm>
          <a:off x="15481300" y="16915569"/>
          <a:ext cx="838200" cy="9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153272</xdr:rowOff>
    </xdr:from>
    <xdr:ext cx="534377" cy="259045"/>
    <xdr:sp macro="" textlink="">
      <xdr:nvSpPr>
        <xdr:cNvPr id="669" name="積立金平均値テキスト"/>
        <xdr:cNvSpPr txBox="1"/>
      </xdr:nvSpPr>
      <xdr:spPr>
        <a:xfrm>
          <a:off x="16370300" y="167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27,327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130395</xdr:rowOff>
    </xdr:from>
    <xdr:to>
      <xdr:col>23</xdr:col>
      <xdr:colOff>568325</xdr:colOff>
      <xdr:row>99</xdr:row>
      <xdr:rowOff>60545</xdr:rowOff>
    </xdr:to>
    <xdr:sp macro="" textlink="">
      <xdr:nvSpPr>
        <xdr:cNvPr id="670" name="フローチャート : 判断 669"/>
        <xdr:cNvSpPr/>
      </xdr:nvSpPr>
      <xdr:spPr>
        <a:xfrm>
          <a:off x="162687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146162</xdr:rowOff>
    </xdr:from>
    <xdr:to>
      <xdr:col>22</xdr:col>
      <xdr:colOff>365125</xdr:colOff>
      <xdr:row>98</xdr:row>
      <xdr:rowOff>113469</xdr:rowOff>
    </xdr:to>
    <xdr:cxnSp macro="">
      <xdr:nvCxnSpPr>
        <xdr:cNvPr id="671" name="直線コネクタ 670"/>
        <xdr:cNvCxnSpPr/>
      </xdr:nvCxnSpPr>
      <xdr:spPr>
        <a:xfrm>
          <a:off x="14592300" y="16776812"/>
          <a:ext cx="889000" cy="13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136274</xdr:rowOff>
    </xdr:from>
    <xdr:to>
      <xdr:col>22</xdr:col>
      <xdr:colOff>415925</xdr:colOff>
      <xdr:row>99</xdr:row>
      <xdr:rowOff>66424</xdr:rowOff>
    </xdr:to>
    <xdr:sp macro="" textlink="">
      <xdr:nvSpPr>
        <xdr:cNvPr id="672" name="フローチャート : 判断 671"/>
        <xdr:cNvSpPr/>
      </xdr:nvSpPr>
      <xdr:spPr>
        <a:xfrm>
          <a:off x="15430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57551</xdr:rowOff>
    </xdr:from>
    <xdr:ext cx="534377" cy="259045"/>
    <xdr:sp macro="" textlink="">
      <xdr:nvSpPr>
        <xdr:cNvPr id="673" name="テキスト ボックス 672"/>
        <xdr:cNvSpPr txBox="1"/>
      </xdr:nvSpPr>
      <xdr:spPr>
        <a:xfrm>
          <a:off x="15214111" y="1703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146162</xdr:rowOff>
    </xdr:from>
    <xdr:to>
      <xdr:col>21</xdr:col>
      <xdr:colOff>161925</xdr:colOff>
      <xdr:row>98</xdr:row>
      <xdr:rowOff>40791</xdr:rowOff>
    </xdr:to>
    <xdr:cxnSp macro="">
      <xdr:nvCxnSpPr>
        <xdr:cNvPr id="674" name="直線コネクタ 673"/>
        <xdr:cNvCxnSpPr/>
      </xdr:nvCxnSpPr>
      <xdr:spPr>
        <a:xfrm flipV="1">
          <a:off x="13703300" y="16776812"/>
          <a:ext cx="889000" cy="6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147988</xdr:rowOff>
    </xdr:from>
    <xdr:to>
      <xdr:col>21</xdr:col>
      <xdr:colOff>212725</xdr:colOff>
      <xdr:row>99</xdr:row>
      <xdr:rowOff>78138</xdr:rowOff>
    </xdr:to>
    <xdr:sp macro="" textlink="">
      <xdr:nvSpPr>
        <xdr:cNvPr id="675" name="フローチャート : 判断 674"/>
        <xdr:cNvSpPr/>
      </xdr:nvSpPr>
      <xdr:spPr>
        <a:xfrm>
          <a:off x="14541500" y="1695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69265</xdr:rowOff>
    </xdr:from>
    <xdr:ext cx="534377" cy="259045"/>
    <xdr:sp macro="" textlink="">
      <xdr:nvSpPr>
        <xdr:cNvPr id="676" name="テキスト ボックス 675"/>
        <xdr:cNvSpPr txBox="1"/>
      </xdr:nvSpPr>
      <xdr:spPr>
        <a:xfrm>
          <a:off x="14325111" y="1704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107623</xdr:rowOff>
    </xdr:from>
    <xdr:to>
      <xdr:col>19</xdr:col>
      <xdr:colOff>644525</xdr:colOff>
      <xdr:row>98</xdr:row>
      <xdr:rowOff>40791</xdr:rowOff>
    </xdr:to>
    <xdr:cxnSp macro="">
      <xdr:nvCxnSpPr>
        <xdr:cNvPr id="677" name="直線コネクタ 676"/>
        <xdr:cNvCxnSpPr/>
      </xdr:nvCxnSpPr>
      <xdr:spPr>
        <a:xfrm>
          <a:off x="12814300" y="16223923"/>
          <a:ext cx="889000" cy="61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136009</xdr:rowOff>
    </xdr:from>
    <xdr:to>
      <xdr:col>20</xdr:col>
      <xdr:colOff>9525</xdr:colOff>
      <xdr:row>99</xdr:row>
      <xdr:rowOff>66159</xdr:rowOff>
    </xdr:to>
    <xdr:sp macro="" textlink="">
      <xdr:nvSpPr>
        <xdr:cNvPr id="678" name="フローチャート : 判断 677"/>
        <xdr:cNvSpPr/>
      </xdr:nvSpPr>
      <xdr:spPr>
        <a:xfrm>
          <a:off x="13652500" y="1693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57286</xdr:rowOff>
    </xdr:from>
    <xdr:ext cx="534377" cy="259045"/>
    <xdr:sp macro="" textlink="">
      <xdr:nvSpPr>
        <xdr:cNvPr id="679" name="テキスト ボックス 678"/>
        <xdr:cNvSpPr txBox="1"/>
      </xdr:nvSpPr>
      <xdr:spPr>
        <a:xfrm>
          <a:off x="13436111" y="1703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128074</xdr:rowOff>
    </xdr:from>
    <xdr:to>
      <xdr:col>18</xdr:col>
      <xdr:colOff>492125</xdr:colOff>
      <xdr:row>99</xdr:row>
      <xdr:rowOff>58224</xdr:rowOff>
    </xdr:to>
    <xdr:sp macro="" textlink="">
      <xdr:nvSpPr>
        <xdr:cNvPr id="680" name="フローチャート : 判断 679"/>
        <xdr:cNvSpPr/>
      </xdr:nvSpPr>
      <xdr:spPr>
        <a:xfrm>
          <a:off x="12763500" y="169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49351</xdr:rowOff>
    </xdr:from>
    <xdr:ext cx="534377" cy="259045"/>
    <xdr:sp macro="" textlink="">
      <xdr:nvSpPr>
        <xdr:cNvPr id="681" name="テキスト ボックス 680"/>
        <xdr:cNvSpPr txBox="1"/>
      </xdr:nvSpPr>
      <xdr:spPr>
        <a:xfrm>
          <a:off x="12547111" y="1702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153256</xdr:rowOff>
    </xdr:from>
    <xdr:to>
      <xdr:col>23</xdr:col>
      <xdr:colOff>568325</xdr:colOff>
      <xdr:row>99</xdr:row>
      <xdr:rowOff>83406</xdr:rowOff>
    </xdr:to>
    <xdr:sp macro="" textlink="">
      <xdr:nvSpPr>
        <xdr:cNvPr id="687" name="円/楕円 686"/>
        <xdr:cNvSpPr/>
      </xdr:nvSpPr>
      <xdr:spPr>
        <a:xfrm>
          <a:off x="16268700" y="1695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108822</xdr:rowOff>
    </xdr:from>
    <xdr:ext cx="469744" cy="259045"/>
    <xdr:sp macro="" textlink="">
      <xdr:nvSpPr>
        <xdr:cNvPr id="688" name="積立金該当値テキスト"/>
        <xdr:cNvSpPr txBox="1"/>
      </xdr:nvSpPr>
      <xdr:spPr>
        <a:xfrm>
          <a:off x="16370300" y="1691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62669</xdr:rowOff>
    </xdr:from>
    <xdr:to>
      <xdr:col>22</xdr:col>
      <xdr:colOff>415925</xdr:colOff>
      <xdr:row>98</xdr:row>
      <xdr:rowOff>164269</xdr:rowOff>
    </xdr:to>
    <xdr:sp macro="" textlink="">
      <xdr:nvSpPr>
        <xdr:cNvPr id="689" name="円/楕円 688"/>
        <xdr:cNvSpPr/>
      </xdr:nvSpPr>
      <xdr:spPr>
        <a:xfrm>
          <a:off x="15430500" y="168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9346</xdr:rowOff>
    </xdr:from>
    <xdr:ext cx="534377" cy="259045"/>
    <xdr:sp macro="" textlink="">
      <xdr:nvSpPr>
        <xdr:cNvPr id="690" name="テキスト ボックス 689"/>
        <xdr:cNvSpPr txBox="1"/>
      </xdr:nvSpPr>
      <xdr:spPr>
        <a:xfrm>
          <a:off x="15214111" y="1663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80,654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95362</xdr:rowOff>
    </xdr:from>
    <xdr:to>
      <xdr:col>21</xdr:col>
      <xdr:colOff>212725</xdr:colOff>
      <xdr:row>98</xdr:row>
      <xdr:rowOff>25512</xdr:rowOff>
    </xdr:to>
    <xdr:sp macro="" textlink="">
      <xdr:nvSpPr>
        <xdr:cNvPr id="691" name="円/楕円 690"/>
        <xdr:cNvSpPr/>
      </xdr:nvSpPr>
      <xdr:spPr>
        <a:xfrm>
          <a:off x="14541500" y="1672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42039</xdr:rowOff>
    </xdr:from>
    <xdr:ext cx="599010" cy="259045"/>
    <xdr:sp macro="" textlink="">
      <xdr:nvSpPr>
        <xdr:cNvPr id="692" name="テキスト ボックス 691"/>
        <xdr:cNvSpPr txBox="1"/>
      </xdr:nvSpPr>
      <xdr:spPr>
        <a:xfrm>
          <a:off x="14292794" y="1650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189,912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161441</xdr:rowOff>
    </xdr:from>
    <xdr:to>
      <xdr:col>20</xdr:col>
      <xdr:colOff>9525</xdr:colOff>
      <xdr:row>98</xdr:row>
      <xdr:rowOff>91591</xdr:rowOff>
    </xdr:to>
    <xdr:sp macro="" textlink="">
      <xdr:nvSpPr>
        <xdr:cNvPr id="693" name="円/楕円 692"/>
        <xdr:cNvSpPr/>
      </xdr:nvSpPr>
      <xdr:spPr>
        <a:xfrm>
          <a:off x="13652500" y="1679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108118</xdr:rowOff>
    </xdr:from>
    <xdr:ext cx="599010" cy="259045"/>
    <xdr:sp macro="" textlink="">
      <xdr:nvSpPr>
        <xdr:cNvPr id="694" name="テキスト ボックス 693"/>
        <xdr:cNvSpPr txBox="1"/>
      </xdr:nvSpPr>
      <xdr:spPr>
        <a:xfrm>
          <a:off x="13403794" y="1656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137,881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56823</xdr:rowOff>
    </xdr:from>
    <xdr:to>
      <xdr:col>18</xdr:col>
      <xdr:colOff>492125</xdr:colOff>
      <xdr:row>94</xdr:row>
      <xdr:rowOff>158423</xdr:rowOff>
    </xdr:to>
    <xdr:sp macro="" textlink="">
      <xdr:nvSpPr>
        <xdr:cNvPr id="695" name="円/楕円 694"/>
        <xdr:cNvSpPr/>
      </xdr:nvSpPr>
      <xdr:spPr>
        <a:xfrm>
          <a:off x="12763500" y="16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3500</xdr:rowOff>
    </xdr:from>
    <xdr:ext cx="599010" cy="259045"/>
    <xdr:sp macro="" textlink="">
      <xdr:nvSpPr>
        <xdr:cNvPr id="696" name="テキスト ボックス 695"/>
        <xdr:cNvSpPr txBox="1"/>
      </xdr:nvSpPr>
      <xdr:spPr>
        <a:xfrm>
          <a:off x="12514794" y="1594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625,258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7" name="直線コネクタ 70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8" name="テキスト ボックス 70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9" name="直線コネクタ 70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0" name="テキスト ボックス 70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1" name="直線コネクタ 71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2" name="テキスト ボックス 71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3" name="直線コネクタ 71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4" name="テキスト ボックス 71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81041</xdr:rowOff>
    </xdr:from>
    <xdr:to>
      <xdr:col>32</xdr:col>
      <xdr:colOff>186689</xdr:colOff>
      <xdr:row>38</xdr:row>
      <xdr:rowOff>139700</xdr:rowOff>
    </xdr:to>
    <xdr:cxnSp macro="">
      <xdr:nvCxnSpPr>
        <xdr:cNvPr id="718" name="直線コネクタ 717"/>
        <xdr:cNvCxnSpPr/>
      </xdr:nvCxnSpPr>
      <xdr:spPr>
        <a:xfrm flipV="1">
          <a:off x="22159595" y="5395991"/>
          <a:ext cx="1269" cy="125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0" name="直線コネクタ 71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27718</xdr:rowOff>
    </xdr:from>
    <xdr:ext cx="534377" cy="259045"/>
    <xdr:sp macro="" textlink="">
      <xdr:nvSpPr>
        <xdr:cNvPr id="721" name="投資及び出資金最大値テキスト"/>
        <xdr:cNvSpPr txBox="1"/>
      </xdr:nvSpPr>
      <xdr:spPr>
        <a:xfrm>
          <a:off x="22212300" y="51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27,533</a:t>
          </a:r>
          <a:endParaRPr kumimoji="1" lang="ja-JP" altLang="en-US" sz="1000" b="1">
            <a:latin typeface="ＭＳ Ｐゴシック"/>
          </a:endParaRPr>
        </a:p>
      </xdr:txBody>
    </xdr:sp>
    <xdr:clientData/>
  </xdr:oneCellAnchor>
  <xdr:twoCellAnchor>
    <xdr:from>
      <xdr:col>32</xdr:col>
      <xdr:colOff>98425</xdr:colOff>
      <xdr:row>31</xdr:row>
      <xdr:rowOff>81041</xdr:rowOff>
    </xdr:from>
    <xdr:to>
      <xdr:col>32</xdr:col>
      <xdr:colOff>276225</xdr:colOff>
      <xdr:row>31</xdr:row>
      <xdr:rowOff>81041</xdr:rowOff>
    </xdr:to>
    <xdr:cxnSp macro="">
      <xdr:nvCxnSpPr>
        <xdr:cNvPr id="722" name="直線コネクタ 721"/>
        <xdr:cNvCxnSpPr/>
      </xdr:nvCxnSpPr>
      <xdr:spPr>
        <a:xfrm>
          <a:off x="22072600" y="5395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138740</xdr:rowOff>
    </xdr:from>
    <xdr:to>
      <xdr:col>32</xdr:col>
      <xdr:colOff>187325</xdr:colOff>
      <xdr:row>37</xdr:row>
      <xdr:rowOff>162834</xdr:rowOff>
    </xdr:to>
    <xdr:cxnSp macro="">
      <xdr:nvCxnSpPr>
        <xdr:cNvPr id="723" name="直線コネクタ 722"/>
        <xdr:cNvCxnSpPr/>
      </xdr:nvCxnSpPr>
      <xdr:spPr>
        <a:xfrm flipV="1">
          <a:off x="21323300" y="6482390"/>
          <a:ext cx="838200" cy="2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80357</xdr:rowOff>
    </xdr:from>
    <xdr:ext cx="469744" cy="259045"/>
    <xdr:sp macro="" textlink="">
      <xdr:nvSpPr>
        <xdr:cNvPr id="724" name="投資及び出資金平均値テキスト"/>
        <xdr:cNvSpPr txBox="1"/>
      </xdr:nvSpPr>
      <xdr:spPr>
        <a:xfrm>
          <a:off x="22212300" y="6424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101930</xdr:rowOff>
    </xdr:from>
    <xdr:to>
      <xdr:col>32</xdr:col>
      <xdr:colOff>238125</xdr:colOff>
      <xdr:row>38</xdr:row>
      <xdr:rowOff>32080</xdr:rowOff>
    </xdr:to>
    <xdr:sp macro="" textlink="">
      <xdr:nvSpPr>
        <xdr:cNvPr id="725" name="フローチャート : 判断 724"/>
        <xdr:cNvSpPr/>
      </xdr:nvSpPr>
      <xdr:spPr>
        <a:xfrm>
          <a:off x="221107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28052</xdr:rowOff>
    </xdr:from>
    <xdr:to>
      <xdr:col>31</xdr:col>
      <xdr:colOff>34925</xdr:colOff>
      <xdr:row>37</xdr:row>
      <xdr:rowOff>162834</xdr:rowOff>
    </xdr:to>
    <xdr:cxnSp macro="">
      <xdr:nvCxnSpPr>
        <xdr:cNvPr id="726" name="直線コネクタ 725"/>
        <xdr:cNvCxnSpPr/>
      </xdr:nvCxnSpPr>
      <xdr:spPr>
        <a:xfrm>
          <a:off x="20434300" y="6371702"/>
          <a:ext cx="889000" cy="13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130825</xdr:rowOff>
    </xdr:from>
    <xdr:to>
      <xdr:col>31</xdr:col>
      <xdr:colOff>85725</xdr:colOff>
      <xdr:row>38</xdr:row>
      <xdr:rowOff>60975</xdr:rowOff>
    </xdr:to>
    <xdr:sp macro="" textlink="">
      <xdr:nvSpPr>
        <xdr:cNvPr id="727" name="フローチャート : 判断 726"/>
        <xdr:cNvSpPr/>
      </xdr:nvSpPr>
      <xdr:spPr>
        <a:xfrm>
          <a:off x="21272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52102</xdr:rowOff>
    </xdr:from>
    <xdr:ext cx="469744" cy="259045"/>
    <xdr:sp macro="" textlink="">
      <xdr:nvSpPr>
        <xdr:cNvPr id="728" name="テキスト ボックス 727"/>
        <xdr:cNvSpPr txBox="1"/>
      </xdr:nvSpPr>
      <xdr:spPr>
        <a:xfrm>
          <a:off x="21088427" y="656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28052</xdr:rowOff>
    </xdr:from>
    <xdr:to>
      <xdr:col>29</xdr:col>
      <xdr:colOff>517525</xdr:colOff>
      <xdr:row>38</xdr:row>
      <xdr:rowOff>20737</xdr:rowOff>
    </xdr:to>
    <xdr:cxnSp macro="">
      <xdr:nvCxnSpPr>
        <xdr:cNvPr id="729" name="直線コネクタ 728"/>
        <xdr:cNvCxnSpPr/>
      </xdr:nvCxnSpPr>
      <xdr:spPr>
        <a:xfrm flipV="1">
          <a:off x="19545300" y="6371702"/>
          <a:ext cx="889000" cy="1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30" name="フローチャート : 判断 729"/>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53839</xdr:rowOff>
    </xdr:from>
    <xdr:ext cx="469744" cy="259045"/>
    <xdr:sp macro="" textlink="">
      <xdr:nvSpPr>
        <xdr:cNvPr id="731" name="テキスト ボックス 730"/>
        <xdr:cNvSpPr txBox="1"/>
      </xdr:nvSpPr>
      <xdr:spPr>
        <a:xfrm>
          <a:off x="20199427"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136363</xdr:rowOff>
    </xdr:from>
    <xdr:to>
      <xdr:col>28</xdr:col>
      <xdr:colOff>314325</xdr:colOff>
      <xdr:row>38</xdr:row>
      <xdr:rowOff>20737</xdr:rowOff>
    </xdr:to>
    <xdr:cxnSp macro="">
      <xdr:nvCxnSpPr>
        <xdr:cNvPr id="732" name="直線コネクタ 731"/>
        <xdr:cNvCxnSpPr/>
      </xdr:nvCxnSpPr>
      <xdr:spPr>
        <a:xfrm>
          <a:off x="18656300" y="6480013"/>
          <a:ext cx="889000" cy="5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3" name="フローチャート : 判断 732"/>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79991</xdr:rowOff>
    </xdr:from>
    <xdr:ext cx="469744" cy="259045"/>
    <xdr:sp macro="" textlink="">
      <xdr:nvSpPr>
        <xdr:cNvPr id="734" name="テキスト ボックス 733"/>
        <xdr:cNvSpPr txBox="1"/>
      </xdr:nvSpPr>
      <xdr:spPr>
        <a:xfrm>
          <a:off x="19310427" y="659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35" name="フローチャート : 判断 734"/>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95262</xdr:rowOff>
    </xdr:from>
    <xdr:ext cx="469744" cy="259045"/>
    <xdr:sp macro="" textlink="">
      <xdr:nvSpPr>
        <xdr:cNvPr id="736" name="テキスト ボックス 735"/>
        <xdr:cNvSpPr txBox="1"/>
      </xdr:nvSpPr>
      <xdr:spPr>
        <a:xfrm>
          <a:off x="18421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87940</xdr:rowOff>
    </xdr:from>
    <xdr:to>
      <xdr:col>32</xdr:col>
      <xdr:colOff>238125</xdr:colOff>
      <xdr:row>38</xdr:row>
      <xdr:rowOff>18090</xdr:rowOff>
    </xdr:to>
    <xdr:sp macro="" textlink="">
      <xdr:nvSpPr>
        <xdr:cNvPr id="742" name="円/楕円 741"/>
        <xdr:cNvSpPr/>
      </xdr:nvSpPr>
      <xdr:spPr>
        <a:xfrm>
          <a:off x="22110700" y="643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110817</xdr:rowOff>
    </xdr:from>
    <xdr:ext cx="469744" cy="259045"/>
    <xdr:sp macro="" textlink="">
      <xdr:nvSpPr>
        <xdr:cNvPr id="743" name="投資及び出資金該当値テキスト"/>
        <xdr:cNvSpPr txBox="1"/>
      </xdr:nvSpPr>
      <xdr:spPr>
        <a:xfrm>
          <a:off x="22212300" y="628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112034</xdr:rowOff>
    </xdr:from>
    <xdr:to>
      <xdr:col>31</xdr:col>
      <xdr:colOff>85725</xdr:colOff>
      <xdr:row>38</xdr:row>
      <xdr:rowOff>42184</xdr:rowOff>
    </xdr:to>
    <xdr:sp macro="" textlink="">
      <xdr:nvSpPr>
        <xdr:cNvPr id="744" name="円/楕円 743"/>
        <xdr:cNvSpPr/>
      </xdr:nvSpPr>
      <xdr:spPr>
        <a:xfrm>
          <a:off x="21272500" y="64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58711</xdr:rowOff>
    </xdr:from>
    <xdr:ext cx="469744" cy="259045"/>
    <xdr:sp macro="" textlink="">
      <xdr:nvSpPr>
        <xdr:cNvPr id="745" name="テキスト ボックス 744"/>
        <xdr:cNvSpPr txBox="1"/>
      </xdr:nvSpPr>
      <xdr:spPr>
        <a:xfrm>
          <a:off x="21088427" y="623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3,244</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148702</xdr:rowOff>
    </xdr:from>
    <xdr:to>
      <xdr:col>29</xdr:col>
      <xdr:colOff>568325</xdr:colOff>
      <xdr:row>37</xdr:row>
      <xdr:rowOff>78852</xdr:rowOff>
    </xdr:to>
    <xdr:sp macro="" textlink="">
      <xdr:nvSpPr>
        <xdr:cNvPr id="746" name="円/楕円 745"/>
        <xdr:cNvSpPr/>
      </xdr:nvSpPr>
      <xdr:spPr>
        <a:xfrm>
          <a:off x="20383500" y="632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95379</xdr:rowOff>
    </xdr:from>
    <xdr:ext cx="469744" cy="259045"/>
    <xdr:sp macro="" textlink="">
      <xdr:nvSpPr>
        <xdr:cNvPr id="747" name="テキスト ボックス 746"/>
        <xdr:cNvSpPr txBox="1"/>
      </xdr:nvSpPr>
      <xdr:spPr>
        <a:xfrm>
          <a:off x="20199427" y="609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141387</xdr:rowOff>
    </xdr:from>
    <xdr:to>
      <xdr:col>28</xdr:col>
      <xdr:colOff>365125</xdr:colOff>
      <xdr:row>38</xdr:row>
      <xdr:rowOff>71537</xdr:rowOff>
    </xdr:to>
    <xdr:sp macro="" textlink="">
      <xdr:nvSpPr>
        <xdr:cNvPr id="748" name="円/楕円 747"/>
        <xdr:cNvSpPr/>
      </xdr:nvSpPr>
      <xdr:spPr>
        <a:xfrm>
          <a:off x="19494500" y="64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88064</xdr:rowOff>
    </xdr:from>
    <xdr:ext cx="469744" cy="259045"/>
    <xdr:sp macro="" textlink="">
      <xdr:nvSpPr>
        <xdr:cNvPr id="749" name="テキスト ボックス 748"/>
        <xdr:cNvSpPr txBox="1"/>
      </xdr:nvSpPr>
      <xdr:spPr>
        <a:xfrm>
          <a:off x="19310427" y="62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85563</xdr:rowOff>
    </xdr:from>
    <xdr:to>
      <xdr:col>27</xdr:col>
      <xdr:colOff>161925</xdr:colOff>
      <xdr:row>38</xdr:row>
      <xdr:rowOff>15712</xdr:rowOff>
    </xdr:to>
    <xdr:sp macro="" textlink="">
      <xdr:nvSpPr>
        <xdr:cNvPr id="750" name="円/楕円 749"/>
        <xdr:cNvSpPr/>
      </xdr:nvSpPr>
      <xdr:spPr>
        <a:xfrm>
          <a:off x="18605500" y="64292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32240</xdr:rowOff>
    </xdr:from>
    <xdr:ext cx="469744" cy="259045"/>
    <xdr:sp macro="" textlink="">
      <xdr:nvSpPr>
        <xdr:cNvPr id="751" name="テキスト ボックス 750"/>
        <xdr:cNvSpPr txBox="1"/>
      </xdr:nvSpPr>
      <xdr:spPr>
        <a:xfrm>
          <a:off x="18421427" y="620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3" name="テキスト ボックス 77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85579</xdr:rowOff>
    </xdr:from>
    <xdr:to>
      <xdr:col>32</xdr:col>
      <xdr:colOff>186689</xdr:colOff>
      <xdr:row>59</xdr:row>
      <xdr:rowOff>44450</xdr:rowOff>
    </xdr:to>
    <xdr:cxnSp macro="">
      <xdr:nvCxnSpPr>
        <xdr:cNvPr id="775" name="直線コネクタ 774"/>
        <xdr:cNvCxnSpPr/>
      </xdr:nvCxnSpPr>
      <xdr:spPr>
        <a:xfrm flipV="1">
          <a:off x="22159595" y="8658079"/>
          <a:ext cx="1269" cy="150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32256</xdr:rowOff>
    </xdr:from>
    <xdr:ext cx="534377" cy="259045"/>
    <xdr:sp macro="" textlink="">
      <xdr:nvSpPr>
        <xdr:cNvPr id="778" name="貸付金最大値テキスト"/>
        <xdr:cNvSpPr txBox="1"/>
      </xdr:nvSpPr>
      <xdr:spPr>
        <a:xfrm>
          <a:off x="22212300" y="84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78,841</a:t>
          </a:r>
          <a:endParaRPr kumimoji="1" lang="ja-JP" altLang="en-US" sz="1000" b="1">
            <a:latin typeface="ＭＳ Ｐゴシック"/>
          </a:endParaRPr>
        </a:p>
      </xdr:txBody>
    </xdr:sp>
    <xdr:clientData/>
  </xdr:oneCellAnchor>
  <xdr:twoCellAnchor>
    <xdr:from>
      <xdr:col>32</xdr:col>
      <xdr:colOff>98425</xdr:colOff>
      <xdr:row>50</xdr:row>
      <xdr:rowOff>85579</xdr:rowOff>
    </xdr:from>
    <xdr:to>
      <xdr:col>32</xdr:col>
      <xdr:colOff>276225</xdr:colOff>
      <xdr:row>50</xdr:row>
      <xdr:rowOff>85579</xdr:rowOff>
    </xdr:to>
    <xdr:cxnSp macro="">
      <xdr:nvCxnSpPr>
        <xdr:cNvPr id="779" name="直線コネクタ 778"/>
        <xdr:cNvCxnSpPr/>
      </xdr:nvCxnSpPr>
      <xdr:spPr>
        <a:xfrm>
          <a:off x="22072600" y="865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1359</xdr:rowOff>
    </xdr:from>
    <xdr:to>
      <xdr:col>32</xdr:col>
      <xdr:colOff>187325</xdr:colOff>
      <xdr:row>59</xdr:row>
      <xdr:rowOff>1512</xdr:rowOff>
    </xdr:to>
    <xdr:cxnSp macro="">
      <xdr:nvCxnSpPr>
        <xdr:cNvPr id="780" name="直線コネクタ 779"/>
        <xdr:cNvCxnSpPr/>
      </xdr:nvCxnSpPr>
      <xdr:spPr>
        <a:xfrm flipV="1">
          <a:off x="21323300" y="10116909"/>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106081</xdr:rowOff>
    </xdr:from>
    <xdr:ext cx="469744" cy="259045"/>
    <xdr:sp macro="" textlink="">
      <xdr:nvSpPr>
        <xdr:cNvPr id="781" name="貸付金平均値テキスト"/>
        <xdr:cNvSpPr txBox="1"/>
      </xdr:nvSpPr>
      <xdr:spPr>
        <a:xfrm>
          <a:off x="22212300" y="9878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83204</xdr:rowOff>
    </xdr:from>
    <xdr:to>
      <xdr:col>32</xdr:col>
      <xdr:colOff>238125</xdr:colOff>
      <xdr:row>59</xdr:row>
      <xdr:rowOff>13354</xdr:rowOff>
    </xdr:to>
    <xdr:sp macro="" textlink="">
      <xdr:nvSpPr>
        <xdr:cNvPr id="782" name="フローチャート : 判断 781"/>
        <xdr:cNvSpPr/>
      </xdr:nvSpPr>
      <xdr:spPr>
        <a:xfrm>
          <a:off x="22110700" y="1002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171171</xdr:rowOff>
    </xdr:from>
    <xdr:to>
      <xdr:col>31</xdr:col>
      <xdr:colOff>34925</xdr:colOff>
      <xdr:row>59</xdr:row>
      <xdr:rowOff>1512</xdr:rowOff>
    </xdr:to>
    <xdr:cxnSp macro="">
      <xdr:nvCxnSpPr>
        <xdr:cNvPr id="783" name="直線コネクタ 782"/>
        <xdr:cNvCxnSpPr/>
      </xdr:nvCxnSpPr>
      <xdr:spPr>
        <a:xfrm>
          <a:off x="20434300" y="10115271"/>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79051</xdr:rowOff>
    </xdr:from>
    <xdr:to>
      <xdr:col>31</xdr:col>
      <xdr:colOff>85725</xdr:colOff>
      <xdr:row>59</xdr:row>
      <xdr:rowOff>9201</xdr:rowOff>
    </xdr:to>
    <xdr:sp macro="" textlink="">
      <xdr:nvSpPr>
        <xdr:cNvPr id="784" name="フローチャート : 判断 783"/>
        <xdr:cNvSpPr/>
      </xdr:nvSpPr>
      <xdr:spPr>
        <a:xfrm>
          <a:off x="21272500" y="1002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25728</xdr:rowOff>
    </xdr:from>
    <xdr:ext cx="469744" cy="259045"/>
    <xdr:sp macro="" textlink="">
      <xdr:nvSpPr>
        <xdr:cNvPr id="785" name="テキスト ボックス 784"/>
        <xdr:cNvSpPr txBox="1"/>
      </xdr:nvSpPr>
      <xdr:spPr>
        <a:xfrm>
          <a:off x="21088427" y="979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171171</xdr:rowOff>
    </xdr:from>
    <xdr:to>
      <xdr:col>29</xdr:col>
      <xdr:colOff>517525</xdr:colOff>
      <xdr:row>58</xdr:row>
      <xdr:rowOff>171323</xdr:rowOff>
    </xdr:to>
    <xdr:cxnSp macro="">
      <xdr:nvCxnSpPr>
        <xdr:cNvPr id="786" name="直線コネクタ 785"/>
        <xdr:cNvCxnSpPr/>
      </xdr:nvCxnSpPr>
      <xdr:spPr>
        <a:xfrm flipV="1">
          <a:off x="19545300" y="1011527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59010</xdr:rowOff>
    </xdr:from>
    <xdr:to>
      <xdr:col>29</xdr:col>
      <xdr:colOff>568325</xdr:colOff>
      <xdr:row>58</xdr:row>
      <xdr:rowOff>160610</xdr:rowOff>
    </xdr:to>
    <xdr:sp macro="" textlink="">
      <xdr:nvSpPr>
        <xdr:cNvPr id="787" name="フローチャート : 判断 786"/>
        <xdr:cNvSpPr/>
      </xdr:nvSpPr>
      <xdr:spPr>
        <a:xfrm>
          <a:off x="20383500" y="100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5687</xdr:rowOff>
    </xdr:from>
    <xdr:ext cx="469744" cy="259045"/>
    <xdr:sp macro="" textlink="">
      <xdr:nvSpPr>
        <xdr:cNvPr id="788" name="テキスト ボックス 787"/>
        <xdr:cNvSpPr txBox="1"/>
      </xdr:nvSpPr>
      <xdr:spPr>
        <a:xfrm>
          <a:off x="20199427" y="977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165780</xdr:rowOff>
    </xdr:from>
    <xdr:to>
      <xdr:col>28</xdr:col>
      <xdr:colOff>314325</xdr:colOff>
      <xdr:row>58</xdr:row>
      <xdr:rowOff>171323</xdr:rowOff>
    </xdr:to>
    <xdr:cxnSp macro="">
      <xdr:nvCxnSpPr>
        <xdr:cNvPr id="789" name="直線コネクタ 788"/>
        <xdr:cNvCxnSpPr/>
      </xdr:nvCxnSpPr>
      <xdr:spPr>
        <a:xfrm>
          <a:off x="18656300" y="10109880"/>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50914</xdr:rowOff>
    </xdr:from>
    <xdr:to>
      <xdr:col>28</xdr:col>
      <xdr:colOff>365125</xdr:colOff>
      <xdr:row>58</xdr:row>
      <xdr:rowOff>152514</xdr:rowOff>
    </xdr:to>
    <xdr:sp macro="" textlink="">
      <xdr:nvSpPr>
        <xdr:cNvPr id="790" name="フローチャート : 判断 789"/>
        <xdr:cNvSpPr/>
      </xdr:nvSpPr>
      <xdr:spPr>
        <a:xfrm>
          <a:off x="19494500" y="999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169041</xdr:rowOff>
    </xdr:from>
    <xdr:ext cx="469744" cy="259045"/>
    <xdr:sp macro="" textlink="">
      <xdr:nvSpPr>
        <xdr:cNvPr id="791" name="テキスト ボックス 790"/>
        <xdr:cNvSpPr txBox="1"/>
      </xdr:nvSpPr>
      <xdr:spPr>
        <a:xfrm>
          <a:off x="19310427" y="977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50953</xdr:rowOff>
    </xdr:from>
    <xdr:to>
      <xdr:col>27</xdr:col>
      <xdr:colOff>161925</xdr:colOff>
      <xdr:row>58</xdr:row>
      <xdr:rowOff>152553</xdr:rowOff>
    </xdr:to>
    <xdr:sp macro="" textlink="">
      <xdr:nvSpPr>
        <xdr:cNvPr id="792" name="フローチャート : 判断 791"/>
        <xdr:cNvSpPr/>
      </xdr:nvSpPr>
      <xdr:spPr>
        <a:xfrm>
          <a:off x="18605500" y="999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169080</xdr:rowOff>
    </xdr:from>
    <xdr:ext cx="469744" cy="259045"/>
    <xdr:sp macro="" textlink="">
      <xdr:nvSpPr>
        <xdr:cNvPr id="793" name="テキスト ボックス 792"/>
        <xdr:cNvSpPr txBox="1"/>
      </xdr:nvSpPr>
      <xdr:spPr>
        <a:xfrm>
          <a:off x="18421427" y="977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122009</xdr:rowOff>
    </xdr:from>
    <xdr:to>
      <xdr:col>32</xdr:col>
      <xdr:colOff>238125</xdr:colOff>
      <xdr:row>59</xdr:row>
      <xdr:rowOff>52159</xdr:rowOff>
    </xdr:to>
    <xdr:sp macro="" textlink="">
      <xdr:nvSpPr>
        <xdr:cNvPr id="799" name="円/楕円 798"/>
        <xdr:cNvSpPr/>
      </xdr:nvSpPr>
      <xdr:spPr>
        <a:xfrm>
          <a:off x="22110700" y="1006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61631</xdr:rowOff>
    </xdr:from>
    <xdr:ext cx="469744" cy="259045"/>
    <xdr:sp macro="" textlink="">
      <xdr:nvSpPr>
        <xdr:cNvPr id="800" name="貸付金該当値テキスト"/>
        <xdr:cNvSpPr txBox="1"/>
      </xdr:nvSpPr>
      <xdr:spPr>
        <a:xfrm>
          <a:off x="22212300" y="1000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122162</xdr:rowOff>
    </xdr:from>
    <xdr:to>
      <xdr:col>31</xdr:col>
      <xdr:colOff>85725</xdr:colOff>
      <xdr:row>59</xdr:row>
      <xdr:rowOff>52312</xdr:rowOff>
    </xdr:to>
    <xdr:sp macro="" textlink="">
      <xdr:nvSpPr>
        <xdr:cNvPr id="801" name="円/楕円 800"/>
        <xdr:cNvSpPr/>
      </xdr:nvSpPr>
      <xdr:spPr>
        <a:xfrm>
          <a:off x="212725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43439</xdr:rowOff>
    </xdr:from>
    <xdr:ext cx="469744" cy="259045"/>
    <xdr:sp macro="" textlink="">
      <xdr:nvSpPr>
        <xdr:cNvPr id="802" name="テキスト ボックス 801"/>
        <xdr:cNvSpPr txBox="1"/>
      </xdr:nvSpPr>
      <xdr:spPr>
        <a:xfrm>
          <a:off x="21088427" y="1015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120371</xdr:rowOff>
    </xdr:from>
    <xdr:to>
      <xdr:col>29</xdr:col>
      <xdr:colOff>568325</xdr:colOff>
      <xdr:row>59</xdr:row>
      <xdr:rowOff>50521</xdr:rowOff>
    </xdr:to>
    <xdr:sp macro="" textlink="">
      <xdr:nvSpPr>
        <xdr:cNvPr id="803" name="円/楕円 802"/>
        <xdr:cNvSpPr/>
      </xdr:nvSpPr>
      <xdr:spPr>
        <a:xfrm>
          <a:off x="20383500" y="100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41648</xdr:rowOff>
    </xdr:from>
    <xdr:ext cx="469744" cy="259045"/>
    <xdr:sp macro="" textlink="">
      <xdr:nvSpPr>
        <xdr:cNvPr id="804" name="テキスト ボックス 803"/>
        <xdr:cNvSpPr txBox="1"/>
      </xdr:nvSpPr>
      <xdr:spPr>
        <a:xfrm>
          <a:off x="20199427" y="1015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120523</xdr:rowOff>
    </xdr:from>
    <xdr:to>
      <xdr:col>28</xdr:col>
      <xdr:colOff>365125</xdr:colOff>
      <xdr:row>59</xdr:row>
      <xdr:rowOff>50673</xdr:rowOff>
    </xdr:to>
    <xdr:sp macro="" textlink="">
      <xdr:nvSpPr>
        <xdr:cNvPr id="805" name="円/楕円 804"/>
        <xdr:cNvSpPr/>
      </xdr:nvSpPr>
      <xdr:spPr>
        <a:xfrm>
          <a:off x="19494500" y="100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41800</xdr:rowOff>
    </xdr:from>
    <xdr:ext cx="469744" cy="259045"/>
    <xdr:sp macro="" textlink="">
      <xdr:nvSpPr>
        <xdr:cNvPr id="806" name="テキスト ボックス 805"/>
        <xdr:cNvSpPr txBox="1"/>
      </xdr:nvSpPr>
      <xdr:spPr>
        <a:xfrm>
          <a:off x="19310427" y="1015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114980</xdr:rowOff>
    </xdr:from>
    <xdr:to>
      <xdr:col>27</xdr:col>
      <xdr:colOff>161925</xdr:colOff>
      <xdr:row>59</xdr:row>
      <xdr:rowOff>45130</xdr:rowOff>
    </xdr:to>
    <xdr:sp macro="" textlink="">
      <xdr:nvSpPr>
        <xdr:cNvPr id="807" name="円/楕円 806"/>
        <xdr:cNvSpPr/>
      </xdr:nvSpPr>
      <xdr:spPr>
        <a:xfrm>
          <a:off x="18605500" y="100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36257</xdr:rowOff>
    </xdr:from>
    <xdr:ext cx="469744" cy="259045"/>
    <xdr:sp macro="" textlink="">
      <xdr:nvSpPr>
        <xdr:cNvPr id="808" name="テキスト ボックス 807"/>
        <xdr:cNvSpPr txBox="1"/>
      </xdr:nvSpPr>
      <xdr:spPr>
        <a:xfrm>
          <a:off x="18421427" y="1015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7" name="テキスト ボックス 82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75</xdr:row>
      <xdr:rowOff>4649</xdr:rowOff>
    </xdr:from>
    <xdr:to>
      <xdr:col>32</xdr:col>
      <xdr:colOff>186689</xdr:colOff>
      <xdr:row>79</xdr:row>
      <xdr:rowOff>9246</xdr:rowOff>
    </xdr:to>
    <xdr:cxnSp macro="">
      <xdr:nvCxnSpPr>
        <xdr:cNvPr id="833" name="直線コネクタ 832"/>
        <xdr:cNvCxnSpPr/>
      </xdr:nvCxnSpPr>
      <xdr:spPr>
        <a:xfrm flipV="1">
          <a:off x="22159595" y="12863399"/>
          <a:ext cx="1269" cy="690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13073</xdr:rowOff>
    </xdr:from>
    <xdr:ext cx="534377" cy="259045"/>
    <xdr:sp macro="" textlink="">
      <xdr:nvSpPr>
        <xdr:cNvPr id="834" name="繰出金最小値テキスト"/>
        <xdr:cNvSpPr txBox="1"/>
      </xdr:nvSpPr>
      <xdr:spPr>
        <a:xfrm>
          <a:off x="22212300" y="1355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32,772</a:t>
          </a:r>
          <a:endParaRPr kumimoji="1" lang="ja-JP" altLang="en-US" sz="1000" b="1">
            <a:latin typeface="ＭＳ Ｐゴシック"/>
          </a:endParaRPr>
        </a:p>
      </xdr:txBody>
    </xdr:sp>
    <xdr:clientData/>
  </xdr:oneCellAnchor>
  <xdr:twoCellAnchor>
    <xdr:from>
      <xdr:col>32</xdr:col>
      <xdr:colOff>98425</xdr:colOff>
      <xdr:row>79</xdr:row>
      <xdr:rowOff>9246</xdr:rowOff>
    </xdr:from>
    <xdr:to>
      <xdr:col>32</xdr:col>
      <xdr:colOff>276225</xdr:colOff>
      <xdr:row>79</xdr:row>
      <xdr:rowOff>9246</xdr:rowOff>
    </xdr:to>
    <xdr:cxnSp macro="">
      <xdr:nvCxnSpPr>
        <xdr:cNvPr id="835" name="直線コネクタ 834"/>
        <xdr:cNvCxnSpPr/>
      </xdr:nvCxnSpPr>
      <xdr:spPr>
        <a:xfrm>
          <a:off x="22072600" y="13553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122776</xdr:rowOff>
    </xdr:from>
    <xdr:ext cx="534377" cy="259045"/>
    <xdr:sp macro="" textlink="">
      <xdr:nvSpPr>
        <xdr:cNvPr id="836" name="繰出金最大値テキスト"/>
        <xdr:cNvSpPr txBox="1"/>
      </xdr:nvSpPr>
      <xdr:spPr>
        <a:xfrm>
          <a:off x="22212300" y="1263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87,134</a:t>
          </a:r>
          <a:endParaRPr kumimoji="1" lang="ja-JP" altLang="en-US" sz="1000" b="1">
            <a:latin typeface="ＭＳ Ｐゴシック"/>
          </a:endParaRPr>
        </a:p>
      </xdr:txBody>
    </xdr:sp>
    <xdr:clientData/>
  </xdr:oneCellAnchor>
  <xdr:twoCellAnchor>
    <xdr:from>
      <xdr:col>32</xdr:col>
      <xdr:colOff>98425</xdr:colOff>
      <xdr:row>75</xdr:row>
      <xdr:rowOff>4649</xdr:rowOff>
    </xdr:from>
    <xdr:to>
      <xdr:col>32</xdr:col>
      <xdr:colOff>276225</xdr:colOff>
      <xdr:row>75</xdr:row>
      <xdr:rowOff>4649</xdr:rowOff>
    </xdr:to>
    <xdr:cxnSp macro="">
      <xdr:nvCxnSpPr>
        <xdr:cNvPr id="837" name="直線コネクタ 836"/>
        <xdr:cNvCxnSpPr/>
      </xdr:nvCxnSpPr>
      <xdr:spPr>
        <a:xfrm>
          <a:off x="22072600" y="12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107658</xdr:rowOff>
    </xdr:from>
    <xdr:to>
      <xdr:col>32</xdr:col>
      <xdr:colOff>187325</xdr:colOff>
      <xdr:row>76</xdr:row>
      <xdr:rowOff>27812</xdr:rowOff>
    </xdr:to>
    <xdr:cxnSp macro="">
      <xdr:nvCxnSpPr>
        <xdr:cNvPr id="838" name="直線コネクタ 837"/>
        <xdr:cNvCxnSpPr/>
      </xdr:nvCxnSpPr>
      <xdr:spPr>
        <a:xfrm>
          <a:off x="21323300" y="12109158"/>
          <a:ext cx="838200" cy="94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153243</xdr:rowOff>
    </xdr:from>
    <xdr:ext cx="534377" cy="259045"/>
    <xdr:sp macro="" textlink="">
      <xdr:nvSpPr>
        <xdr:cNvPr id="839" name="繰出金平均値テキスト"/>
        <xdr:cNvSpPr txBox="1"/>
      </xdr:nvSpPr>
      <xdr:spPr>
        <a:xfrm>
          <a:off x="22212300" y="13183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56,235</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3366</xdr:rowOff>
    </xdr:from>
    <xdr:to>
      <xdr:col>32</xdr:col>
      <xdr:colOff>238125</xdr:colOff>
      <xdr:row>77</xdr:row>
      <xdr:rowOff>104966</xdr:rowOff>
    </xdr:to>
    <xdr:sp macro="" textlink="">
      <xdr:nvSpPr>
        <xdr:cNvPr id="840" name="フローチャート : 判断 839"/>
        <xdr:cNvSpPr/>
      </xdr:nvSpPr>
      <xdr:spPr>
        <a:xfrm>
          <a:off x="22110700" y="132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89027</xdr:rowOff>
    </xdr:from>
    <xdr:to>
      <xdr:col>31</xdr:col>
      <xdr:colOff>34925</xdr:colOff>
      <xdr:row>70</xdr:row>
      <xdr:rowOff>107658</xdr:rowOff>
    </xdr:to>
    <xdr:cxnSp macro="">
      <xdr:nvCxnSpPr>
        <xdr:cNvPr id="841" name="直線コネクタ 840"/>
        <xdr:cNvCxnSpPr/>
      </xdr:nvCxnSpPr>
      <xdr:spPr>
        <a:xfrm>
          <a:off x="20434300" y="12090527"/>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121538</xdr:rowOff>
    </xdr:from>
    <xdr:to>
      <xdr:col>31</xdr:col>
      <xdr:colOff>85725</xdr:colOff>
      <xdr:row>77</xdr:row>
      <xdr:rowOff>51688</xdr:rowOff>
    </xdr:to>
    <xdr:sp macro="" textlink="">
      <xdr:nvSpPr>
        <xdr:cNvPr id="842" name="フローチャート : 判断 841"/>
        <xdr:cNvSpPr/>
      </xdr:nvSpPr>
      <xdr:spPr>
        <a:xfrm>
          <a:off x="212725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42815</xdr:rowOff>
    </xdr:from>
    <xdr:ext cx="534377" cy="259045"/>
    <xdr:sp macro="" textlink="">
      <xdr:nvSpPr>
        <xdr:cNvPr id="843" name="テキスト ボックス 842"/>
        <xdr:cNvSpPr txBox="1"/>
      </xdr:nvSpPr>
      <xdr:spPr>
        <a:xfrm>
          <a:off x="21056111" y="1324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70</xdr:row>
      <xdr:rowOff>89027</xdr:rowOff>
    </xdr:from>
    <xdr:to>
      <xdr:col>29</xdr:col>
      <xdr:colOff>517525</xdr:colOff>
      <xdr:row>76</xdr:row>
      <xdr:rowOff>12864</xdr:rowOff>
    </xdr:to>
    <xdr:cxnSp macro="">
      <xdr:nvCxnSpPr>
        <xdr:cNvPr id="844" name="直線コネクタ 843"/>
        <xdr:cNvCxnSpPr/>
      </xdr:nvCxnSpPr>
      <xdr:spPr>
        <a:xfrm flipV="1">
          <a:off x="19545300" y="12090527"/>
          <a:ext cx="889000" cy="95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21628</xdr:rowOff>
    </xdr:from>
    <xdr:to>
      <xdr:col>29</xdr:col>
      <xdr:colOff>568325</xdr:colOff>
      <xdr:row>77</xdr:row>
      <xdr:rowOff>123228</xdr:rowOff>
    </xdr:to>
    <xdr:sp macro="" textlink="">
      <xdr:nvSpPr>
        <xdr:cNvPr id="845" name="フローチャート : 判断 844"/>
        <xdr:cNvSpPr/>
      </xdr:nvSpPr>
      <xdr:spPr>
        <a:xfrm>
          <a:off x="20383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114355</xdr:rowOff>
    </xdr:from>
    <xdr:ext cx="534377" cy="259045"/>
    <xdr:sp macro="" textlink="">
      <xdr:nvSpPr>
        <xdr:cNvPr id="846" name="テキスト ボックス 845"/>
        <xdr:cNvSpPr txBox="1"/>
      </xdr:nvSpPr>
      <xdr:spPr>
        <a:xfrm>
          <a:off x="20167111" y="133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12864</xdr:rowOff>
    </xdr:from>
    <xdr:to>
      <xdr:col>28</xdr:col>
      <xdr:colOff>314325</xdr:colOff>
      <xdr:row>77</xdr:row>
      <xdr:rowOff>47270</xdr:rowOff>
    </xdr:to>
    <xdr:cxnSp macro="">
      <xdr:nvCxnSpPr>
        <xdr:cNvPr id="847" name="直線コネクタ 846"/>
        <xdr:cNvCxnSpPr/>
      </xdr:nvCxnSpPr>
      <xdr:spPr>
        <a:xfrm flipV="1">
          <a:off x="18656300" y="13043064"/>
          <a:ext cx="889000" cy="20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38595</xdr:rowOff>
    </xdr:from>
    <xdr:to>
      <xdr:col>28</xdr:col>
      <xdr:colOff>365125</xdr:colOff>
      <xdr:row>77</xdr:row>
      <xdr:rowOff>140195</xdr:rowOff>
    </xdr:to>
    <xdr:sp macro="" textlink="">
      <xdr:nvSpPr>
        <xdr:cNvPr id="848" name="フローチャート : 判断 847"/>
        <xdr:cNvSpPr/>
      </xdr:nvSpPr>
      <xdr:spPr>
        <a:xfrm>
          <a:off x="19494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131322</xdr:rowOff>
    </xdr:from>
    <xdr:ext cx="534377" cy="259045"/>
    <xdr:sp macro="" textlink="">
      <xdr:nvSpPr>
        <xdr:cNvPr id="849" name="テキスト ボックス 848"/>
        <xdr:cNvSpPr txBox="1"/>
      </xdr:nvSpPr>
      <xdr:spPr>
        <a:xfrm>
          <a:off x="19278111" y="133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53263</xdr:rowOff>
    </xdr:from>
    <xdr:to>
      <xdr:col>27</xdr:col>
      <xdr:colOff>161925</xdr:colOff>
      <xdr:row>77</xdr:row>
      <xdr:rowOff>154863</xdr:rowOff>
    </xdr:to>
    <xdr:sp macro="" textlink="">
      <xdr:nvSpPr>
        <xdr:cNvPr id="850" name="フローチャート : 判断 849"/>
        <xdr:cNvSpPr/>
      </xdr:nvSpPr>
      <xdr:spPr>
        <a:xfrm>
          <a:off x="18605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145990</xdr:rowOff>
    </xdr:from>
    <xdr:ext cx="534377" cy="259045"/>
    <xdr:sp macro="" textlink="">
      <xdr:nvSpPr>
        <xdr:cNvPr id="851" name="テキスト ボックス 850"/>
        <xdr:cNvSpPr txBox="1"/>
      </xdr:nvSpPr>
      <xdr:spPr>
        <a:xfrm>
          <a:off x="18389111" y="133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148462</xdr:rowOff>
    </xdr:from>
    <xdr:to>
      <xdr:col>32</xdr:col>
      <xdr:colOff>238125</xdr:colOff>
      <xdr:row>76</xdr:row>
      <xdr:rowOff>78612</xdr:rowOff>
    </xdr:to>
    <xdr:sp macro="" textlink="">
      <xdr:nvSpPr>
        <xdr:cNvPr id="857" name="円/楕円 856"/>
        <xdr:cNvSpPr/>
      </xdr:nvSpPr>
      <xdr:spPr>
        <a:xfrm>
          <a:off x="22110700" y="1300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171340</xdr:rowOff>
    </xdr:from>
    <xdr:ext cx="534377" cy="259045"/>
    <xdr:sp macro="" textlink="">
      <xdr:nvSpPr>
        <xdr:cNvPr id="858" name="繰出金該当値テキスト"/>
        <xdr:cNvSpPr txBox="1"/>
      </xdr:nvSpPr>
      <xdr:spPr>
        <a:xfrm>
          <a:off x="22212300" y="1285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71,810</a:t>
          </a:r>
          <a:endParaRPr kumimoji="1" lang="ja-JP" altLang="en-US" sz="1000" b="1">
            <a:solidFill>
              <a:srgbClr val="FF0000"/>
            </a:solidFill>
            <a:latin typeface="ＭＳ Ｐゴシック"/>
          </a:endParaRPr>
        </a:p>
      </xdr:txBody>
    </xdr:sp>
    <xdr:clientData/>
  </xdr:oneCellAnchor>
  <xdr:twoCellAnchor>
    <xdr:from>
      <xdr:col>30</xdr:col>
      <xdr:colOff>669925</xdr:colOff>
      <xdr:row>70</xdr:row>
      <xdr:rowOff>56858</xdr:rowOff>
    </xdr:from>
    <xdr:to>
      <xdr:col>31</xdr:col>
      <xdr:colOff>85725</xdr:colOff>
      <xdr:row>70</xdr:row>
      <xdr:rowOff>158458</xdr:rowOff>
    </xdr:to>
    <xdr:sp macro="" textlink="">
      <xdr:nvSpPr>
        <xdr:cNvPr id="859" name="円/楕円 858"/>
        <xdr:cNvSpPr/>
      </xdr:nvSpPr>
      <xdr:spPr>
        <a:xfrm>
          <a:off x="21272500" y="120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69</xdr:row>
      <xdr:rowOff>3535</xdr:rowOff>
    </xdr:from>
    <xdr:ext cx="599010" cy="259045"/>
    <xdr:sp macro="" textlink="">
      <xdr:nvSpPr>
        <xdr:cNvPr id="860" name="テキスト ボックス 859"/>
        <xdr:cNvSpPr txBox="1"/>
      </xdr:nvSpPr>
      <xdr:spPr>
        <a:xfrm>
          <a:off x="21023794" y="1183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146,523</a:t>
          </a:r>
          <a:endParaRPr kumimoji="1" lang="ja-JP" altLang="en-US" sz="1000" b="1">
            <a:solidFill>
              <a:srgbClr val="FF0000"/>
            </a:solidFill>
            <a:latin typeface="ＭＳ Ｐゴシック"/>
          </a:endParaRPr>
        </a:p>
      </xdr:txBody>
    </xdr:sp>
    <xdr:clientData/>
  </xdr:oneCellAnchor>
  <xdr:twoCellAnchor>
    <xdr:from>
      <xdr:col>29</xdr:col>
      <xdr:colOff>466725</xdr:colOff>
      <xdr:row>70</xdr:row>
      <xdr:rowOff>38227</xdr:rowOff>
    </xdr:from>
    <xdr:to>
      <xdr:col>29</xdr:col>
      <xdr:colOff>568325</xdr:colOff>
      <xdr:row>70</xdr:row>
      <xdr:rowOff>139827</xdr:rowOff>
    </xdr:to>
    <xdr:sp macro="" textlink="">
      <xdr:nvSpPr>
        <xdr:cNvPr id="861" name="円/楕円 860"/>
        <xdr:cNvSpPr/>
      </xdr:nvSpPr>
      <xdr:spPr>
        <a:xfrm>
          <a:off x="20383500" y="1203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68</xdr:row>
      <xdr:rowOff>156354</xdr:rowOff>
    </xdr:from>
    <xdr:ext cx="599010" cy="259045"/>
    <xdr:sp macro="" textlink="">
      <xdr:nvSpPr>
        <xdr:cNvPr id="862" name="テキスト ボックス 861"/>
        <xdr:cNvSpPr txBox="1"/>
      </xdr:nvSpPr>
      <xdr:spPr>
        <a:xfrm>
          <a:off x="20134794" y="1181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147,990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133515</xdr:rowOff>
    </xdr:from>
    <xdr:to>
      <xdr:col>28</xdr:col>
      <xdr:colOff>365125</xdr:colOff>
      <xdr:row>76</xdr:row>
      <xdr:rowOff>63664</xdr:rowOff>
    </xdr:to>
    <xdr:sp macro="" textlink="">
      <xdr:nvSpPr>
        <xdr:cNvPr id="863" name="円/楕円 862"/>
        <xdr:cNvSpPr/>
      </xdr:nvSpPr>
      <xdr:spPr>
        <a:xfrm>
          <a:off x="19494500" y="129922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80192</xdr:rowOff>
    </xdr:from>
    <xdr:ext cx="534377" cy="259045"/>
    <xdr:sp macro="" textlink="">
      <xdr:nvSpPr>
        <xdr:cNvPr id="864" name="テキスト ボックス 863"/>
        <xdr:cNvSpPr txBox="1"/>
      </xdr:nvSpPr>
      <xdr:spPr>
        <a:xfrm>
          <a:off x="19278111" y="1276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72,987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167920</xdr:rowOff>
    </xdr:from>
    <xdr:to>
      <xdr:col>27</xdr:col>
      <xdr:colOff>161925</xdr:colOff>
      <xdr:row>77</xdr:row>
      <xdr:rowOff>98070</xdr:rowOff>
    </xdr:to>
    <xdr:sp macro="" textlink="">
      <xdr:nvSpPr>
        <xdr:cNvPr id="865" name="円/楕円 864"/>
        <xdr:cNvSpPr/>
      </xdr:nvSpPr>
      <xdr:spPr>
        <a:xfrm>
          <a:off x="18605500" y="1319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114597</xdr:rowOff>
    </xdr:from>
    <xdr:ext cx="534377" cy="259045"/>
    <xdr:sp macro="" textlink="">
      <xdr:nvSpPr>
        <xdr:cNvPr id="866" name="テキスト ボックス 865"/>
        <xdr:cNvSpPr txBox="1"/>
      </xdr:nvSpPr>
      <xdr:spPr>
        <a:xfrm>
          <a:off x="18389111" y="1297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830,129</a:t>
          </a:r>
          <a:r>
            <a:rPr kumimoji="1" lang="ja-JP" altLang="en-US" sz="1300">
              <a:latin typeface="ＭＳ Ｐゴシック"/>
            </a:rPr>
            <a:t>円となっており、昨年度より減少している。</a:t>
          </a:r>
          <a:endParaRPr kumimoji="1" lang="en-US" altLang="ja-JP" sz="1300">
            <a:latin typeface="ＭＳ Ｐゴシック"/>
          </a:endParaRPr>
        </a:p>
        <a:p>
          <a:r>
            <a:rPr kumimoji="1" lang="ja-JP" altLang="en-US" sz="1300">
              <a:latin typeface="ＭＳ Ｐゴシック"/>
            </a:rPr>
            <a:t>東日本大震災からの復興事業による支出がピークを越えたことによるが、引き続き、普通建設事業費及び災害復旧事業費は類似団体内で比較すると、高い順位となっている。</a:t>
          </a:r>
        </a:p>
        <a:p>
          <a:r>
            <a:rPr kumimoji="1" lang="ja-JP" altLang="en-US" sz="1300">
              <a:latin typeface="ＭＳ Ｐゴシック"/>
            </a:rPr>
            <a:t>補助費においては、大きく増加しており、震災に関するものに加え、地方創生事業に伴うものもあるため、今後、効果検証による見直しを図っていく。</a:t>
          </a:r>
          <a:endParaRPr kumimoji="1" lang="en-US" altLang="ja-JP" sz="1300">
            <a:latin typeface="ＭＳ Ｐゴシック"/>
          </a:endParaRPr>
        </a:p>
        <a:p>
          <a:r>
            <a:rPr kumimoji="1" lang="ja-JP" altLang="en-US" sz="1300">
              <a:latin typeface="ＭＳ Ｐゴシック"/>
            </a:rPr>
            <a:t>物件費については、除染関係事業の収束により、ピーク時よりは大きく減少したものの、昨年と同程度の支出となっている。復興事業の収束に伴い、震災以前の規模となるよう、事業の整理をすすめていく。</a:t>
          </a:r>
          <a:endParaRPr kumimoji="1" lang="en-US" altLang="ja-JP" sz="1300">
            <a:latin typeface="ＭＳ Ｐゴシック"/>
          </a:endParaRPr>
        </a:p>
        <a:p>
          <a:r>
            <a:rPr kumimoji="1" lang="ja-JP" altLang="en-US" sz="1300">
              <a:latin typeface="ＭＳ Ｐゴシック"/>
            </a:rPr>
            <a:t>普通建設費については、復興に関する施設関係は概ね完了しているが、道路等交通インフラは引き続き復興創生期間の完了に向け実施していく。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福島県相馬市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35,812
35,586
197.79
30,894,164
29,728,585
376,758
9,425,060
15,414,976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104077</xdr:rowOff>
    </xdr:from>
    <xdr:to>
      <xdr:col>6</xdr:col>
      <xdr:colOff>510540</xdr:colOff>
      <xdr:row>38</xdr:row>
      <xdr:rowOff>34734</xdr:rowOff>
    </xdr:to>
    <xdr:cxnSp macro="">
      <xdr:nvCxnSpPr>
        <xdr:cNvPr id="56" name="直線コネクタ 55"/>
        <xdr:cNvCxnSpPr/>
      </xdr:nvCxnSpPr>
      <xdr:spPr>
        <a:xfrm flipV="1">
          <a:off x="4633595" y="5419027"/>
          <a:ext cx="1270" cy="1130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2,951</a:t>
          </a:r>
          <a:endParaRPr kumimoji="1" lang="ja-JP" altLang="en-US" sz="1000" b="1">
            <a:latin typeface="ＭＳ Ｐゴシック"/>
          </a:endParaRPr>
        </a:p>
      </xdr:txBody>
    </xdr:sp>
    <xdr:clientData/>
  </xdr:oneCellAnchor>
  <xdr:twoCellAnchor>
    <xdr:from>
      <xdr:col>6</xdr:col>
      <xdr:colOff>422275</xdr:colOff>
      <xdr:row>38</xdr:row>
      <xdr:rowOff>34734</xdr:rowOff>
    </xdr:from>
    <xdr:to>
      <xdr:col>6</xdr:col>
      <xdr:colOff>600075</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50754</xdr:rowOff>
    </xdr:from>
    <xdr:ext cx="469744" cy="259045"/>
    <xdr:sp macro="" textlink="">
      <xdr:nvSpPr>
        <xdr:cNvPr id="59" name="議会費最大値テキスト"/>
        <xdr:cNvSpPr txBox="1"/>
      </xdr:nvSpPr>
      <xdr:spPr>
        <a:xfrm>
          <a:off x="4686300" y="519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8,887</a:t>
          </a:r>
          <a:endParaRPr kumimoji="1" lang="ja-JP" altLang="en-US" sz="1000" b="1">
            <a:latin typeface="ＭＳ Ｐゴシック"/>
          </a:endParaRPr>
        </a:p>
      </xdr:txBody>
    </xdr:sp>
    <xdr:clientData/>
  </xdr:oneCellAnchor>
  <xdr:twoCellAnchor>
    <xdr:from>
      <xdr:col>6</xdr:col>
      <xdr:colOff>422275</xdr:colOff>
      <xdr:row>31</xdr:row>
      <xdr:rowOff>104077</xdr:rowOff>
    </xdr:from>
    <xdr:to>
      <xdr:col>6</xdr:col>
      <xdr:colOff>600075</xdr:colOff>
      <xdr:row>31</xdr:row>
      <xdr:rowOff>104077</xdr:rowOff>
    </xdr:to>
    <xdr:cxnSp macro="">
      <xdr:nvCxnSpPr>
        <xdr:cNvPr id="60" name="直線コネクタ 59"/>
        <xdr:cNvCxnSpPr/>
      </xdr:nvCxnSpPr>
      <xdr:spPr>
        <a:xfrm>
          <a:off x="4546600" y="541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56642</xdr:rowOff>
    </xdr:from>
    <xdr:to>
      <xdr:col>6</xdr:col>
      <xdr:colOff>511175</xdr:colOff>
      <xdr:row>34</xdr:row>
      <xdr:rowOff>90551</xdr:rowOff>
    </xdr:to>
    <xdr:cxnSp macro="">
      <xdr:nvCxnSpPr>
        <xdr:cNvPr id="61" name="直線コネクタ 60"/>
        <xdr:cNvCxnSpPr/>
      </xdr:nvCxnSpPr>
      <xdr:spPr>
        <a:xfrm>
          <a:off x="3797300" y="5885942"/>
          <a:ext cx="8382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118000</xdr:rowOff>
    </xdr:from>
    <xdr:ext cx="469744" cy="259045"/>
    <xdr:sp macro="" textlink="">
      <xdr:nvSpPr>
        <xdr:cNvPr id="62" name="議会費平均値テキスト"/>
        <xdr:cNvSpPr txBox="1"/>
      </xdr:nvSpPr>
      <xdr:spPr>
        <a:xfrm>
          <a:off x="4686300" y="61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139573</xdr:rowOff>
    </xdr:from>
    <xdr:to>
      <xdr:col>6</xdr:col>
      <xdr:colOff>561975</xdr:colOff>
      <xdr:row>36</xdr:row>
      <xdr:rowOff>69723</xdr:rowOff>
    </xdr:to>
    <xdr:sp macro="" textlink="">
      <xdr:nvSpPr>
        <xdr:cNvPr id="63" name="フローチャート : 判断 62"/>
        <xdr:cNvSpPr/>
      </xdr:nvSpPr>
      <xdr:spPr>
        <a:xfrm>
          <a:off x="45847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56642</xdr:rowOff>
    </xdr:from>
    <xdr:to>
      <xdr:col>5</xdr:col>
      <xdr:colOff>358775</xdr:colOff>
      <xdr:row>34</xdr:row>
      <xdr:rowOff>132461</xdr:rowOff>
    </xdr:to>
    <xdr:cxnSp macro="">
      <xdr:nvCxnSpPr>
        <xdr:cNvPr id="64" name="直線コネクタ 63"/>
        <xdr:cNvCxnSpPr/>
      </xdr:nvCxnSpPr>
      <xdr:spPr>
        <a:xfrm flipV="1">
          <a:off x="2908300" y="5885942"/>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159910</xdr:rowOff>
    </xdr:from>
    <xdr:ext cx="469744" cy="259045"/>
    <xdr:sp macro="" textlink="">
      <xdr:nvSpPr>
        <xdr:cNvPr id="66" name="テキスト ボックス 65"/>
        <xdr:cNvSpPr txBox="1"/>
      </xdr:nvSpPr>
      <xdr:spPr>
        <a:xfrm>
          <a:off x="3562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93028</xdr:rowOff>
    </xdr:from>
    <xdr:to>
      <xdr:col>4</xdr:col>
      <xdr:colOff>155575</xdr:colOff>
      <xdr:row>34</xdr:row>
      <xdr:rowOff>132461</xdr:rowOff>
    </xdr:to>
    <xdr:cxnSp macro="">
      <xdr:nvCxnSpPr>
        <xdr:cNvPr id="67" name="直線コネクタ 66"/>
        <xdr:cNvCxnSpPr/>
      </xdr:nvCxnSpPr>
      <xdr:spPr>
        <a:xfrm>
          <a:off x="2019300" y="5922328"/>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39514</xdr:rowOff>
    </xdr:from>
    <xdr:ext cx="469744" cy="259045"/>
    <xdr:sp macro="" textlink="">
      <xdr:nvSpPr>
        <xdr:cNvPr id="69" name="テキスト ボックス 68"/>
        <xdr:cNvSpPr txBox="1"/>
      </xdr:nvSpPr>
      <xdr:spPr>
        <a:xfrm>
          <a:off x="2673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54928</xdr:rowOff>
    </xdr:from>
    <xdr:to>
      <xdr:col>2</xdr:col>
      <xdr:colOff>638175</xdr:colOff>
      <xdr:row>34</xdr:row>
      <xdr:rowOff>93028</xdr:rowOff>
    </xdr:to>
    <xdr:cxnSp macro="">
      <xdr:nvCxnSpPr>
        <xdr:cNvPr id="70" name="直線コネクタ 69"/>
        <xdr:cNvCxnSpPr/>
      </xdr:nvCxnSpPr>
      <xdr:spPr>
        <a:xfrm>
          <a:off x="1130300" y="5884228"/>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50563</xdr:rowOff>
    </xdr:from>
    <xdr:ext cx="469744" cy="259045"/>
    <xdr:sp macro="" textlink="">
      <xdr:nvSpPr>
        <xdr:cNvPr id="72" name="テキスト ボックス 71"/>
        <xdr:cNvSpPr txBox="1"/>
      </xdr:nvSpPr>
      <xdr:spPr>
        <a:xfrm>
          <a:off x="1784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10939</xdr:rowOff>
    </xdr:from>
    <xdr:ext cx="469744" cy="259045"/>
    <xdr:sp macro="" textlink="">
      <xdr:nvSpPr>
        <xdr:cNvPr id="74" name="テキスト ボックス 73"/>
        <xdr:cNvSpPr txBox="1"/>
      </xdr:nvSpPr>
      <xdr:spPr>
        <a:xfrm>
          <a:off x="895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39751</xdr:rowOff>
    </xdr:from>
    <xdr:to>
      <xdr:col>6</xdr:col>
      <xdr:colOff>561975</xdr:colOff>
      <xdr:row>34</xdr:row>
      <xdr:rowOff>141351</xdr:rowOff>
    </xdr:to>
    <xdr:sp macro="" textlink="">
      <xdr:nvSpPr>
        <xdr:cNvPr id="80" name="円/楕円 79"/>
        <xdr:cNvSpPr/>
      </xdr:nvSpPr>
      <xdr:spPr>
        <a:xfrm>
          <a:off x="4584700" y="58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62628</xdr:rowOff>
    </xdr:from>
    <xdr:ext cx="469744" cy="259045"/>
    <xdr:sp macro="" textlink="">
      <xdr:nvSpPr>
        <xdr:cNvPr id="81" name="議会費該当値テキスト"/>
        <xdr:cNvSpPr txBox="1"/>
      </xdr:nvSpPr>
      <xdr:spPr>
        <a:xfrm>
          <a:off x="4686300" y="572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5842</xdr:rowOff>
    </xdr:from>
    <xdr:to>
      <xdr:col>5</xdr:col>
      <xdr:colOff>409575</xdr:colOff>
      <xdr:row>34</xdr:row>
      <xdr:rowOff>107442</xdr:rowOff>
    </xdr:to>
    <xdr:sp macro="" textlink="">
      <xdr:nvSpPr>
        <xdr:cNvPr id="82" name="円/楕円 81"/>
        <xdr:cNvSpPr/>
      </xdr:nvSpPr>
      <xdr:spPr>
        <a:xfrm>
          <a:off x="3746500" y="58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123969</xdr:rowOff>
    </xdr:from>
    <xdr:ext cx="469744" cy="259045"/>
    <xdr:sp macro="" textlink="">
      <xdr:nvSpPr>
        <xdr:cNvPr id="83" name="テキスト ボックス 82"/>
        <xdr:cNvSpPr txBox="1"/>
      </xdr:nvSpPr>
      <xdr:spPr>
        <a:xfrm>
          <a:off x="3562427" y="561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81661</xdr:rowOff>
    </xdr:from>
    <xdr:to>
      <xdr:col>4</xdr:col>
      <xdr:colOff>206375</xdr:colOff>
      <xdr:row>35</xdr:row>
      <xdr:rowOff>11811</xdr:rowOff>
    </xdr:to>
    <xdr:sp macro="" textlink="">
      <xdr:nvSpPr>
        <xdr:cNvPr id="84" name="円/楕円 83"/>
        <xdr:cNvSpPr/>
      </xdr:nvSpPr>
      <xdr:spPr>
        <a:xfrm>
          <a:off x="2857500" y="591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28338</xdr:rowOff>
    </xdr:from>
    <xdr:ext cx="469744" cy="259045"/>
    <xdr:sp macro="" textlink="">
      <xdr:nvSpPr>
        <xdr:cNvPr id="85" name="テキスト ボックス 84"/>
        <xdr:cNvSpPr txBox="1"/>
      </xdr:nvSpPr>
      <xdr:spPr>
        <a:xfrm>
          <a:off x="2673427"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42228</xdr:rowOff>
    </xdr:from>
    <xdr:to>
      <xdr:col>3</xdr:col>
      <xdr:colOff>3175</xdr:colOff>
      <xdr:row>34</xdr:row>
      <xdr:rowOff>143828</xdr:rowOff>
    </xdr:to>
    <xdr:sp macro="" textlink="">
      <xdr:nvSpPr>
        <xdr:cNvPr id="86" name="円/楕円 85"/>
        <xdr:cNvSpPr/>
      </xdr:nvSpPr>
      <xdr:spPr>
        <a:xfrm>
          <a:off x="1968500" y="587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160355</xdr:rowOff>
    </xdr:from>
    <xdr:ext cx="469744" cy="259045"/>
    <xdr:sp macro="" textlink="">
      <xdr:nvSpPr>
        <xdr:cNvPr id="87" name="テキスト ボックス 86"/>
        <xdr:cNvSpPr txBox="1"/>
      </xdr:nvSpPr>
      <xdr:spPr>
        <a:xfrm>
          <a:off x="1784427" y="564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4128</xdr:rowOff>
    </xdr:from>
    <xdr:to>
      <xdr:col>1</xdr:col>
      <xdr:colOff>485775</xdr:colOff>
      <xdr:row>34</xdr:row>
      <xdr:rowOff>105728</xdr:rowOff>
    </xdr:to>
    <xdr:sp macro="" textlink="">
      <xdr:nvSpPr>
        <xdr:cNvPr id="88" name="円/楕円 87"/>
        <xdr:cNvSpPr/>
      </xdr:nvSpPr>
      <xdr:spPr>
        <a:xfrm>
          <a:off x="1079500" y="58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122255</xdr:rowOff>
    </xdr:from>
    <xdr:ext cx="469744" cy="259045"/>
    <xdr:sp macro="" textlink="">
      <xdr:nvSpPr>
        <xdr:cNvPr id="89" name="テキスト ボックス 88"/>
        <xdr:cNvSpPr txBox="1"/>
      </xdr:nvSpPr>
      <xdr:spPr>
        <a:xfrm>
          <a:off x="895427" y="560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55956</xdr:rowOff>
    </xdr:from>
    <xdr:to>
      <xdr:col>6</xdr:col>
      <xdr:colOff>510540</xdr:colOff>
      <xdr:row>59</xdr:row>
      <xdr:rowOff>52895</xdr:rowOff>
    </xdr:to>
    <xdr:cxnSp macro="">
      <xdr:nvCxnSpPr>
        <xdr:cNvPr id="115" name="直線コネクタ 114"/>
        <xdr:cNvCxnSpPr/>
      </xdr:nvCxnSpPr>
      <xdr:spPr>
        <a:xfrm flipV="1">
          <a:off x="4633595" y="8628456"/>
          <a:ext cx="1270" cy="153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58354</xdr:rowOff>
    </xdr:from>
    <xdr:ext cx="534377" cy="259045"/>
    <xdr:sp macro="" textlink="">
      <xdr:nvSpPr>
        <xdr:cNvPr id="116" name="総務費最小値テキスト"/>
        <xdr:cNvSpPr txBox="1"/>
      </xdr:nvSpPr>
      <xdr:spPr>
        <a:xfrm>
          <a:off x="4686300" y="101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42,242</a:t>
          </a:r>
          <a:endParaRPr kumimoji="1" lang="ja-JP" altLang="en-US" sz="1000" b="1">
            <a:latin typeface="ＭＳ Ｐゴシック"/>
          </a:endParaRPr>
        </a:p>
      </xdr:txBody>
    </xdr:sp>
    <xdr:clientData/>
  </xdr:oneCellAnchor>
  <xdr:twoCellAnchor>
    <xdr:from>
      <xdr:col>6</xdr:col>
      <xdr:colOff>422275</xdr:colOff>
      <xdr:row>59</xdr:row>
      <xdr:rowOff>52895</xdr:rowOff>
    </xdr:from>
    <xdr:to>
      <xdr:col>6</xdr:col>
      <xdr:colOff>600075</xdr:colOff>
      <xdr:row>59</xdr:row>
      <xdr:rowOff>52895</xdr:rowOff>
    </xdr:to>
    <xdr:cxnSp macro="">
      <xdr:nvCxnSpPr>
        <xdr:cNvPr id="117" name="直線コネクタ 116"/>
        <xdr:cNvCxnSpPr/>
      </xdr:nvCxnSpPr>
      <xdr:spPr>
        <a:xfrm>
          <a:off x="4546600" y="101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2633</xdr:rowOff>
    </xdr:from>
    <xdr:ext cx="690189" cy="259045"/>
    <xdr:sp macro="" textlink="">
      <xdr:nvSpPr>
        <xdr:cNvPr id="118" name="総務費最大値テキスト"/>
        <xdr:cNvSpPr txBox="1"/>
      </xdr:nvSpPr>
      <xdr:spPr>
        <a:xfrm>
          <a:off x="4686300" y="840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1,456,930</a:t>
          </a:r>
          <a:endParaRPr kumimoji="1" lang="ja-JP" altLang="en-US" sz="1000" b="1">
            <a:latin typeface="ＭＳ Ｐゴシック"/>
          </a:endParaRPr>
        </a:p>
      </xdr:txBody>
    </xdr:sp>
    <xdr:clientData/>
  </xdr:oneCellAnchor>
  <xdr:twoCellAnchor>
    <xdr:from>
      <xdr:col>6</xdr:col>
      <xdr:colOff>422275</xdr:colOff>
      <xdr:row>50</xdr:row>
      <xdr:rowOff>55956</xdr:rowOff>
    </xdr:from>
    <xdr:to>
      <xdr:col>6</xdr:col>
      <xdr:colOff>600075</xdr:colOff>
      <xdr:row>50</xdr:row>
      <xdr:rowOff>55956</xdr:rowOff>
    </xdr:to>
    <xdr:cxnSp macro="">
      <xdr:nvCxnSpPr>
        <xdr:cNvPr id="119" name="直線コネクタ 118"/>
        <xdr:cNvCxnSpPr/>
      </xdr:nvCxnSpPr>
      <xdr:spPr>
        <a:xfrm>
          <a:off x="4546600" y="862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88825</xdr:rowOff>
    </xdr:from>
    <xdr:to>
      <xdr:col>6</xdr:col>
      <xdr:colOff>511175</xdr:colOff>
      <xdr:row>58</xdr:row>
      <xdr:rowOff>96906</xdr:rowOff>
    </xdr:to>
    <xdr:cxnSp macro="">
      <xdr:nvCxnSpPr>
        <xdr:cNvPr id="120" name="直線コネクタ 119"/>
        <xdr:cNvCxnSpPr/>
      </xdr:nvCxnSpPr>
      <xdr:spPr>
        <a:xfrm flipV="1">
          <a:off x="3797300" y="10032925"/>
          <a:ext cx="838200" cy="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102805</xdr:rowOff>
    </xdr:from>
    <xdr:ext cx="534377" cy="259045"/>
    <xdr:sp macro="" textlink="">
      <xdr:nvSpPr>
        <xdr:cNvPr id="121" name="総務費平均値テキスト"/>
        <xdr:cNvSpPr txBox="1"/>
      </xdr:nvSpPr>
      <xdr:spPr>
        <a:xfrm>
          <a:off x="4686300" y="10046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87,409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124378</xdr:rowOff>
    </xdr:from>
    <xdr:to>
      <xdr:col>6</xdr:col>
      <xdr:colOff>561975</xdr:colOff>
      <xdr:row>59</xdr:row>
      <xdr:rowOff>54528</xdr:rowOff>
    </xdr:to>
    <xdr:sp macro="" textlink="">
      <xdr:nvSpPr>
        <xdr:cNvPr id="122" name="フローチャート : 判断 121"/>
        <xdr:cNvSpPr/>
      </xdr:nvSpPr>
      <xdr:spPr>
        <a:xfrm>
          <a:off x="4584700" y="1006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170097</xdr:rowOff>
    </xdr:from>
    <xdr:to>
      <xdr:col>5</xdr:col>
      <xdr:colOff>358775</xdr:colOff>
      <xdr:row>58</xdr:row>
      <xdr:rowOff>96906</xdr:rowOff>
    </xdr:to>
    <xdr:cxnSp macro="">
      <xdr:nvCxnSpPr>
        <xdr:cNvPr id="123" name="直線コネクタ 122"/>
        <xdr:cNvCxnSpPr/>
      </xdr:nvCxnSpPr>
      <xdr:spPr>
        <a:xfrm>
          <a:off x="2908300" y="9942747"/>
          <a:ext cx="889000" cy="9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124992</xdr:rowOff>
    </xdr:from>
    <xdr:to>
      <xdr:col>5</xdr:col>
      <xdr:colOff>409575</xdr:colOff>
      <xdr:row>59</xdr:row>
      <xdr:rowOff>55142</xdr:rowOff>
    </xdr:to>
    <xdr:sp macro="" textlink="">
      <xdr:nvSpPr>
        <xdr:cNvPr id="124" name="フローチャート : 判断 123"/>
        <xdr:cNvSpPr/>
      </xdr:nvSpPr>
      <xdr:spPr>
        <a:xfrm>
          <a:off x="3746500" y="100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46269</xdr:rowOff>
    </xdr:from>
    <xdr:ext cx="534377" cy="259045"/>
    <xdr:sp macro="" textlink="">
      <xdr:nvSpPr>
        <xdr:cNvPr id="125" name="テキスト ボックス 124"/>
        <xdr:cNvSpPr txBox="1"/>
      </xdr:nvSpPr>
      <xdr:spPr>
        <a:xfrm>
          <a:off x="3530111" y="1016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170097</xdr:rowOff>
    </xdr:from>
    <xdr:to>
      <xdr:col>4</xdr:col>
      <xdr:colOff>155575</xdr:colOff>
      <xdr:row>58</xdr:row>
      <xdr:rowOff>60734</xdr:rowOff>
    </xdr:to>
    <xdr:cxnSp macro="">
      <xdr:nvCxnSpPr>
        <xdr:cNvPr id="126" name="直線コネクタ 125"/>
        <xdr:cNvCxnSpPr/>
      </xdr:nvCxnSpPr>
      <xdr:spPr>
        <a:xfrm flipV="1">
          <a:off x="2019300" y="9942747"/>
          <a:ext cx="889000" cy="6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138775</xdr:rowOff>
    </xdr:from>
    <xdr:to>
      <xdr:col>4</xdr:col>
      <xdr:colOff>206375</xdr:colOff>
      <xdr:row>59</xdr:row>
      <xdr:rowOff>68925</xdr:rowOff>
    </xdr:to>
    <xdr:sp macro="" textlink="">
      <xdr:nvSpPr>
        <xdr:cNvPr id="127" name="フローチャート : 判断 126"/>
        <xdr:cNvSpPr/>
      </xdr:nvSpPr>
      <xdr:spPr>
        <a:xfrm>
          <a:off x="2857500" y="1008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60052</xdr:rowOff>
    </xdr:from>
    <xdr:ext cx="534377" cy="259045"/>
    <xdr:sp macro="" textlink="">
      <xdr:nvSpPr>
        <xdr:cNvPr id="128" name="テキスト ボックス 127"/>
        <xdr:cNvSpPr txBox="1"/>
      </xdr:nvSpPr>
      <xdr:spPr>
        <a:xfrm>
          <a:off x="2641111" y="1017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56482</xdr:rowOff>
    </xdr:from>
    <xdr:to>
      <xdr:col>2</xdr:col>
      <xdr:colOff>638175</xdr:colOff>
      <xdr:row>58</xdr:row>
      <xdr:rowOff>60734</xdr:rowOff>
    </xdr:to>
    <xdr:cxnSp macro="">
      <xdr:nvCxnSpPr>
        <xdr:cNvPr id="129" name="直線コネクタ 128"/>
        <xdr:cNvCxnSpPr/>
      </xdr:nvCxnSpPr>
      <xdr:spPr>
        <a:xfrm>
          <a:off x="1130300" y="9486232"/>
          <a:ext cx="889000" cy="51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135279</xdr:rowOff>
    </xdr:from>
    <xdr:to>
      <xdr:col>3</xdr:col>
      <xdr:colOff>3175</xdr:colOff>
      <xdr:row>59</xdr:row>
      <xdr:rowOff>65429</xdr:rowOff>
    </xdr:to>
    <xdr:sp macro="" textlink="">
      <xdr:nvSpPr>
        <xdr:cNvPr id="130" name="フローチャート : 判断 129"/>
        <xdr:cNvSpPr/>
      </xdr:nvSpPr>
      <xdr:spPr>
        <a:xfrm>
          <a:off x="1968500" y="100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56556</xdr:rowOff>
    </xdr:from>
    <xdr:ext cx="534377" cy="259045"/>
    <xdr:sp macro="" textlink="">
      <xdr:nvSpPr>
        <xdr:cNvPr id="131" name="テキスト ボックス 130"/>
        <xdr:cNvSpPr txBox="1"/>
      </xdr:nvSpPr>
      <xdr:spPr>
        <a:xfrm>
          <a:off x="1752111" y="1017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134437</xdr:rowOff>
    </xdr:from>
    <xdr:to>
      <xdr:col>1</xdr:col>
      <xdr:colOff>485775</xdr:colOff>
      <xdr:row>59</xdr:row>
      <xdr:rowOff>64587</xdr:rowOff>
    </xdr:to>
    <xdr:sp macro="" textlink="">
      <xdr:nvSpPr>
        <xdr:cNvPr id="132" name="フローチャート : 判断 131"/>
        <xdr:cNvSpPr/>
      </xdr:nvSpPr>
      <xdr:spPr>
        <a:xfrm>
          <a:off x="1079500" y="1007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55714</xdr:rowOff>
    </xdr:from>
    <xdr:ext cx="534377" cy="259045"/>
    <xdr:sp macro="" textlink="">
      <xdr:nvSpPr>
        <xdr:cNvPr id="133" name="テキスト ボックス 132"/>
        <xdr:cNvSpPr txBox="1"/>
      </xdr:nvSpPr>
      <xdr:spPr>
        <a:xfrm>
          <a:off x="863111" y="1017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38025</xdr:rowOff>
    </xdr:from>
    <xdr:to>
      <xdr:col>6</xdr:col>
      <xdr:colOff>561975</xdr:colOff>
      <xdr:row>58</xdr:row>
      <xdr:rowOff>139625</xdr:rowOff>
    </xdr:to>
    <xdr:sp macro="" textlink="">
      <xdr:nvSpPr>
        <xdr:cNvPr id="139" name="円/楕円 138"/>
        <xdr:cNvSpPr/>
      </xdr:nvSpPr>
      <xdr:spPr>
        <a:xfrm>
          <a:off x="4584700" y="99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60902</xdr:rowOff>
    </xdr:from>
    <xdr:ext cx="599010" cy="259045"/>
    <xdr:sp macro="" textlink="">
      <xdr:nvSpPr>
        <xdr:cNvPr id="140" name="総務費該当値テキスト"/>
        <xdr:cNvSpPr txBox="1"/>
      </xdr:nvSpPr>
      <xdr:spPr>
        <a:xfrm>
          <a:off x="4686300" y="983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166,736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46106</xdr:rowOff>
    </xdr:from>
    <xdr:to>
      <xdr:col>5</xdr:col>
      <xdr:colOff>409575</xdr:colOff>
      <xdr:row>58</xdr:row>
      <xdr:rowOff>147706</xdr:rowOff>
    </xdr:to>
    <xdr:sp macro="" textlink="">
      <xdr:nvSpPr>
        <xdr:cNvPr id="141" name="円/楕円 140"/>
        <xdr:cNvSpPr/>
      </xdr:nvSpPr>
      <xdr:spPr>
        <a:xfrm>
          <a:off x="3746500" y="999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164233</xdr:rowOff>
    </xdr:from>
    <xdr:ext cx="599010" cy="259045"/>
    <xdr:sp macro="" textlink="">
      <xdr:nvSpPr>
        <xdr:cNvPr id="142" name="テキスト ボックス 141"/>
        <xdr:cNvSpPr txBox="1"/>
      </xdr:nvSpPr>
      <xdr:spPr>
        <a:xfrm>
          <a:off x="3497794" y="976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159,312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119297</xdr:rowOff>
    </xdr:from>
    <xdr:to>
      <xdr:col>4</xdr:col>
      <xdr:colOff>206375</xdr:colOff>
      <xdr:row>58</xdr:row>
      <xdr:rowOff>49447</xdr:rowOff>
    </xdr:to>
    <xdr:sp macro="" textlink="">
      <xdr:nvSpPr>
        <xdr:cNvPr id="143" name="円/楕円 142"/>
        <xdr:cNvSpPr/>
      </xdr:nvSpPr>
      <xdr:spPr>
        <a:xfrm>
          <a:off x="2857500" y="98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65974</xdr:rowOff>
    </xdr:from>
    <xdr:ext cx="599010" cy="259045"/>
    <xdr:sp macro="" textlink="">
      <xdr:nvSpPr>
        <xdr:cNvPr id="144" name="テキスト ボックス 143"/>
        <xdr:cNvSpPr txBox="1"/>
      </xdr:nvSpPr>
      <xdr:spPr>
        <a:xfrm>
          <a:off x="2608794" y="966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249,576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9934</xdr:rowOff>
    </xdr:from>
    <xdr:to>
      <xdr:col>3</xdr:col>
      <xdr:colOff>3175</xdr:colOff>
      <xdr:row>58</xdr:row>
      <xdr:rowOff>111534</xdr:rowOff>
    </xdr:to>
    <xdr:sp macro="" textlink="">
      <xdr:nvSpPr>
        <xdr:cNvPr id="145" name="円/楕円 144"/>
        <xdr:cNvSpPr/>
      </xdr:nvSpPr>
      <xdr:spPr>
        <a:xfrm>
          <a:off x="1968500" y="995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128061</xdr:rowOff>
    </xdr:from>
    <xdr:ext cx="599010" cy="259045"/>
    <xdr:sp macro="" textlink="">
      <xdr:nvSpPr>
        <xdr:cNvPr id="146" name="テキスト ボックス 145"/>
        <xdr:cNvSpPr txBox="1"/>
      </xdr:nvSpPr>
      <xdr:spPr>
        <a:xfrm>
          <a:off x="1719794" y="9729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192,541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5682</xdr:rowOff>
    </xdr:from>
    <xdr:to>
      <xdr:col>1</xdr:col>
      <xdr:colOff>485775</xdr:colOff>
      <xdr:row>55</xdr:row>
      <xdr:rowOff>107282</xdr:rowOff>
    </xdr:to>
    <xdr:sp macro="" textlink="">
      <xdr:nvSpPr>
        <xdr:cNvPr id="147" name="円/楕円 146"/>
        <xdr:cNvSpPr/>
      </xdr:nvSpPr>
      <xdr:spPr>
        <a:xfrm>
          <a:off x="1079500" y="943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123809</xdr:rowOff>
    </xdr:from>
    <xdr:ext cx="599010" cy="259045"/>
    <xdr:sp macro="" textlink="">
      <xdr:nvSpPr>
        <xdr:cNvPr id="148" name="テキスト ボックス 147"/>
        <xdr:cNvSpPr txBox="1"/>
      </xdr:nvSpPr>
      <xdr:spPr>
        <a:xfrm>
          <a:off x="830794" y="921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668,947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75</xdr:row>
      <xdr:rowOff>103741</xdr:rowOff>
    </xdr:from>
    <xdr:to>
      <xdr:col>6</xdr:col>
      <xdr:colOff>510540</xdr:colOff>
      <xdr:row>78</xdr:row>
      <xdr:rowOff>78284</xdr:rowOff>
    </xdr:to>
    <xdr:cxnSp macro="">
      <xdr:nvCxnSpPr>
        <xdr:cNvPr id="171" name="直線コネクタ 170"/>
        <xdr:cNvCxnSpPr/>
      </xdr:nvCxnSpPr>
      <xdr:spPr>
        <a:xfrm flipV="1">
          <a:off x="4633595" y="12962491"/>
          <a:ext cx="1270" cy="488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82111</xdr:rowOff>
    </xdr:from>
    <xdr:ext cx="599010" cy="259045"/>
    <xdr:sp macro="" textlink="">
      <xdr:nvSpPr>
        <xdr:cNvPr id="172" name="民生費最小値テキスト"/>
        <xdr:cNvSpPr txBox="1"/>
      </xdr:nvSpPr>
      <xdr:spPr>
        <a:xfrm>
          <a:off x="4686300" y="13455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113,433</a:t>
          </a:r>
          <a:endParaRPr kumimoji="1" lang="ja-JP" altLang="en-US" sz="1000" b="1">
            <a:latin typeface="ＭＳ Ｐゴシック"/>
          </a:endParaRPr>
        </a:p>
      </xdr:txBody>
    </xdr:sp>
    <xdr:clientData/>
  </xdr:oneCellAnchor>
  <xdr:twoCellAnchor>
    <xdr:from>
      <xdr:col>6</xdr:col>
      <xdr:colOff>422275</xdr:colOff>
      <xdr:row>78</xdr:row>
      <xdr:rowOff>78284</xdr:rowOff>
    </xdr:from>
    <xdr:to>
      <xdr:col>6</xdr:col>
      <xdr:colOff>600075</xdr:colOff>
      <xdr:row>78</xdr:row>
      <xdr:rowOff>78284</xdr:rowOff>
    </xdr:to>
    <xdr:cxnSp macro="">
      <xdr:nvCxnSpPr>
        <xdr:cNvPr id="173" name="直線コネクタ 172"/>
        <xdr:cNvCxnSpPr/>
      </xdr:nvCxnSpPr>
      <xdr:spPr>
        <a:xfrm>
          <a:off x="4546600" y="1345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50418</xdr:rowOff>
    </xdr:from>
    <xdr:ext cx="599010" cy="259045"/>
    <xdr:sp macro="" textlink="">
      <xdr:nvSpPr>
        <xdr:cNvPr id="174" name="民生費最大値テキスト"/>
        <xdr:cNvSpPr txBox="1"/>
      </xdr:nvSpPr>
      <xdr:spPr>
        <a:xfrm>
          <a:off x="4686300" y="1273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220,365</a:t>
          </a:r>
          <a:endParaRPr kumimoji="1" lang="ja-JP" altLang="en-US" sz="1000" b="1">
            <a:latin typeface="ＭＳ Ｐゴシック"/>
          </a:endParaRPr>
        </a:p>
      </xdr:txBody>
    </xdr:sp>
    <xdr:clientData/>
  </xdr:oneCellAnchor>
  <xdr:twoCellAnchor>
    <xdr:from>
      <xdr:col>6</xdr:col>
      <xdr:colOff>422275</xdr:colOff>
      <xdr:row>75</xdr:row>
      <xdr:rowOff>103741</xdr:rowOff>
    </xdr:from>
    <xdr:to>
      <xdr:col>6</xdr:col>
      <xdr:colOff>600075</xdr:colOff>
      <xdr:row>75</xdr:row>
      <xdr:rowOff>103741</xdr:rowOff>
    </xdr:to>
    <xdr:cxnSp macro="">
      <xdr:nvCxnSpPr>
        <xdr:cNvPr id="175" name="直線コネクタ 174"/>
        <xdr:cNvCxnSpPr/>
      </xdr:nvCxnSpPr>
      <xdr:spPr>
        <a:xfrm>
          <a:off x="4546600" y="12962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37964</xdr:rowOff>
    </xdr:from>
    <xdr:to>
      <xdr:col>6</xdr:col>
      <xdr:colOff>511175</xdr:colOff>
      <xdr:row>77</xdr:row>
      <xdr:rowOff>61331</xdr:rowOff>
    </xdr:to>
    <xdr:cxnSp macro="">
      <xdr:nvCxnSpPr>
        <xdr:cNvPr id="176" name="直線コネクタ 175"/>
        <xdr:cNvCxnSpPr/>
      </xdr:nvCxnSpPr>
      <xdr:spPr>
        <a:xfrm flipV="1">
          <a:off x="3797300" y="13239614"/>
          <a:ext cx="838200" cy="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6968</xdr:rowOff>
    </xdr:from>
    <xdr:ext cx="599010" cy="259045"/>
    <xdr:sp macro="" textlink="">
      <xdr:nvSpPr>
        <xdr:cNvPr id="177" name="民生費平均値テキスト"/>
        <xdr:cNvSpPr txBox="1"/>
      </xdr:nvSpPr>
      <xdr:spPr>
        <a:xfrm>
          <a:off x="4686300" y="13037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160,424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155541</xdr:rowOff>
    </xdr:from>
    <xdr:to>
      <xdr:col>6</xdr:col>
      <xdr:colOff>561975</xdr:colOff>
      <xdr:row>77</xdr:row>
      <xdr:rowOff>85691</xdr:rowOff>
    </xdr:to>
    <xdr:sp macro="" textlink="">
      <xdr:nvSpPr>
        <xdr:cNvPr id="178" name="フローチャート : 判断 177"/>
        <xdr:cNvSpPr/>
      </xdr:nvSpPr>
      <xdr:spPr>
        <a:xfrm>
          <a:off x="4584700" y="1318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120772</xdr:rowOff>
    </xdr:from>
    <xdr:to>
      <xdr:col>5</xdr:col>
      <xdr:colOff>358775</xdr:colOff>
      <xdr:row>77</xdr:row>
      <xdr:rowOff>61331</xdr:rowOff>
    </xdr:to>
    <xdr:cxnSp macro="">
      <xdr:nvCxnSpPr>
        <xdr:cNvPr id="179" name="直線コネクタ 178"/>
        <xdr:cNvCxnSpPr/>
      </xdr:nvCxnSpPr>
      <xdr:spPr>
        <a:xfrm>
          <a:off x="2908300" y="12808072"/>
          <a:ext cx="889000" cy="45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170255</xdr:rowOff>
    </xdr:from>
    <xdr:to>
      <xdr:col>5</xdr:col>
      <xdr:colOff>409575</xdr:colOff>
      <xdr:row>77</xdr:row>
      <xdr:rowOff>100405</xdr:rowOff>
    </xdr:to>
    <xdr:sp macro="" textlink="">
      <xdr:nvSpPr>
        <xdr:cNvPr id="180" name="フローチャート : 判断 179"/>
        <xdr:cNvSpPr/>
      </xdr:nvSpPr>
      <xdr:spPr>
        <a:xfrm>
          <a:off x="3746500" y="132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116932</xdr:rowOff>
    </xdr:from>
    <xdr:ext cx="599010" cy="259045"/>
    <xdr:sp macro="" textlink="">
      <xdr:nvSpPr>
        <xdr:cNvPr id="181" name="テキスト ボックス 180"/>
        <xdr:cNvSpPr txBox="1"/>
      </xdr:nvSpPr>
      <xdr:spPr>
        <a:xfrm>
          <a:off x="3497794" y="1297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9814</xdr:rowOff>
    </xdr:from>
    <xdr:to>
      <xdr:col>4</xdr:col>
      <xdr:colOff>155575</xdr:colOff>
      <xdr:row>74</xdr:row>
      <xdr:rowOff>120772</xdr:rowOff>
    </xdr:to>
    <xdr:cxnSp macro="">
      <xdr:nvCxnSpPr>
        <xdr:cNvPr id="182" name="直線コネクタ 181"/>
        <xdr:cNvCxnSpPr/>
      </xdr:nvCxnSpPr>
      <xdr:spPr>
        <a:xfrm>
          <a:off x="2019300" y="12354214"/>
          <a:ext cx="889000" cy="45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27251</xdr:rowOff>
    </xdr:from>
    <xdr:to>
      <xdr:col>4</xdr:col>
      <xdr:colOff>206375</xdr:colOff>
      <xdr:row>77</xdr:row>
      <xdr:rowOff>128851</xdr:rowOff>
    </xdr:to>
    <xdr:sp macro="" textlink="">
      <xdr:nvSpPr>
        <xdr:cNvPr id="183" name="フローチャート : 判断 182"/>
        <xdr:cNvSpPr/>
      </xdr:nvSpPr>
      <xdr:spPr>
        <a:xfrm>
          <a:off x="2857500" y="1322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119978</xdr:rowOff>
    </xdr:from>
    <xdr:ext cx="599010" cy="259045"/>
    <xdr:sp macro="" textlink="">
      <xdr:nvSpPr>
        <xdr:cNvPr id="184" name="テキスト ボックス 183"/>
        <xdr:cNvSpPr txBox="1"/>
      </xdr:nvSpPr>
      <xdr:spPr>
        <a:xfrm>
          <a:off x="2608794" y="1332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9814</xdr:rowOff>
    </xdr:from>
    <xdr:to>
      <xdr:col>2</xdr:col>
      <xdr:colOff>638175</xdr:colOff>
      <xdr:row>74</xdr:row>
      <xdr:rowOff>123327</xdr:rowOff>
    </xdr:to>
    <xdr:cxnSp macro="">
      <xdr:nvCxnSpPr>
        <xdr:cNvPr id="185" name="直線コネクタ 184"/>
        <xdr:cNvCxnSpPr/>
      </xdr:nvCxnSpPr>
      <xdr:spPr>
        <a:xfrm flipV="1">
          <a:off x="1130300" y="12354214"/>
          <a:ext cx="889000" cy="45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62661</xdr:rowOff>
    </xdr:from>
    <xdr:to>
      <xdr:col>3</xdr:col>
      <xdr:colOff>3175</xdr:colOff>
      <xdr:row>77</xdr:row>
      <xdr:rowOff>164261</xdr:rowOff>
    </xdr:to>
    <xdr:sp macro="" textlink="">
      <xdr:nvSpPr>
        <xdr:cNvPr id="186" name="フローチャート : 判断 185"/>
        <xdr:cNvSpPr/>
      </xdr:nvSpPr>
      <xdr:spPr>
        <a:xfrm>
          <a:off x="1968500" y="132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155388</xdr:rowOff>
    </xdr:from>
    <xdr:ext cx="599010" cy="259045"/>
    <xdr:sp macro="" textlink="">
      <xdr:nvSpPr>
        <xdr:cNvPr id="187" name="テキスト ボックス 186"/>
        <xdr:cNvSpPr txBox="1"/>
      </xdr:nvSpPr>
      <xdr:spPr>
        <a:xfrm>
          <a:off x="1719794" y="1335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99338</xdr:rowOff>
    </xdr:from>
    <xdr:to>
      <xdr:col>1</xdr:col>
      <xdr:colOff>485775</xdr:colOff>
      <xdr:row>78</xdr:row>
      <xdr:rowOff>29488</xdr:rowOff>
    </xdr:to>
    <xdr:sp macro="" textlink="">
      <xdr:nvSpPr>
        <xdr:cNvPr id="188" name="フローチャート : 判断 187"/>
        <xdr:cNvSpPr/>
      </xdr:nvSpPr>
      <xdr:spPr>
        <a:xfrm>
          <a:off x="1079500" y="1330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20615</xdr:rowOff>
    </xdr:from>
    <xdr:ext cx="599010" cy="259045"/>
    <xdr:sp macro="" textlink="">
      <xdr:nvSpPr>
        <xdr:cNvPr id="189" name="テキスト ボックス 188"/>
        <xdr:cNvSpPr txBox="1"/>
      </xdr:nvSpPr>
      <xdr:spPr>
        <a:xfrm>
          <a:off x="830794" y="1339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158614</xdr:rowOff>
    </xdr:from>
    <xdr:to>
      <xdr:col>6</xdr:col>
      <xdr:colOff>561975</xdr:colOff>
      <xdr:row>77</xdr:row>
      <xdr:rowOff>88764</xdr:rowOff>
    </xdr:to>
    <xdr:sp macro="" textlink="">
      <xdr:nvSpPr>
        <xdr:cNvPr id="195" name="円/楕円 194"/>
        <xdr:cNvSpPr/>
      </xdr:nvSpPr>
      <xdr:spPr>
        <a:xfrm>
          <a:off x="4584700" y="1318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137041</xdr:rowOff>
    </xdr:from>
    <xdr:ext cx="599010" cy="259045"/>
    <xdr:sp macro="" textlink="">
      <xdr:nvSpPr>
        <xdr:cNvPr id="196" name="民生費該当値テキスト"/>
        <xdr:cNvSpPr txBox="1"/>
      </xdr:nvSpPr>
      <xdr:spPr>
        <a:xfrm>
          <a:off x="4686300" y="1316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159,752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10531</xdr:rowOff>
    </xdr:from>
    <xdr:to>
      <xdr:col>5</xdr:col>
      <xdr:colOff>409575</xdr:colOff>
      <xdr:row>77</xdr:row>
      <xdr:rowOff>112131</xdr:rowOff>
    </xdr:to>
    <xdr:sp macro="" textlink="">
      <xdr:nvSpPr>
        <xdr:cNvPr id="197" name="円/楕円 196"/>
        <xdr:cNvSpPr/>
      </xdr:nvSpPr>
      <xdr:spPr>
        <a:xfrm>
          <a:off x="3746500" y="1321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103258</xdr:rowOff>
    </xdr:from>
    <xdr:ext cx="599010" cy="259045"/>
    <xdr:sp macro="" textlink="">
      <xdr:nvSpPr>
        <xdr:cNvPr id="198" name="テキスト ボックス 197"/>
        <xdr:cNvSpPr txBox="1"/>
      </xdr:nvSpPr>
      <xdr:spPr>
        <a:xfrm>
          <a:off x="3497794" y="1330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154,641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69972</xdr:rowOff>
    </xdr:from>
    <xdr:to>
      <xdr:col>4</xdr:col>
      <xdr:colOff>206375</xdr:colOff>
      <xdr:row>75</xdr:row>
      <xdr:rowOff>122</xdr:rowOff>
    </xdr:to>
    <xdr:sp macro="" textlink="">
      <xdr:nvSpPr>
        <xdr:cNvPr id="199" name="円/楕円 198"/>
        <xdr:cNvSpPr/>
      </xdr:nvSpPr>
      <xdr:spPr>
        <a:xfrm>
          <a:off x="2857500" y="1275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16649</xdr:rowOff>
    </xdr:from>
    <xdr:ext cx="599010" cy="259045"/>
    <xdr:sp macro="" textlink="">
      <xdr:nvSpPr>
        <xdr:cNvPr id="200" name="テキスト ボックス 199"/>
        <xdr:cNvSpPr txBox="1"/>
      </xdr:nvSpPr>
      <xdr:spPr>
        <a:xfrm>
          <a:off x="2608794" y="1253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254,140</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130464</xdr:rowOff>
    </xdr:from>
    <xdr:to>
      <xdr:col>3</xdr:col>
      <xdr:colOff>3175</xdr:colOff>
      <xdr:row>72</xdr:row>
      <xdr:rowOff>60614</xdr:rowOff>
    </xdr:to>
    <xdr:sp macro="" textlink="">
      <xdr:nvSpPr>
        <xdr:cNvPr id="201" name="円/楕円 200"/>
        <xdr:cNvSpPr/>
      </xdr:nvSpPr>
      <xdr:spPr>
        <a:xfrm>
          <a:off x="1968500" y="1230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70</xdr:row>
      <xdr:rowOff>77141</xdr:rowOff>
    </xdr:from>
    <xdr:ext cx="599010" cy="259045"/>
    <xdr:sp macro="" textlink="">
      <xdr:nvSpPr>
        <xdr:cNvPr id="202" name="テキスト ボックス 201"/>
        <xdr:cNvSpPr txBox="1"/>
      </xdr:nvSpPr>
      <xdr:spPr>
        <a:xfrm>
          <a:off x="1719794" y="1207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353,409</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72527</xdr:rowOff>
    </xdr:from>
    <xdr:to>
      <xdr:col>1</xdr:col>
      <xdr:colOff>485775</xdr:colOff>
      <xdr:row>75</xdr:row>
      <xdr:rowOff>2677</xdr:rowOff>
    </xdr:to>
    <xdr:sp macro="" textlink="">
      <xdr:nvSpPr>
        <xdr:cNvPr id="203" name="円/楕円 202"/>
        <xdr:cNvSpPr/>
      </xdr:nvSpPr>
      <xdr:spPr>
        <a:xfrm>
          <a:off x="1079500" y="1275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19204</xdr:rowOff>
    </xdr:from>
    <xdr:ext cx="599010" cy="259045"/>
    <xdr:sp macro="" textlink="">
      <xdr:nvSpPr>
        <xdr:cNvPr id="204" name="テキスト ボックス 203"/>
        <xdr:cNvSpPr txBox="1"/>
      </xdr:nvSpPr>
      <xdr:spPr>
        <a:xfrm>
          <a:off x="830794" y="1253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168585</xdr:rowOff>
    </xdr:from>
    <xdr:to>
      <xdr:col>6</xdr:col>
      <xdr:colOff>510540</xdr:colOff>
      <xdr:row>99</xdr:row>
      <xdr:rowOff>80721</xdr:rowOff>
    </xdr:to>
    <xdr:cxnSp macro="">
      <xdr:nvCxnSpPr>
        <xdr:cNvPr id="231" name="直線コネクタ 230"/>
        <xdr:cNvCxnSpPr/>
      </xdr:nvCxnSpPr>
      <xdr:spPr>
        <a:xfrm flipV="1">
          <a:off x="4633595" y="15941985"/>
          <a:ext cx="1270" cy="1112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84548</xdr:rowOff>
    </xdr:from>
    <xdr:ext cx="534377" cy="259045"/>
    <xdr:sp macro="" textlink="">
      <xdr:nvSpPr>
        <xdr:cNvPr id="232" name="衛生費最小値テキスト"/>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21,112</a:t>
          </a:r>
          <a:endParaRPr kumimoji="1" lang="ja-JP" altLang="en-US" sz="1000" b="1">
            <a:latin typeface="ＭＳ Ｐゴシック"/>
          </a:endParaRPr>
        </a:p>
      </xdr:txBody>
    </xdr:sp>
    <xdr:clientData/>
  </xdr:oneCellAnchor>
  <xdr:twoCellAnchor>
    <xdr:from>
      <xdr:col>6</xdr:col>
      <xdr:colOff>422275</xdr:colOff>
      <xdr:row>99</xdr:row>
      <xdr:rowOff>80721</xdr:rowOff>
    </xdr:from>
    <xdr:to>
      <xdr:col>6</xdr:col>
      <xdr:colOff>600075</xdr:colOff>
      <xdr:row>99</xdr:row>
      <xdr:rowOff>80721</xdr:rowOff>
    </xdr:to>
    <xdr:cxnSp macro="">
      <xdr:nvCxnSpPr>
        <xdr:cNvPr id="233" name="直線コネクタ 232"/>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115262</xdr:rowOff>
    </xdr:from>
    <xdr:ext cx="534377" cy="259045"/>
    <xdr:sp macro="" textlink="">
      <xdr:nvSpPr>
        <xdr:cNvPr id="234" name="衛生費最大値テキスト"/>
        <xdr:cNvSpPr txBox="1"/>
      </xdr:nvSpPr>
      <xdr:spPr>
        <a:xfrm>
          <a:off x="4686300" y="1571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89,231</a:t>
          </a:r>
          <a:endParaRPr kumimoji="1" lang="ja-JP" altLang="en-US" sz="1000" b="1">
            <a:latin typeface="ＭＳ Ｐゴシック"/>
          </a:endParaRPr>
        </a:p>
      </xdr:txBody>
    </xdr:sp>
    <xdr:clientData/>
  </xdr:oneCellAnchor>
  <xdr:twoCellAnchor>
    <xdr:from>
      <xdr:col>6</xdr:col>
      <xdr:colOff>422275</xdr:colOff>
      <xdr:row>92</xdr:row>
      <xdr:rowOff>168585</xdr:rowOff>
    </xdr:from>
    <xdr:to>
      <xdr:col>6</xdr:col>
      <xdr:colOff>600075</xdr:colOff>
      <xdr:row>92</xdr:row>
      <xdr:rowOff>168585</xdr:rowOff>
    </xdr:to>
    <xdr:cxnSp macro="">
      <xdr:nvCxnSpPr>
        <xdr:cNvPr id="235" name="直線コネクタ 234"/>
        <xdr:cNvCxnSpPr/>
      </xdr:nvCxnSpPr>
      <xdr:spPr>
        <a:xfrm>
          <a:off x="4546600" y="1594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98454</xdr:rowOff>
    </xdr:from>
    <xdr:to>
      <xdr:col>6</xdr:col>
      <xdr:colOff>511175</xdr:colOff>
      <xdr:row>94</xdr:row>
      <xdr:rowOff>104153</xdr:rowOff>
    </xdr:to>
    <xdr:cxnSp macro="">
      <xdr:nvCxnSpPr>
        <xdr:cNvPr id="236" name="直線コネクタ 235"/>
        <xdr:cNvCxnSpPr/>
      </xdr:nvCxnSpPr>
      <xdr:spPr>
        <a:xfrm>
          <a:off x="3797300" y="16214754"/>
          <a:ext cx="8382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92685</xdr:rowOff>
    </xdr:from>
    <xdr:ext cx="534377" cy="259045"/>
    <xdr:sp macro="" textlink="">
      <xdr:nvSpPr>
        <xdr:cNvPr id="237" name="衛生費平均値テキスト"/>
        <xdr:cNvSpPr txBox="1"/>
      </xdr:nvSpPr>
      <xdr:spPr>
        <a:xfrm>
          <a:off x="4686300" y="16551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114258</xdr:rowOff>
    </xdr:from>
    <xdr:to>
      <xdr:col>6</xdr:col>
      <xdr:colOff>561975</xdr:colOff>
      <xdr:row>97</xdr:row>
      <xdr:rowOff>44408</xdr:rowOff>
    </xdr:to>
    <xdr:sp macro="" textlink="">
      <xdr:nvSpPr>
        <xdr:cNvPr id="238" name="フローチャート : 判断 237"/>
        <xdr:cNvSpPr/>
      </xdr:nvSpPr>
      <xdr:spPr>
        <a:xfrm>
          <a:off x="45847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98454</xdr:rowOff>
    </xdr:from>
    <xdr:to>
      <xdr:col>5</xdr:col>
      <xdr:colOff>358775</xdr:colOff>
      <xdr:row>95</xdr:row>
      <xdr:rowOff>66565</xdr:rowOff>
    </xdr:to>
    <xdr:cxnSp macro="">
      <xdr:nvCxnSpPr>
        <xdr:cNvPr id="239" name="直線コネクタ 238"/>
        <xdr:cNvCxnSpPr/>
      </xdr:nvCxnSpPr>
      <xdr:spPr>
        <a:xfrm flipV="1">
          <a:off x="2908300" y="16214754"/>
          <a:ext cx="889000" cy="13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89260</xdr:rowOff>
    </xdr:from>
    <xdr:to>
      <xdr:col>5</xdr:col>
      <xdr:colOff>409575</xdr:colOff>
      <xdr:row>97</xdr:row>
      <xdr:rowOff>19410</xdr:rowOff>
    </xdr:to>
    <xdr:sp macro="" textlink="">
      <xdr:nvSpPr>
        <xdr:cNvPr id="240" name="フローチャート : 判断 239"/>
        <xdr:cNvSpPr/>
      </xdr:nvSpPr>
      <xdr:spPr>
        <a:xfrm>
          <a:off x="3746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10537</xdr:rowOff>
    </xdr:from>
    <xdr:ext cx="534377" cy="259045"/>
    <xdr:sp macro="" textlink="">
      <xdr:nvSpPr>
        <xdr:cNvPr id="241" name="テキスト ボックス 240"/>
        <xdr:cNvSpPr txBox="1"/>
      </xdr:nvSpPr>
      <xdr:spPr>
        <a:xfrm>
          <a:off x="3530111" y="1664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160486</xdr:rowOff>
    </xdr:from>
    <xdr:to>
      <xdr:col>4</xdr:col>
      <xdr:colOff>155575</xdr:colOff>
      <xdr:row>95</xdr:row>
      <xdr:rowOff>66565</xdr:rowOff>
    </xdr:to>
    <xdr:cxnSp macro="">
      <xdr:nvCxnSpPr>
        <xdr:cNvPr id="242" name="直線コネクタ 241"/>
        <xdr:cNvCxnSpPr/>
      </xdr:nvCxnSpPr>
      <xdr:spPr>
        <a:xfrm>
          <a:off x="2019300" y="16276786"/>
          <a:ext cx="889000" cy="7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117720</xdr:rowOff>
    </xdr:from>
    <xdr:to>
      <xdr:col>4</xdr:col>
      <xdr:colOff>206375</xdr:colOff>
      <xdr:row>97</xdr:row>
      <xdr:rowOff>47870</xdr:rowOff>
    </xdr:to>
    <xdr:sp macro="" textlink="">
      <xdr:nvSpPr>
        <xdr:cNvPr id="243" name="フローチャート : 判断 242"/>
        <xdr:cNvSpPr/>
      </xdr:nvSpPr>
      <xdr:spPr>
        <a:xfrm>
          <a:off x="2857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38997</xdr:rowOff>
    </xdr:from>
    <xdr:ext cx="534377" cy="259045"/>
    <xdr:sp macro="" textlink="">
      <xdr:nvSpPr>
        <xdr:cNvPr id="244" name="テキスト ボックス 243"/>
        <xdr:cNvSpPr txBox="1"/>
      </xdr:nvSpPr>
      <xdr:spPr>
        <a:xfrm>
          <a:off x="2641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52015</xdr:rowOff>
    </xdr:from>
    <xdr:to>
      <xdr:col>2</xdr:col>
      <xdr:colOff>638175</xdr:colOff>
      <xdr:row>94</xdr:row>
      <xdr:rowOff>160486</xdr:rowOff>
    </xdr:to>
    <xdr:cxnSp macro="">
      <xdr:nvCxnSpPr>
        <xdr:cNvPr id="245" name="直線コネクタ 244"/>
        <xdr:cNvCxnSpPr/>
      </xdr:nvCxnSpPr>
      <xdr:spPr>
        <a:xfrm>
          <a:off x="1130300" y="15653965"/>
          <a:ext cx="889000" cy="62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133445</xdr:rowOff>
    </xdr:from>
    <xdr:to>
      <xdr:col>3</xdr:col>
      <xdr:colOff>3175</xdr:colOff>
      <xdr:row>97</xdr:row>
      <xdr:rowOff>63595</xdr:rowOff>
    </xdr:to>
    <xdr:sp macro="" textlink="">
      <xdr:nvSpPr>
        <xdr:cNvPr id="246" name="フローチャート : 判断 245"/>
        <xdr:cNvSpPr/>
      </xdr:nvSpPr>
      <xdr:spPr>
        <a:xfrm>
          <a:off x="1968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54722</xdr:rowOff>
    </xdr:from>
    <xdr:ext cx="534377" cy="259045"/>
    <xdr:sp macro="" textlink="">
      <xdr:nvSpPr>
        <xdr:cNvPr id="247" name="テキスト ボックス 246"/>
        <xdr:cNvSpPr txBox="1"/>
      </xdr:nvSpPr>
      <xdr:spPr>
        <a:xfrm>
          <a:off x="1752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121197</xdr:rowOff>
    </xdr:from>
    <xdr:to>
      <xdr:col>1</xdr:col>
      <xdr:colOff>485775</xdr:colOff>
      <xdr:row>97</xdr:row>
      <xdr:rowOff>51347</xdr:rowOff>
    </xdr:to>
    <xdr:sp macro="" textlink="">
      <xdr:nvSpPr>
        <xdr:cNvPr id="248" name="フローチャート : 判断 247"/>
        <xdr:cNvSpPr/>
      </xdr:nvSpPr>
      <xdr:spPr>
        <a:xfrm>
          <a:off x="1079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42474</xdr:rowOff>
    </xdr:from>
    <xdr:ext cx="534377" cy="259045"/>
    <xdr:sp macro="" textlink="">
      <xdr:nvSpPr>
        <xdr:cNvPr id="249" name="テキスト ボックス 248"/>
        <xdr:cNvSpPr txBox="1"/>
      </xdr:nvSpPr>
      <xdr:spPr>
        <a:xfrm>
          <a:off x="863111" y="166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53353</xdr:rowOff>
    </xdr:from>
    <xdr:to>
      <xdr:col>6</xdr:col>
      <xdr:colOff>561975</xdr:colOff>
      <xdr:row>94</xdr:row>
      <xdr:rowOff>154953</xdr:rowOff>
    </xdr:to>
    <xdr:sp macro="" textlink="">
      <xdr:nvSpPr>
        <xdr:cNvPr id="255" name="円/楕円 254"/>
        <xdr:cNvSpPr/>
      </xdr:nvSpPr>
      <xdr:spPr>
        <a:xfrm>
          <a:off x="4584700" y="1616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76230</xdr:rowOff>
    </xdr:from>
    <xdr:ext cx="534377" cy="259045"/>
    <xdr:sp macro="" textlink="">
      <xdr:nvSpPr>
        <xdr:cNvPr id="256" name="衛生費該当値テキスト"/>
        <xdr:cNvSpPr txBox="1"/>
      </xdr:nvSpPr>
      <xdr:spPr>
        <a:xfrm>
          <a:off x="4686300" y="160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72,177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47654</xdr:rowOff>
    </xdr:from>
    <xdr:to>
      <xdr:col>5</xdr:col>
      <xdr:colOff>409575</xdr:colOff>
      <xdr:row>94</xdr:row>
      <xdr:rowOff>149254</xdr:rowOff>
    </xdr:to>
    <xdr:sp macro="" textlink="">
      <xdr:nvSpPr>
        <xdr:cNvPr id="257" name="円/楕円 256"/>
        <xdr:cNvSpPr/>
      </xdr:nvSpPr>
      <xdr:spPr>
        <a:xfrm>
          <a:off x="3746500" y="161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165781</xdr:rowOff>
    </xdr:from>
    <xdr:ext cx="534377" cy="259045"/>
    <xdr:sp macro="" textlink="">
      <xdr:nvSpPr>
        <xdr:cNvPr id="258" name="テキスト ボックス 257"/>
        <xdr:cNvSpPr txBox="1"/>
      </xdr:nvSpPr>
      <xdr:spPr>
        <a:xfrm>
          <a:off x="3530111" y="1593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72,526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15765</xdr:rowOff>
    </xdr:from>
    <xdr:to>
      <xdr:col>4</xdr:col>
      <xdr:colOff>206375</xdr:colOff>
      <xdr:row>95</xdr:row>
      <xdr:rowOff>117365</xdr:rowOff>
    </xdr:to>
    <xdr:sp macro="" textlink="">
      <xdr:nvSpPr>
        <xdr:cNvPr id="259" name="円/楕円 258"/>
        <xdr:cNvSpPr/>
      </xdr:nvSpPr>
      <xdr:spPr>
        <a:xfrm>
          <a:off x="2857500" y="1630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133892</xdr:rowOff>
    </xdr:from>
    <xdr:ext cx="534377" cy="259045"/>
    <xdr:sp macro="" textlink="">
      <xdr:nvSpPr>
        <xdr:cNvPr id="260" name="テキスト ボックス 259"/>
        <xdr:cNvSpPr txBox="1"/>
      </xdr:nvSpPr>
      <xdr:spPr>
        <a:xfrm>
          <a:off x="2641111" y="1607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63,979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109686</xdr:rowOff>
    </xdr:from>
    <xdr:to>
      <xdr:col>3</xdr:col>
      <xdr:colOff>3175</xdr:colOff>
      <xdr:row>95</xdr:row>
      <xdr:rowOff>39836</xdr:rowOff>
    </xdr:to>
    <xdr:sp macro="" textlink="">
      <xdr:nvSpPr>
        <xdr:cNvPr id="261" name="円/楕円 260"/>
        <xdr:cNvSpPr/>
      </xdr:nvSpPr>
      <xdr:spPr>
        <a:xfrm>
          <a:off x="1968500" y="1622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56363</xdr:rowOff>
    </xdr:from>
    <xdr:ext cx="534377" cy="259045"/>
    <xdr:sp macro="" textlink="">
      <xdr:nvSpPr>
        <xdr:cNvPr id="262" name="テキスト ボックス 261"/>
        <xdr:cNvSpPr txBox="1"/>
      </xdr:nvSpPr>
      <xdr:spPr>
        <a:xfrm>
          <a:off x="1752111" y="1600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68,727</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1215</xdr:rowOff>
    </xdr:from>
    <xdr:to>
      <xdr:col>1</xdr:col>
      <xdr:colOff>485775</xdr:colOff>
      <xdr:row>91</xdr:row>
      <xdr:rowOff>102815</xdr:rowOff>
    </xdr:to>
    <xdr:sp macro="" textlink="">
      <xdr:nvSpPr>
        <xdr:cNvPr id="263" name="円/楕円 262"/>
        <xdr:cNvSpPr/>
      </xdr:nvSpPr>
      <xdr:spPr>
        <a:xfrm>
          <a:off x="1079500" y="1560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119342</xdr:rowOff>
    </xdr:from>
    <xdr:ext cx="599010" cy="259045"/>
    <xdr:sp macro="" textlink="">
      <xdr:nvSpPr>
        <xdr:cNvPr id="264" name="テキスト ボックス 263"/>
        <xdr:cNvSpPr txBox="1"/>
      </xdr:nvSpPr>
      <xdr:spPr>
        <a:xfrm>
          <a:off x="830794" y="1537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126555</xdr:rowOff>
    </xdr:from>
    <xdr:to>
      <xdr:col>15</xdr:col>
      <xdr:colOff>180340</xdr:colOff>
      <xdr:row>39</xdr:row>
      <xdr:rowOff>44450</xdr:rowOff>
    </xdr:to>
    <xdr:cxnSp macro="">
      <xdr:nvCxnSpPr>
        <xdr:cNvPr id="288" name="直線コネクタ 287"/>
        <xdr:cNvCxnSpPr/>
      </xdr:nvCxnSpPr>
      <xdr:spPr>
        <a:xfrm flipV="1">
          <a:off x="10475595" y="5270055"/>
          <a:ext cx="1270" cy="146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73232</xdr:rowOff>
    </xdr:from>
    <xdr:ext cx="469744" cy="259045"/>
    <xdr:sp macro="" textlink="">
      <xdr:nvSpPr>
        <xdr:cNvPr id="291" name="労働費最大値テキスト"/>
        <xdr:cNvSpPr txBox="1"/>
      </xdr:nvSpPr>
      <xdr:spPr>
        <a:xfrm>
          <a:off x="10528300" y="50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7,669</a:t>
          </a:r>
          <a:endParaRPr kumimoji="1" lang="ja-JP" altLang="en-US" sz="1000" b="1">
            <a:latin typeface="ＭＳ Ｐゴシック"/>
          </a:endParaRPr>
        </a:p>
      </xdr:txBody>
    </xdr:sp>
    <xdr:clientData/>
  </xdr:oneCellAnchor>
  <xdr:twoCellAnchor>
    <xdr:from>
      <xdr:col>15</xdr:col>
      <xdr:colOff>92075</xdr:colOff>
      <xdr:row>30</xdr:row>
      <xdr:rowOff>126555</xdr:rowOff>
    </xdr:from>
    <xdr:to>
      <xdr:col>15</xdr:col>
      <xdr:colOff>269875</xdr:colOff>
      <xdr:row>30</xdr:row>
      <xdr:rowOff>126555</xdr:rowOff>
    </xdr:to>
    <xdr:cxnSp macro="">
      <xdr:nvCxnSpPr>
        <xdr:cNvPr id="292" name="直線コネクタ 291"/>
        <xdr:cNvCxnSpPr/>
      </xdr:nvCxnSpPr>
      <xdr:spPr>
        <a:xfrm>
          <a:off x="10388600" y="527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55118</xdr:rowOff>
    </xdr:from>
    <xdr:to>
      <xdr:col>15</xdr:col>
      <xdr:colOff>180975</xdr:colOff>
      <xdr:row>37</xdr:row>
      <xdr:rowOff>74549</xdr:rowOff>
    </xdr:to>
    <xdr:cxnSp macro="">
      <xdr:nvCxnSpPr>
        <xdr:cNvPr id="293" name="直線コネクタ 292"/>
        <xdr:cNvCxnSpPr/>
      </xdr:nvCxnSpPr>
      <xdr:spPr>
        <a:xfrm>
          <a:off x="9639300" y="5884418"/>
          <a:ext cx="838200" cy="5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152861</xdr:rowOff>
    </xdr:from>
    <xdr:ext cx="378565" cy="259045"/>
    <xdr:sp macro="" textlink="">
      <xdr:nvSpPr>
        <xdr:cNvPr id="294" name="労働費平均値テキスト"/>
        <xdr:cNvSpPr txBox="1"/>
      </xdr:nvSpPr>
      <xdr:spPr>
        <a:xfrm>
          <a:off x="10528300" y="6496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2984</xdr:rowOff>
    </xdr:from>
    <xdr:to>
      <xdr:col>15</xdr:col>
      <xdr:colOff>231775</xdr:colOff>
      <xdr:row>38</xdr:row>
      <xdr:rowOff>104584</xdr:rowOff>
    </xdr:to>
    <xdr:sp macro="" textlink="">
      <xdr:nvSpPr>
        <xdr:cNvPr id="295" name="フローチャート : 判断 294"/>
        <xdr:cNvSpPr/>
      </xdr:nvSpPr>
      <xdr:spPr>
        <a:xfrm>
          <a:off x="104267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87693</xdr:rowOff>
    </xdr:from>
    <xdr:to>
      <xdr:col>14</xdr:col>
      <xdr:colOff>28575</xdr:colOff>
      <xdr:row>34</xdr:row>
      <xdr:rowOff>55118</xdr:rowOff>
    </xdr:to>
    <xdr:cxnSp macro="">
      <xdr:nvCxnSpPr>
        <xdr:cNvPr id="296" name="直線コネクタ 295"/>
        <xdr:cNvCxnSpPr/>
      </xdr:nvCxnSpPr>
      <xdr:spPr>
        <a:xfrm>
          <a:off x="8750300" y="5745543"/>
          <a:ext cx="889000" cy="13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97" name="フローチャート : 判断 296"/>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20464</xdr:rowOff>
    </xdr:from>
    <xdr:ext cx="469744" cy="259045"/>
    <xdr:sp macro="" textlink="">
      <xdr:nvSpPr>
        <xdr:cNvPr id="298" name="テキスト ボックス 297"/>
        <xdr:cNvSpPr txBox="1"/>
      </xdr:nvSpPr>
      <xdr:spPr>
        <a:xfrm>
          <a:off x="9404427" y="65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52641</xdr:rowOff>
    </xdr:from>
    <xdr:to>
      <xdr:col>12</xdr:col>
      <xdr:colOff>511175</xdr:colOff>
      <xdr:row>33</xdr:row>
      <xdr:rowOff>87693</xdr:rowOff>
    </xdr:to>
    <xdr:cxnSp macro="">
      <xdr:nvCxnSpPr>
        <xdr:cNvPr id="299" name="直線コネクタ 298"/>
        <xdr:cNvCxnSpPr/>
      </xdr:nvCxnSpPr>
      <xdr:spPr>
        <a:xfrm>
          <a:off x="7861300" y="5710491"/>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300" name="フローチャート : 判断 299"/>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111713</xdr:rowOff>
    </xdr:from>
    <xdr:ext cx="469744" cy="259045"/>
    <xdr:sp macro="" textlink="">
      <xdr:nvSpPr>
        <xdr:cNvPr id="301" name="テキスト ボックス 300"/>
        <xdr:cNvSpPr txBox="1"/>
      </xdr:nvSpPr>
      <xdr:spPr>
        <a:xfrm>
          <a:off x="8515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66358</xdr:rowOff>
    </xdr:from>
    <xdr:to>
      <xdr:col>11</xdr:col>
      <xdr:colOff>307975</xdr:colOff>
      <xdr:row>33</xdr:row>
      <xdr:rowOff>52641</xdr:rowOff>
    </xdr:to>
    <xdr:cxnSp macro="">
      <xdr:nvCxnSpPr>
        <xdr:cNvPr id="302" name="直線コネクタ 301"/>
        <xdr:cNvCxnSpPr/>
      </xdr:nvCxnSpPr>
      <xdr:spPr>
        <a:xfrm>
          <a:off x="6972300" y="5381308"/>
          <a:ext cx="889000" cy="3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3" name="フローチャート : 判断 302"/>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157624</xdr:rowOff>
    </xdr:from>
    <xdr:ext cx="469744" cy="259045"/>
    <xdr:sp macro="" textlink="">
      <xdr:nvSpPr>
        <xdr:cNvPr id="304" name="テキスト ボックス 303"/>
        <xdr:cNvSpPr txBox="1"/>
      </xdr:nvSpPr>
      <xdr:spPr>
        <a:xfrm>
          <a:off x="7626427"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5" name="フローチャート : 判断 304"/>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84281</xdr:rowOff>
    </xdr:from>
    <xdr:ext cx="469744" cy="259045"/>
    <xdr:sp macro="" textlink="">
      <xdr:nvSpPr>
        <xdr:cNvPr id="306" name="テキスト ボックス 305"/>
        <xdr:cNvSpPr txBox="1"/>
      </xdr:nvSpPr>
      <xdr:spPr>
        <a:xfrm>
          <a:off x="6737427" y="62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23749</xdr:rowOff>
    </xdr:from>
    <xdr:to>
      <xdr:col>15</xdr:col>
      <xdr:colOff>231775</xdr:colOff>
      <xdr:row>37</xdr:row>
      <xdr:rowOff>125349</xdr:rowOff>
    </xdr:to>
    <xdr:sp macro="" textlink="">
      <xdr:nvSpPr>
        <xdr:cNvPr id="312" name="円/楕円 311"/>
        <xdr:cNvSpPr/>
      </xdr:nvSpPr>
      <xdr:spPr>
        <a:xfrm>
          <a:off x="10426700" y="63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46626</xdr:rowOff>
    </xdr:from>
    <xdr:ext cx="469744" cy="259045"/>
    <xdr:sp macro="" textlink="">
      <xdr:nvSpPr>
        <xdr:cNvPr id="313" name="労働費該当値テキスト"/>
        <xdr:cNvSpPr txBox="1"/>
      </xdr:nvSpPr>
      <xdr:spPr>
        <a:xfrm>
          <a:off x="10528300" y="621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4318</xdr:rowOff>
    </xdr:from>
    <xdr:to>
      <xdr:col>14</xdr:col>
      <xdr:colOff>79375</xdr:colOff>
      <xdr:row>34</xdr:row>
      <xdr:rowOff>105918</xdr:rowOff>
    </xdr:to>
    <xdr:sp macro="" textlink="">
      <xdr:nvSpPr>
        <xdr:cNvPr id="314" name="円/楕円 313"/>
        <xdr:cNvSpPr/>
      </xdr:nvSpPr>
      <xdr:spPr>
        <a:xfrm>
          <a:off x="9588500" y="58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122445</xdr:rowOff>
    </xdr:from>
    <xdr:ext cx="469744" cy="259045"/>
    <xdr:sp macro="" textlink="">
      <xdr:nvSpPr>
        <xdr:cNvPr id="315" name="テキスト ボックス 314"/>
        <xdr:cNvSpPr txBox="1"/>
      </xdr:nvSpPr>
      <xdr:spPr>
        <a:xfrm>
          <a:off x="9404427"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4,444</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36893</xdr:rowOff>
    </xdr:from>
    <xdr:to>
      <xdr:col>12</xdr:col>
      <xdr:colOff>561975</xdr:colOff>
      <xdr:row>33</xdr:row>
      <xdr:rowOff>138493</xdr:rowOff>
    </xdr:to>
    <xdr:sp macro="" textlink="">
      <xdr:nvSpPr>
        <xdr:cNvPr id="316" name="円/楕円 315"/>
        <xdr:cNvSpPr/>
      </xdr:nvSpPr>
      <xdr:spPr>
        <a:xfrm>
          <a:off x="8699500" y="569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155020</xdr:rowOff>
    </xdr:from>
    <xdr:ext cx="469744" cy="259045"/>
    <xdr:sp macro="" textlink="">
      <xdr:nvSpPr>
        <xdr:cNvPr id="317" name="テキスト ボックス 316"/>
        <xdr:cNvSpPr txBox="1"/>
      </xdr:nvSpPr>
      <xdr:spPr>
        <a:xfrm>
          <a:off x="8515427" y="546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1841</xdr:rowOff>
    </xdr:from>
    <xdr:to>
      <xdr:col>11</xdr:col>
      <xdr:colOff>358775</xdr:colOff>
      <xdr:row>33</xdr:row>
      <xdr:rowOff>103441</xdr:rowOff>
    </xdr:to>
    <xdr:sp macro="" textlink="">
      <xdr:nvSpPr>
        <xdr:cNvPr id="318" name="円/楕円 317"/>
        <xdr:cNvSpPr/>
      </xdr:nvSpPr>
      <xdr:spPr>
        <a:xfrm>
          <a:off x="7810500" y="565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119968</xdr:rowOff>
    </xdr:from>
    <xdr:ext cx="469744" cy="259045"/>
    <xdr:sp macro="" textlink="">
      <xdr:nvSpPr>
        <xdr:cNvPr id="319" name="テキスト ボックス 318"/>
        <xdr:cNvSpPr txBox="1"/>
      </xdr:nvSpPr>
      <xdr:spPr>
        <a:xfrm>
          <a:off x="7626427" y="543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5,357</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15558</xdr:rowOff>
    </xdr:from>
    <xdr:to>
      <xdr:col>10</xdr:col>
      <xdr:colOff>155575</xdr:colOff>
      <xdr:row>31</xdr:row>
      <xdr:rowOff>117158</xdr:rowOff>
    </xdr:to>
    <xdr:sp macro="" textlink="">
      <xdr:nvSpPr>
        <xdr:cNvPr id="320" name="円/楕円 319"/>
        <xdr:cNvSpPr/>
      </xdr:nvSpPr>
      <xdr:spPr>
        <a:xfrm>
          <a:off x="6921500" y="533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133685</xdr:rowOff>
    </xdr:from>
    <xdr:ext cx="469744" cy="259045"/>
    <xdr:sp macro="" textlink="">
      <xdr:nvSpPr>
        <xdr:cNvPr id="321" name="テキスト ボックス 320"/>
        <xdr:cNvSpPr txBox="1"/>
      </xdr:nvSpPr>
      <xdr:spPr>
        <a:xfrm>
          <a:off x="6737427" y="510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97345</xdr:rowOff>
    </xdr:from>
    <xdr:to>
      <xdr:col>15</xdr:col>
      <xdr:colOff>180340</xdr:colOff>
      <xdr:row>58</xdr:row>
      <xdr:rowOff>102336</xdr:rowOff>
    </xdr:to>
    <xdr:cxnSp macro="">
      <xdr:nvCxnSpPr>
        <xdr:cNvPr id="345" name="直線コネクタ 344"/>
        <xdr:cNvCxnSpPr/>
      </xdr:nvCxnSpPr>
      <xdr:spPr>
        <a:xfrm flipV="1">
          <a:off x="10475595" y="9012745"/>
          <a:ext cx="1270" cy="1033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106163</xdr:rowOff>
    </xdr:from>
    <xdr:ext cx="469744" cy="259045"/>
    <xdr:sp macro="" textlink="">
      <xdr:nvSpPr>
        <xdr:cNvPr id="346" name="農林水産業費最小値テキスト"/>
        <xdr:cNvSpPr txBox="1"/>
      </xdr:nvSpPr>
      <xdr:spPr>
        <a:xfrm>
          <a:off x="10528300" y="100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8,942</a:t>
          </a:r>
          <a:endParaRPr kumimoji="1" lang="ja-JP" altLang="en-US" sz="1000" b="1">
            <a:latin typeface="ＭＳ Ｐゴシック"/>
          </a:endParaRPr>
        </a:p>
      </xdr:txBody>
    </xdr:sp>
    <xdr:clientData/>
  </xdr:oneCellAnchor>
  <xdr:twoCellAnchor>
    <xdr:from>
      <xdr:col>15</xdr:col>
      <xdr:colOff>92075</xdr:colOff>
      <xdr:row>58</xdr:row>
      <xdr:rowOff>102336</xdr:rowOff>
    </xdr:from>
    <xdr:to>
      <xdr:col>15</xdr:col>
      <xdr:colOff>269875</xdr:colOff>
      <xdr:row>58</xdr:row>
      <xdr:rowOff>102336</xdr:rowOff>
    </xdr:to>
    <xdr:cxnSp macro="">
      <xdr:nvCxnSpPr>
        <xdr:cNvPr id="347" name="直線コネクタ 346"/>
        <xdr:cNvCxnSpPr/>
      </xdr:nvCxnSpPr>
      <xdr:spPr>
        <a:xfrm>
          <a:off x="10388600" y="1004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44022</xdr:rowOff>
    </xdr:from>
    <xdr:ext cx="534377" cy="259045"/>
    <xdr:sp macro="" textlink="">
      <xdr:nvSpPr>
        <xdr:cNvPr id="348" name="農林水産業費最大値テキスト"/>
        <xdr:cNvSpPr txBox="1"/>
      </xdr:nvSpPr>
      <xdr:spPr>
        <a:xfrm>
          <a:off x="10528300" y="878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90,335</a:t>
          </a:r>
          <a:endParaRPr kumimoji="1" lang="ja-JP" altLang="en-US" sz="1000" b="1">
            <a:latin typeface="ＭＳ Ｐゴシック"/>
          </a:endParaRPr>
        </a:p>
      </xdr:txBody>
    </xdr:sp>
    <xdr:clientData/>
  </xdr:oneCellAnchor>
  <xdr:twoCellAnchor>
    <xdr:from>
      <xdr:col>15</xdr:col>
      <xdr:colOff>92075</xdr:colOff>
      <xdr:row>52</xdr:row>
      <xdr:rowOff>97345</xdr:rowOff>
    </xdr:from>
    <xdr:to>
      <xdr:col>15</xdr:col>
      <xdr:colOff>269875</xdr:colOff>
      <xdr:row>52</xdr:row>
      <xdr:rowOff>97345</xdr:rowOff>
    </xdr:to>
    <xdr:cxnSp macro="">
      <xdr:nvCxnSpPr>
        <xdr:cNvPr id="349" name="直線コネクタ 348"/>
        <xdr:cNvCxnSpPr/>
      </xdr:nvCxnSpPr>
      <xdr:spPr>
        <a:xfrm>
          <a:off x="10388600" y="9012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28816</xdr:rowOff>
    </xdr:from>
    <xdr:to>
      <xdr:col>15</xdr:col>
      <xdr:colOff>180975</xdr:colOff>
      <xdr:row>52</xdr:row>
      <xdr:rowOff>97345</xdr:rowOff>
    </xdr:to>
    <xdr:cxnSp macro="">
      <xdr:nvCxnSpPr>
        <xdr:cNvPr id="350" name="直線コネクタ 349"/>
        <xdr:cNvCxnSpPr/>
      </xdr:nvCxnSpPr>
      <xdr:spPr>
        <a:xfrm>
          <a:off x="9639300" y="8601316"/>
          <a:ext cx="838200" cy="4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74389</xdr:rowOff>
    </xdr:from>
    <xdr:ext cx="534377" cy="259045"/>
    <xdr:sp macro="" textlink="">
      <xdr:nvSpPr>
        <xdr:cNvPr id="351" name="農林水産業費平均値テキスト"/>
        <xdr:cNvSpPr txBox="1"/>
      </xdr:nvSpPr>
      <xdr:spPr>
        <a:xfrm>
          <a:off x="10528300" y="9675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95962</xdr:rowOff>
    </xdr:from>
    <xdr:to>
      <xdr:col>15</xdr:col>
      <xdr:colOff>231775</xdr:colOff>
      <xdr:row>57</xdr:row>
      <xdr:rowOff>26112</xdr:rowOff>
    </xdr:to>
    <xdr:sp macro="" textlink="">
      <xdr:nvSpPr>
        <xdr:cNvPr id="352" name="フローチャート : 判断 351"/>
        <xdr:cNvSpPr/>
      </xdr:nvSpPr>
      <xdr:spPr>
        <a:xfrm>
          <a:off x="10426700" y="969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28816</xdr:rowOff>
    </xdr:from>
    <xdr:to>
      <xdr:col>14</xdr:col>
      <xdr:colOff>28575</xdr:colOff>
      <xdr:row>56</xdr:row>
      <xdr:rowOff>27178</xdr:rowOff>
    </xdr:to>
    <xdr:cxnSp macro="">
      <xdr:nvCxnSpPr>
        <xdr:cNvPr id="353" name="直線コネクタ 352"/>
        <xdr:cNvCxnSpPr/>
      </xdr:nvCxnSpPr>
      <xdr:spPr>
        <a:xfrm flipV="1">
          <a:off x="8750300" y="8601316"/>
          <a:ext cx="889000" cy="102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84786</xdr:rowOff>
    </xdr:from>
    <xdr:to>
      <xdr:col>14</xdr:col>
      <xdr:colOff>79375</xdr:colOff>
      <xdr:row>57</xdr:row>
      <xdr:rowOff>14936</xdr:rowOff>
    </xdr:to>
    <xdr:sp macro="" textlink="">
      <xdr:nvSpPr>
        <xdr:cNvPr id="354" name="フローチャート : 判断 353"/>
        <xdr:cNvSpPr/>
      </xdr:nvSpPr>
      <xdr:spPr>
        <a:xfrm>
          <a:off x="9588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6063</xdr:rowOff>
    </xdr:from>
    <xdr:ext cx="534377" cy="259045"/>
    <xdr:sp macro="" textlink="">
      <xdr:nvSpPr>
        <xdr:cNvPr id="355" name="テキスト ボックス 354"/>
        <xdr:cNvSpPr txBox="1"/>
      </xdr:nvSpPr>
      <xdr:spPr>
        <a:xfrm>
          <a:off x="9372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34087</xdr:rowOff>
    </xdr:from>
    <xdr:to>
      <xdr:col>12</xdr:col>
      <xdr:colOff>511175</xdr:colOff>
      <xdr:row>56</xdr:row>
      <xdr:rowOff>27178</xdr:rowOff>
    </xdr:to>
    <xdr:cxnSp macro="">
      <xdr:nvCxnSpPr>
        <xdr:cNvPr id="356" name="直線コネクタ 355"/>
        <xdr:cNvCxnSpPr/>
      </xdr:nvCxnSpPr>
      <xdr:spPr>
        <a:xfrm>
          <a:off x="7861300" y="9463837"/>
          <a:ext cx="889000" cy="16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57" name="フローチャート : 判断 356"/>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69981</xdr:rowOff>
    </xdr:from>
    <xdr:ext cx="534377" cy="259045"/>
    <xdr:sp macro="" textlink="">
      <xdr:nvSpPr>
        <xdr:cNvPr id="358" name="テキスト ボックス 357"/>
        <xdr:cNvSpPr txBox="1"/>
      </xdr:nvSpPr>
      <xdr:spPr>
        <a:xfrm>
          <a:off x="8483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76124</xdr:rowOff>
    </xdr:from>
    <xdr:to>
      <xdr:col>11</xdr:col>
      <xdr:colOff>307975</xdr:colOff>
      <xdr:row>55</xdr:row>
      <xdr:rowOff>34087</xdr:rowOff>
    </xdr:to>
    <xdr:cxnSp macro="">
      <xdr:nvCxnSpPr>
        <xdr:cNvPr id="359" name="直線コネクタ 358"/>
        <xdr:cNvCxnSpPr/>
      </xdr:nvCxnSpPr>
      <xdr:spPr>
        <a:xfrm>
          <a:off x="6972300" y="9334424"/>
          <a:ext cx="889000" cy="1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60" name="フローチャート : 判断 359"/>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72610</xdr:rowOff>
    </xdr:from>
    <xdr:ext cx="534377" cy="259045"/>
    <xdr:sp macro="" textlink="">
      <xdr:nvSpPr>
        <xdr:cNvPr id="361" name="テキスト ボックス 360"/>
        <xdr:cNvSpPr txBox="1"/>
      </xdr:nvSpPr>
      <xdr:spPr>
        <a:xfrm>
          <a:off x="7594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62" name="フローチャート : 判断 361"/>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87952</xdr:rowOff>
    </xdr:from>
    <xdr:ext cx="534377" cy="259045"/>
    <xdr:sp macro="" textlink="">
      <xdr:nvSpPr>
        <xdr:cNvPr id="363" name="テキスト ボックス 362"/>
        <xdr:cNvSpPr txBox="1"/>
      </xdr:nvSpPr>
      <xdr:spPr>
        <a:xfrm>
          <a:off x="6705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46545</xdr:rowOff>
    </xdr:from>
    <xdr:to>
      <xdr:col>15</xdr:col>
      <xdr:colOff>231775</xdr:colOff>
      <xdr:row>52</xdr:row>
      <xdr:rowOff>148145</xdr:rowOff>
    </xdr:to>
    <xdr:sp macro="" textlink="">
      <xdr:nvSpPr>
        <xdr:cNvPr id="369" name="円/楕円 368"/>
        <xdr:cNvSpPr/>
      </xdr:nvSpPr>
      <xdr:spPr>
        <a:xfrm>
          <a:off x="10426700" y="896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171022</xdr:rowOff>
    </xdr:from>
    <xdr:ext cx="534377" cy="259045"/>
    <xdr:sp macro="" textlink="">
      <xdr:nvSpPr>
        <xdr:cNvPr id="370" name="農林水産業費該当値テキスト"/>
        <xdr:cNvSpPr txBox="1"/>
      </xdr:nvSpPr>
      <xdr:spPr>
        <a:xfrm>
          <a:off x="10528300" y="891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90,335</a:t>
          </a:r>
          <a:endParaRPr kumimoji="1" lang="ja-JP" altLang="en-US" sz="1000" b="1">
            <a:solidFill>
              <a:srgbClr val="FF0000"/>
            </a:solidFill>
            <a:latin typeface="ＭＳ Ｐゴシック"/>
          </a:endParaRPr>
        </a:p>
      </xdr:txBody>
    </xdr:sp>
    <xdr:clientData/>
  </xdr:oneCellAnchor>
  <xdr:twoCellAnchor>
    <xdr:from>
      <xdr:col>13</xdr:col>
      <xdr:colOff>663575</xdr:colOff>
      <xdr:row>49</xdr:row>
      <xdr:rowOff>149466</xdr:rowOff>
    </xdr:from>
    <xdr:to>
      <xdr:col>14</xdr:col>
      <xdr:colOff>79375</xdr:colOff>
      <xdr:row>50</xdr:row>
      <xdr:rowOff>79616</xdr:rowOff>
    </xdr:to>
    <xdr:sp macro="" textlink="">
      <xdr:nvSpPr>
        <xdr:cNvPr id="371" name="円/楕円 370"/>
        <xdr:cNvSpPr/>
      </xdr:nvSpPr>
      <xdr:spPr>
        <a:xfrm>
          <a:off x="9588500" y="855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48</xdr:row>
      <xdr:rowOff>96143</xdr:rowOff>
    </xdr:from>
    <xdr:ext cx="599010" cy="259045"/>
    <xdr:sp macro="" textlink="">
      <xdr:nvSpPr>
        <xdr:cNvPr id="372" name="テキスト ボックス 371"/>
        <xdr:cNvSpPr txBox="1"/>
      </xdr:nvSpPr>
      <xdr:spPr>
        <a:xfrm>
          <a:off x="9339794" y="832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122,731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147828</xdr:rowOff>
    </xdr:from>
    <xdr:to>
      <xdr:col>12</xdr:col>
      <xdr:colOff>561975</xdr:colOff>
      <xdr:row>56</xdr:row>
      <xdr:rowOff>77978</xdr:rowOff>
    </xdr:to>
    <xdr:sp macro="" textlink="">
      <xdr:nvSpPr>
        <xdr:cNvPr id="373" name="円/楕円 372"/>
        <xdr:cNvSpPr/>
      </xdr:nvSpPr>
      <xdr:spPr>
        <a:xfrm>
          <a:off x="8699500" y="957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94505</xdr:rowOff>
    </xdr:from>
    <xdr:ext cx="534377" cy="259045"/>
    <xdr:sp macro="" textlink="">
      <xdr:nvSpPr>
        <xdr:cNvPr id="374" name="テキスト ボックス 373"/>
        <xdr:cNvSpPr txBox="1"/>
      </xdr:nvSpPr>
      <xdr:spPr>
        <a:xfrm>
          <a:off x="8483111" y="93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41,860</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154737</xdr:rowOff>
    </xdr:from>
    <xdr:to>
      <xdr:col>11</xdr:col>
      <xdr:colOff>358775</xdr:colOff>
      <xdr:row>55</xdr:row>
      <xdr:rowOff>84887</xdr:rowOff>
    </xdr:to>
    <xdr:sp macro="" textlink="">
      <xdr:nvSpPr>
        <xdr:cNvPr id="375" name="円/楕円 374"/>
        <xdr:cNvSpPr/>
      </xdr:nvSpPr>
      <xdr:spPr>
        <a:xfrm>
          <a:off x="7810500" y="941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101414</xdr:rowOff>
    </xdr:from>
    <xdr:ext cx="534377" cy="259045"/>
    <xdr:sp macro="" textlink="">
      <xdr:nvSpPr>
        <xdr:cNvPr id="376" name="テキスト ボックス 375"/>
        <xdr:cNvSpPr txBox="1"/>
      </xdr:nvSpPr>
      <xdr:spPr>
        <a:xfrm>
          <a:off x="7594111" y="918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54,816</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25324</xdr:rowOff>
    </xdr:from>
    <xdr:to>
      <xdr:col>10</xdr:col>
      <xdr:colOff>155575</xdr:colOff>
      <xdr:row>54</xdr:row>
      <xdr:rowOff>126924</xdr:rowOff>
    </xdr:to>
    <xdr:sp macro="" textlink="">
      <xdr:nvSpPr>
        <xdr:cNvPr id="377" name="円/楕円 376"/>
        <xdr:cNvSpPr/>
      </xdr:nvSpPr>
      <xdr:spPr>
        <a:xfrm>
          <a:off x="6921500" y="928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143451</xdr:rowOff>
    </xdr:from>
    <xdr:ext cx="534377" cy="259045"/>
    <xdr:sp macro="" textlink="">
      <xdr:nvSpPr>
        <xdr:cNvPr id="378" name="テキスト ボックス 377"/>
        <xdr:cNvSpPr txBox="1"/>
      </xdr:nvSpPr>
      <xdr:spPr>
        <a:xfrm>
          <a:off x="6705111" y="905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167678</xdr:rowOff>
    </xdr:from>
    <xdr:to>
      <xdr:col>15</xdr:col>
      <xdr:colOff>180340</xdr:colOff>
      <xdr:row>79</xdr:row>
      <xdr:rowOff>9131</xdr:rowOff>
    </xdr:to>
    <xdr:cxnSp macro="">
      <xdr:nvCxnSpPr>
        <xdr:cNvPr id="402" name="直線コネクタ 401"/>
        <xdr:cNvCxnSpPr/>
      </xdr:nvCxnSpPr>
      <xdr:spPr>
        <a:xfrm flipV="1">
          <a:off x="10475595" y="12169178"/>
          <a:ext cx="1270" cy="138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12958</xdr:rowOff>
    </xdr:from>
    <xdr:ext cx="469744" cy="259045"/>
    <xdr:sp macro="" textlink="">
      <xdr:nvSpPr>
        <xdr:cNvPr id="403" name="商工費最小値テキスト"/>
        <xdr:cNvSpPr txBox="1"/>
      </xdr:nvSpPr>
      <xdr:spPr>
        <a:xfrm>
          <a:off x="10528300"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2,781</a:t>
          </a:r>
          <a:endParaRPr kumimoji="1" lang="ja-JP" altLang="en-US" sz="1000" b="1">
            <a:latin typeface="ＭＳ Ｐゴシック"/>
          </a:endParaRPr>
        </a:p>
      </xdr:txBody>
    </xdr:sp>
    <xdr:clientData/>
  </xdr:oneCellAnchor>
  <xdr:twoCellAnchor>
    <xdr:from>
      <xdr:col>15</xdr:col>
      <xdr:colOff>92075</xdr:colOff>
      <xdr:row>79</xdr:row>
      <xdr:rowOff>9131</xdr:rowOff>
    </xdr:from>
    <xdr:to>
      <xdr:col>15</xdr:col>
      <xdr:colOff>269875</xdr:colOff>
      <xdr:row>79</xdr:row>
      <xdr:rowOff>9131</xdr:rowOff>
    </xdr:to>
    <xdr:cxnSp macro="">
      <xdr:nvCxnSpPr>
        <xdr:cNvPr id="404" name="直線コネクタ 403"/>
        <xdr:cNvCxnSpPr/>
      </xdr:nvCxnSpPr>
      <xdr:spPr>
        <a:xfrm>
          <a:off x="10388600" y="1355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114355</xdr:rowOff>
    </xdr:from>
    <xdr:ext cx="599010" cy="259045"/>
    <xdr:sp macro="" textlink="">
      <xdr:nvSpPr>
        <xdr:cNvPr id="405" name="商工費最大値テキスト"/>
        <xdr:cNvSpPr txBox="1"/>
      </xdr:nvSpPr>
      <xdr:spPr>
        <a:xfrm>
          <a:off x="10528300" y="119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111,797</a:t>
          </a:r>
          <a:endParaRPr kumimoji="1" lang="ja-JP" altLang="en-US" sz="1000" b="1">
            <a:latin typeface="ＭＳ Ｐゴシック"/>
          </a:endParaRPr>
        </a:p>
      </xdr:txBody>
    </xdr:sp>
    <xdr:clientData/>
  </xdr:oneCellAnchor>
  <xdr:twoCellAnchor>
    <xdr:from>
      <xdr:col>15</xdr:col>
      <xdr:colOff>92075</xdr:colOff>
      <xdr:row>70</xdr:row>
      <xdr:rowOff>167678</xdr:rowOff>
    </xdr:from>
    <xdr:to>
      <xdr:col>15</xdr:col>
      <xdr:colOff>269875</xdr:colOff>
      <xdr:row>70</xdr:row>
      <xdr:rowOff>167678</xdr:rowOff>
    </xdr:to>
    <xdr:cxnSp macro="">
      <xdr:nvCxnSpPr>
        <xdr:cNvPr id="406" name="直線コネクタ 405"/>
        <xdr:cNvCxnSpPr/>
      </xdr:nvCxnSpPr>
      <xdr:spPr>
        <a:xfrm>
          <a:off x="10388600" y="1216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128626</xdr:rowOff>
    </xdr:from>
    <xdr:to>
      <xdr:col>15</xdr:col>
      <xdr:colOff>180975</xdr:colOff>
      <xdr:row>78</xdr:row>
      <xdr:rowOff>143218</xdr:rowOff>
    </xdr:to>
    <xdr:cxnSp macro="">
      <xdr:nvCxnSpPr>
        <xdr:cNvPr id="407" name="直線コネクタ 406"/>
        <xdr:cNvCxnSpPr/>
      </xdr:nvCxnSpPr>
      <xdr:spPr>
        <a:xfrm flipV="1">
          <a:off x="9639300" y="13501726"/>
          <a:ext cx="8382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143299</xdr:rowOff>
    </xdr:from>
    <xdr:ext cx="534377" cy="259045"/>
    <xdr:sp macro="" textlink="">
      <xdr:nvSpPr>
        <xdr:cNvPr id="408" name="商工費平均値テキスト"/>
        <xdr:cNvSpPr txBox="1"/>
      </xdr:nvSpPr>
      <xdr:spPr>
        <a:xfrm>
          <a:off x="10528300" y="1317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17,018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120422</xdr:rowOff>
    </xdr:from>
    <xdr:to>
      <xdr:col>15</xdr:col>
      <xdr:colOff>231775</xdr:colOff>
      <xdr:row>78</xdr:row>
      <xdr:rowOff>50572</xdr:rowOff>
    </xdr:to>
    <xdr:sp macro="" textlink="">
      <xdr:nvSpPr>
        <xdr:cNvPr id="409" name="フローチャート : 判断 408"/>
        <xdr:cNvSpPr/>
      </xdr:nvSpPr>
      <xdr:spPr>
        <a:xfrm>
          <a:off x="10426700" y="133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166446</xdr:rowOff>
    </xdr:from>
    <xdr:to>
      <xdr:col>14</xdr:col>
      <xdr:colOff>28575</xdr:colOff>
      <xdr:row>78</xdr:row>
      <xdr:rowOff>143218</xdr:rowOff>
    </xdr:to>
    <xdr:cxnSp macro="">
      <xdr:nvCxnSpPr>
        <xdr:cNvPr id="410" name="直線コネクタ 409"/>
        <xdr:cNvCxnSpPr/>
      </xdr:nvCxnSpPr>
      <xdr:spPr>
        <a:xfrm>
          <a:off x="8750300" y="13368096"/>
          <a:ext cx="889000" cy="14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11" name="フローチャート : 判断 410"/>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80827</xdr:rowOff>
    </xdr:from>
    <xdr:ext cx="534377" cy="259045"/>
    <xdr:sp macro="" textlink="">
      <xdr:nvSpPr>
        <xdr:cNvPr id="412" name="テキスト ボックス 411"/>
        <xdr:cNvSpPr txBox="1"/>
      </xdr:nvSpPr>
      <xdr:spPr>
        <a:xfrm>
          <a:off x="9372111" y="131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166446</xdr:rowOff>
    </xdr:from>
    <xdr:to>
      <xdr:col>12</xdr:col>
      <xdr:colOff>511175</xdr:colOff>
      <xdr:row>78</xdr:row>
      <xdr:rowOff>144044</xdr:rowOff>
    </xdr:to>
    <xdr:cxnSp macro="">
      <xdr:nvCxnSpPr>
        <xdr:cNvPr id="413" name="直線コネクタ 412"/>
        <xdr:cNvCxnSpPr/>
      </xdr:nvCxnSpPr>
      <xdr:spPr>
        <a:xfrm flipV="1">
          <a:off x="7861300" y="13368096"/>
          <a:ext cx="889000" cy="14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14" name="フローチャート : 判断 413"/>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89324</xdr:rowOff>
    </xdr:from>
    <xdr:ext cx="534377" cy="259045"/>
    <xdr:sp macro="" textlink="">
      <xdr:nvSpPr>
        <xdr:cNvPr id="415" name="テキスト ボックス 414"/>
        <xdr:cNvSpPr txBox="1"/>
      </xdr:nvSpPr>
      <xdr:spPr>
        <a:xfrm>
          <a:off x="8483111" y="134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144044</xdr:rowOff>
    </xdr:from>
    <xdr:to>
      <xdr:col>11</xdr:col>
      <xdr:colOff>307975</xdr:colOff>
      <xdr:row>78</xdr:row>
      <xdr:rowOff>146558</xdr:rowOff>
    </xdr:to>
    <xdr:cxnSp macro="">
      <xdr:nvCxnSpPr>
        <xdr:cNvPr id="416" name="直線コネクタ 415"/>
        <xdr:cNvCxnSpPr/>
      </xdr:nvCxnSpPr>
      <xdr:spPr>
        <a:xfrm flipV="1">
          <a:off x="6972300" y="1351714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17" name="フローチャート : 判断 416"/>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118890</xdr:rowOff>
    </xdr:from>
    <xdr:ext cx="534377" cy="259045"/>
    <xdr:sp macro="" textlink="">
      <xdr:nvSpPr>
        <xdr:cNvPr id="418" name="テキスト ボックス 417"/>
        <xdr:cNvSpPr txBox="1"/>
      </xdr:nvSpPr>
      <xdr:spPr>
        <a:xfrm>
          <a:off x="7594111" y="131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19" name="フローチャート : 判断 418"/>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117073</xdr:rowOff>
    </xdr:from>
    <xdr:ext cx="534377" cy="259045"/>
    <xdr:sp macro="" textlink="">
      <xdr:nvSpPr>
        <xdr:cNvPr id="420" name="テキスト ボックス 419"/>
        <xdr:cNvSpPr txBox="1"/>
      </xdr:nvSpPr>
      <xdr:spPr>
        <a:xfrm>
          <a:off x="6705111" y="13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77826</xdr:rowOff>
    </xdr:from>
    <xdr:to>
      <xdr:col>15</xdr:col>
      <xdr:colOff>231775</xdr:colOff>
      <xdr:row>79</xdr:row>
      <xdr:rowOff>7976</xdr:rowOff>
    </xdr:to>
    <xdr:sp macro="" textlink="">
      <xdr:nvSpPr>
        <xdr:cNvPr id="426" name="円/楕円 425"/>
        <xdr:cNvSpPr/>
      </xdr:nvSpPr>
      <xdr:spPr>
        <a:xfrm>
          <a:off x="10426700" y="1345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164203</xdr:rowOff>
    </xdr:from>
    <xdr:ext cx="469744" cy="259045"/>
    <xdr:sp macro="" textlink="">
      <xdr:nvSpPr>
        <xdr:cNvPr id="427" name="商工費該当値テキスト"/>
        <xdr:cNvSpPr txBox="1"/>
      </xdr:nvSpPr>
      <xdr:spPr>
        <a:xfrm>
          <a:off x="10528300" y="1336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92418</xdr:rowOff>
    </xdr:from>
    <xdr:to>
      <xdr:col>14</xdr:col>
      <xdr:colOff>79375</xdr:colOff>
      <xdr:row>79</xdr:row>
      <xdr:rowOff>22568</xdr:rowOff>
    </xdr:to>
    <xdr:sp macro="" textlink="">
      <xdr:nvSpPr>
        <xdr:cNvPr id="428" name="円/楕円 427"/>
        <xdr:cNvSpPr/>
      </xdr:nvSpPr>
      <xdr:spPr>
        <a:xfrm>
          <a:off x="9588500" y="1346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13695</xdr:rowOff>
    </xdr:from>
    <xdr:ext cx="469744" cy="259045"/>
    <xdr:sp macro="" textlink="">
      <xdr:nvSpPr>
        <xdr:cNvPr id="429" name="テキスト ボックス 428"/>
        <xdr:cNvSpPr txBox="1"/>
      </xdr:nvSpPr>
      <xdr:spPr>
        <a:xfrm>
          <a:off x="9404427" y="1355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115646</xdr:rowOff>
    </xdr:from>
    <xdr:to>
      <xdr:col>12</xdr:col>
      <xdr:colOff>561975</xdr:colOff>
      <xdr:row>78</xdr:row>
      <xdr:rowOff>45796</xdr:rowOff>
    </xdr:to>
    <xdr:sp macro="" textlink="">
      <xdr:nvSpPr>
        <xdr:cNvPr id="430" name="円/楕円 429"/>
        <xdr:cNvSpPr/>
      </xdr:nvSpPr>
      <xdr:spPr>
        <a:xfrm>
          <a:off x="8699500" y="133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62323</xdr:rowOff>
    </xdr:from>
    <xdr:ext cx="534377" cy="259045"/>
    <xdr:sp macro="" textlink="">
      <xdr:nvSpPr>
        <xdr:cNvPr id="431" name="テキスト ボックス 430"/>
        <xdr:cNvSpPr txBox="1"/>
      </xdr:nvSpPr>
      <xdr:spPr>
        <a:xfrm>
          <a:off x="8483111" y="130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93244</xdr:rowOff>
    </xdr:from>
    <xdr:to>
      <xdr:col>11</xdr:col>
      <xdr:colOff>358775</xdr:colOff>
      <xdr:row>79</xdr:row>
      <xdr:rowOff>23394</xdr:rowOff>
    </xdr:to>
    <xdr:sp macro="" textlink="">
      <xdr:nvSpPr>
        <xdr:cNvPr id="432" name="円/楕円 431"/>
        <xdr:cNvSpPr/>
      </xdr:nvSpPr>
      <xdr:spPr>
        <a:xfrm>
          <a:off x="7810500" y="134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14521</xdr:rowOff>
    </xdr:from>
    <xdr:ext cx="469744" cy="259045"/>
    <xdr:sp macro="" textlink="">
      <xdr:nvSpPr>
        <xdr:cNvPr id="433" name="テキスト ボックス 432"/>
        <xdr:cNvSpPr txBox="1"/>
      </xdr:nvSpPr>
      <xdr:spPr>
        <a:xfrm>
          <a:off x="7626427" y="1355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95758</xdr:rowOff>
    </xdr:from>
    <xdr:to>
      <xdr:col>10</xdr:col>
      <xdr:colOff>155575</xdr:colOff>
      <xdr:row>79</xdr:row>
      <xdr:rowOff>25908</xdr:rowOff>
    </xdr:to>
    <xdr:sp macro="" textlink="">
      <xdr:nvSpPr>
        <xdr:cNvPr id="434" name="円/楕円 433"/>
        <xdr:cNvSpPr/>
      </xdr:nvSpPr>
      <xdr:spPr>
        <a:xfrm>
          <a:off x="6921500" y="1346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17035</xdr:rowOff>
    </xdr:from>
    <xdr:ext cx="469744" cy="259045"/>
    <xdr:sp macro="" textlink="">
      <xdr:nvSpPr>
        <xdr:cNvPr id="435" name="テキスト ボックス 434"/>
        <xdr:cNvSpPr txBox="1"/>
      </xdr:nvSpPr>
      <xdr:spPr>
        <a:xfrm>
          <a:off x="6737427" y="1356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9" name="テキスト ボックス 448"/>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1" name="テキスト ボックス 450"/>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3" name="テキスト ボックス 452"/>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21970</xdr:rowOff>
    </xdr:from>
    <xdr:ext cx="685572" cy="259045"/>
    <xdr:sp macro="" textlink="">
      <xdr:nvSpPr>
        <xdr:cNvPr id="455" name="テキスト ボックス 454"/>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7" name="テキスト ボックス 456"/>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64525</xdr:rowOff>
    </xdr:from>
    <xdr:to>
      <xdr:col>15</xdr:col>
      <xdr:colOff>180340</xdr:colOff>
      <xdr:row>99</xdr:row>
      <xdr:rowOff>66315</xdr:rowOff>
    </xdr:to>
    <xdr:cxnSp macro="">
      <xdr:nvCxnSpPr>
        <xdr:cNvPr id="461" name="直線コネクタ 460"/>
        <xdr:cNvCxnSpPr/>
      </xdr:nvCxnSpPr>
      <xdr:spPr>
        <a:xfrm flipV="1">
          <a:off x="10475595" y="15666475"/>
          <a:ext cx="1270" cy="137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97029</xdr:rowOff>
    </xdr:from>
    <xdr:ext cx="534377" cy="259045"/>
    <xdr:sp macro="" textlink="">
      <xdr:nvSpPr>
        <xdr:cNvPr id="462" name="土木費最小値テキスト"/>
        <xdr:cNvSpPr txBox="1"/>
      </xdr:nvSpPr>
      <xdr:spPr>
        <a:xfrm>
          <a:off x="10528300" y="1707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29,914</a:t>
          </a:r>
          <a:endParaRPr kumimoji="1" lang="ja-JP" altLang="en-US" sz="1000" b="1">
            <a:latin typeface="ＭＳ Ｐゴシック"/>
          </a:endParaRPr>
        </a:p>
      </xdr:txBody>
    </xdr:sp>
    <xdr:clientData/>
  </xdr:oneCellAnchor>
  <xdr:twoCellAnchor>
    <xdr:from>
      <xdr:col>15</xdr:col>
      <xdr:colOff>92075</xdr:colOff>
      <xdr:row>99</xdr:row>
      <xdr:rowOff>66315</xdr:rowOff>
    </xdr:from>
    <xdr:to>
      <xdr:col>15</xdr:col>
      <xdr:colOff>269875</xdr:colOff>
      <xdr:row>99</xdr:row>
      <xdr:rowOff>66315</xdr:rowOff>
    </xdr:to>
    <xdr:cxnSp macro="">
      <xdr:nvCxnSpPr>
        <xdr:cNvPr id="463" name="直線コネクタ 462"/>
        <xdr:cNvCxnSpPr/>
      </xdr:nvCxnSpPr>
      <xdr:spPr>
        <a:xfrm>
          <a:off x="10388600" y="170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11202</xdr:rowOff>
    </xdr:from>
    <xdr:ext cx="690189" cy="259045"/>
    <xdr:sp macro="" textlink="">
      <xdr:nvSpPr>
        <xdr:cNvPr id="464" name="土木費最大値テキスト"/>
        <xdr:cNvSpPr txBox="1"/>
      </xdr:nvSpPr>
      <xdr:spPr>
        <a:xfrm>
          <a:off x="10528300" y="15441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1,291,559</a:t>
          </a:r>
          <a:endParaRPr kumimoji="1" lang="ja-JP" altLang="en-US" sz="1000" b="1">
            <a:latin typeface="ＭＳ Ｐゴシック"/>
          </a:endParaRPr>
        </a:p>
      </xdr:txBody>
    </xdr:sp>
    <xdr:clientData/>
  </xdr:oneCellAnchor>
  <xdr:twoCellAnchor>
    <xdr:from>
      <xdr:col>15</xdr:col>
      <xdr:colOff>92075</xdr:colOff>
      <xdr:row>91</xdr:row>
      <xdr:rowOff>64525</xdr:rowOff>
    </xdr:from>
    <xdr:to>
      <xdr:col>15</xdr:col>
      <xdr:colOff>269875</xdr:colOff>
      <xdr:row>91</xdr:row>
      <xdr:rowOff>64525</xdr:rowOff>
    </xdr:to>
    <xdr:cxnSp macro="">
      <xdr:nvCxnSpPr>
        <xdr:cNvPr id="465" name="直線コネクタ 464"/>
        <xdr:cNvCxnSpPr/>
      </xdr:nvCxnSpPr>
      <xdr:spPr>
        <a:xfrm>
          <a:off x="10388600" y="1566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37038</xdr:rowOff>
    </xdr:from>
    <xdr:to>
      <xdr:col>15</xdr:col>
      <xdr:colOff>180975</xdr:colOff>
      <xdr:row>98</xdr:row>
      <xdr:rowOff>99155</xdr:rowOff>
    </xdr:to>
    <xdr:cxnSp macro="">
      <xdr:nvCxnSpPr>
        <xdr:cNvPr id="466" name="直線コネクタ 465"/>
        <xdr:cNvCxnSpPr/>
      </xdr:nvCxnSpPr>
      <xdr:spPr>
        <a:xfrm>
          <a:off x="9639300" y="16839138"/>
          <a:ext cx="838200" cy="6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141479</xdr:rowOff>
    </xdr:from>
    <xdr:ext cx="534377" cy="259045"/>
    <xdr:sp macro="" textlink="">
      <xdr:nvSpPr>
        <xdr:cNvPr id="467" name="土木費平均値テキスト"/>
        <xdr:cNvSpPr txBox="1"/>
      </xdr:nvSpPr>
      <xdr:spPr>
        <a:xfrm>
          <a:off x="10528300" y="16943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163052</xdr:rowOff>
    </xdr:from>
    <xdr:to>
      <xdr:col>15</xdr:col>
      <xdr:colOff>231775</xdr:colOff>
      <xdr:row>99</xdr:row>
      <xdr:rowOff>93202</xdr:rowOff>
    </xdr:to>
    <xdr:sp macro="" textlink="">
      <xdr:nvSpPr>
        <xdr:cNvPr id="468" name="フローチャート : 判断 467"/>
        <xdr:cNvSpPr/>
      </xdr:nvSpPr>
      <xdr:spPr>
        <a:xfrm>
          <a:off x="10426700" y="169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50495</xdr:rowOff>
    </xdr:from>
    <xdr:to>
      <xdr:col>14</xdr:col>
      <xdr:colOff>28575</xdr:colOff>
      <xdr:row>98</xdr:row>
      <xdr:rowOff>37038</xdr:rowOff>
    </xdr:to>
    <xdr:cxnSp macro="">
      <xdr:nvCxnSpPr>
        <xdr:cNvPr id="469" name="直線コネクタ 468"/>
        <xdr:cNvCxnSpPr/>
      </xdr:nvCxnSpPr>
      <xdr:spPr>
        <a:xfrm>
          <a:off x="8750300" y="16681145"/>
          <a:ext cx="889000" cy="15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158866</xdr:rowOff>
    </xdr:from>
    <xdr:to>
      <xdr:col>14</xdr:col>
      <xdr:colOff>79375</xdr:colOff>
      <xdr:row>99</xdr:row>
      <xdr:rowOff>89016</xdr:rowOff>
    </xdr:to>
    <xdr:sp macro="" textlink="">
      <xdr:nvSpPr>
        <xdr:cNvPr id="470" name="フローチャート : 判断 469"/>
        <xdr:cNvSpPr/>
      </xdr:nvSpPr>
      <xdr:spPr>
        <a:xfrm>
          <a:off x="9588500" y="1696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80143</xdr:rowOff>
    </xdr:from>
    <xdr:ext cx="534377" cy="259045"/>
    <xdr:sp macro="" textlink="">
      <xdr:nvSpPr>
        <xdr:cNvPr id="471" name="テキスト ボックス 470"/>
        <xdr:cNvSpPr txBox="1"/>
      </xdr:nvSpPr>
      <xdr:spPr>
        <a:xfrm>
          <a:off x="9372111" y="1705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50495</xdr:rowOff>
    </xdr:from>
    <xdr:to>
      <xdr:col>12</xdr:col>
      <xdr:colOff>511175</xdr:colOff>
      <xdr:row>97</xdr:row>
      <xdr:rowOff>135765</xdr:rowOff>
    </xdr:to>
    <xdr:cxnSp macro="">
      <xdr:nvCxnSpPr>
        <xdr:cNvPr id="472" name="直線コネクタ 471"/>
        <xdr:cNvCxnSpPr/>
      </xdr:nvCxnSpPr>
      <xdr:spPr>
        <a:xfrm flipV="1">
          <a:off x="7861300" y="16681145"/>
          <a:ext cx="889000" cy="8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160815</xdr:rowOff>
    </xdr:from>
    <xdr:to>
      <xdr:col>12</xdr:col>
      <xdr:colOff>561975</xdr:colOff>
      <xdr:row>99</xdr:row>
      <xdr:rowOff>90965</xdr:rowOff>
    </xdr:to>
    <xdr:sp macro="" textlink="">
      <xdr:nvSpPr>
        <xdr:cNvPr id="473" name="フローチャート : 判断 472"/>
        <xdr:cNvSpPr/>
      </xdr:nvSpPr>
      <xdr:spPr>
        <a:xfrm>
          <a:off x="8699500" y="169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82092</xdr:rowOff>
    </xdr:from>
    <xdr:ext cx="534377" cy="259045"/>
    <xdr:sp macro="" textlink="">
      <xdr:nvSpPr>
        <xdr:cNvPr id="474" name="テキスト ボックス 473"/>
        <xdr:cNvSpPr txBox="1"/>
      </xdr:nvSpPr>
      <xdr:spPr>
        <a:xfrm>
          <a:off x="8483111" y="1705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135765</xdr:rowOff>
    </xdr:from>
    <xdr:to>
      <xdr:col>11</xdr:col>
      <xdr:colOff>307975</xdr:colOff>
      <xdr:row>98</xdr:row>
      <xdr:rowOff>95986</xdr:rowOff>
    </xdr:to>
    <xdr:cxnSp macro="">
      <xdr:nvCxnSpPr>
        <xdr:cNvPr id="475" name="直線コネクタ 474"/>
        <xdr:cNvCxnSpPr/>
      </xdr:nvCxnSpPr>
      <xdr:spPr>
        <a:xfrm flipV="1">
          <a:off x="6972300" y="16766415"/>
          <a:ext cx="889000" cy="13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157823</xdr:rowOff>
    </xdr:from>
    <xdr:to>
      <xdr:col>11</xdr:col>
      <xdr:colOff>358775</xdr:colOff>
      <xdr:row>99</xdr:row>
      <xdr:rowOff>87973</xdr:rowOff>
    </xdr:to>
    <xdr:sp macro="" textlink="">
      <xdr:nvSpPr>
        <xdr:cNvPr id="476" name="フローチャート : 判断 475"/>
        <xdr:cNvSpPr/>
      </xdr:nvSpPr>
      <xdr:spPr>
        <a:xfrm>
          <a:off x="7810500" y="1695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79100</xdr:rowOff>
    </xdr:from>
    <xdr:ext cx="534377" cy="259045"/>
    <xdr:sp macro="" textlink="">
      <xdr:nvSpPr>
        <xdr:cNvPr id="477" name="テキスト ボックス 476"/>
        <xdr:cNvSpPr txBox="1"/>
      </xdr:nvSpPr>
      <xdr:spPr>
        <a:xfrm>
          <a:off x="7594111" y="1705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166029</xdr:rowOff>
    </xdr:from>
    <xdr:to>
      <xdr:col>10</xdr:col>
      <xdr:colOff>155575</xdr:colOff>
      <xdr:row>99</xdr:row>
      <xdr:rowOff>96179</xdr:rowOff>
    </xdr:to>
    <xdr:sp macro="" textlink="">
      <xdr:nvSpPr>
        <xdr:cNvPr id="478" name="フローチャート : 判断 477"/>
        <xdr:cNvSpPr/>
      </xdr:nvSpPr>
      <xdr:spPr>
        <a:xfrm>
          <a:off x="6921500" y="169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87306</xdr:rowOff>
    </xdr:from>
    <xdr:ext cx="534377" cy="259045"/>
    <xdr:sp macro="" textlink="">
      <xdr:nvSpPr>
        <xdr:cNvPr id="479" name="テキスト ボックス 478"/>
        <xdr:cNvSpPr txBox="1"/>
      </xdr:nvSpPr>
      <xdr:spPr>
        <a:xfrm>
          <a:off x="6705111" y="1706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48355</xdr:rowOff>
    </xdr:from>
    <xdr:to>
      <xdr:col>15</xdr:col>
      <xdr:colOff>231775</xdr:colOff>
      <xdr:row>98</xdr:row>
      <xdr:rowOff>149955</xdr:rowOff>
    </xdr:to>
    <xdr:sp macro="" textlink="">
      <xdr:nvSpPr>
        <xdr:cNvPr id="485" name="円/楕円 484"/>
        <xdr:cNvSpPr/>
      </xdr:nvSpPr>
      <xdr:spPr>
        <a:xfrm>
          <a:off x="10426700" y="1685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71232</xdr:rowOff>
    </xdr:from>
    <xdr:ext cx="599010" cy="259045"/>
    <xdr:sp macro="" textlink="">
      <xdr:nvSpPr>
        <xdr:cNvPr id="486" name="土木費該当値テキスト"/>
        <xdr:cNvSpPr txBox="1"/>
      </xdr:nvSpPr>
      <xdr:spPr>
        <a:xfrm>
          <a:off x="10528300" y="1670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157,246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157688</xdr:rowOff>
    </xdr:from>
    <xdr:to>
      <xdr:col>14</xdr:col>
      <xdr:colOff>79375</xdr:colOff>
      <xdr:row>98</xdr:row>
      <xdr:rowOff>87838</xdr:rowOff>
    </xdr:to>
    <xdr:sp macro="" textlink="">
      <xdr:nvSpPr>
        <xdr:cNvPr id="487" name="円/楕円 486"/>
        <xdr:cNvSpPr/>
      </xdr:nvSpPr>
      <xdr:spPr>
        <a:xfrm>
          <a:off x="9588500" y="1678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104365</xdr:rowOff>
    </xdr:from>
    <xdr:ext cx="599010" cy="259045"/>
    <xdr:sp macro="" textlink="">
      <xdr:nvSpPr>
        <xdr:cNvPr id="488" name="テキスト ボックス 487"/>
        <xdr:cNvSpPr txBox="1"/>
      </xdr:nvSpPr>
      <xdr:spPr>
        <a:xfrm>
          <a:off x="9339794" y="1656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214,309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171145</xdr:rowOff>
    </xdr:from>
    <xdr:to>
      <xdr:col>12</xdr:col>
      <xdr:colOff>561975</xdr:colOff>
      <xdr:row>97</xdr:row>
      <xdr:rowOff>101295</xdr:rowOff>
    </xdr:to>
    <xdr:sp macro="" textlink="">
      <xdr:nvSpPr>
        <xdr:cNvPr id="489" name="円/楕円 488"/>
        <xdr:cNvSpPr/>
      </xdr:nvSpPr>
      <xdr:spPr>
        <a:xfrm>
          <a:off x="8699500" y="166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117822</xdr:rowOff>
    </xdr:from>
    <xdr:ext cx="599010" cy="259045"/>
    <xdr:sp macro="" textlink="">
      <xdr:nvSpPr>
        <xdr:cNvPr id="490" name="テキスト ボックス 489"/>
        <xdr:cNvSpPr txBox="1"/>
      </xdr:nvSpPr>
      <xdr:spPr>
        <a:xfrm>
          <a:off x="8450794" y="1640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359,447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84965</xdr:rowOff>
    </xdr:from>
    <xdr:to>
      <xdr:col>11</xdr:col>
      <xdr:colOff>358775</xdr:colOff>
      <xdr:row>98</xdr:row>
      <xdr:rowOff>15115</xdr:rowOff>
    </xdr:to>
    <xdr:sp macro="" textlink="">
      <xdr:nvSpPr>
        <xdr:cNvPr id="491" name="円/楕円 490"/>
        <xdr:cNvSpPr/>
      </xdr:nvSpPr>
      <xdr:spPr>
        <a:xfrm>
          <a:off x="7810500" y="167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31642</xdr:rowOff>
    </xdr:from>
    <xdr:ext cx="599010" cy="259045"/>
    <xdr:sp macro="" textlink="">
      <xdr:nvSpPr>
        <xdr:cNvPr id="492" name="テキスト ボックス 491"/>
        <xdr:cNvSpPr txBox="1"/>
      </xdr:nvSpPr>
      <xdr:spPr>
        <a:xfrm>
          <a:off x="7561794" y="1649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281,115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45186</xdr:rowOff>
    </xdr:from>
    <xdr:to>
      <xdr:col>10</xdr:col>
      <xdr:colOff>155575</xdr:colOff>
      <xdr:row>98</xdr:row>
      <xdr:rowOff>146786</xdr:rowOff>
    </xdr:to>
    <xdr:sp macro="" textlink="">
      <xdr:nvSpPr>
        <xdr:cNvPr id="493" name="円/楕円 492"/>
        <xdr:cNvSpPr/>
      </xdr:nvSpPr>
      <xdr:spPr>
        <a:xfrm>
          <a:off x="6921500" y="1684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163313</xdr:rowOff>
    </xdr:from>
    <xdr:ext cx="599010" cy="259045"/>
    <xdr:sp macro="" textlink="">
      <xdr:nvSpPr>
        <xdr:cNvPr id="494" name="テキスト ボックス 493"/>
        <xdr:cNvSpPr txBox="1"/>
      </xdr:nvSpPr>
      <xdr:spPr>
        <a:xfrm>
          <a:off x="6672794" y="1662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7" name="テキスト ボックス 506"/>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109786</xdr:rowOff>
    </xdr:from>
    <xdr:to>
      <xdr:col>23</xdr:col>
      <xdr:colOff>516889</xdr:colOff>
      <xdr:row>38</xdr:row>
      <xdr:rowOff>129413</xdr:rowOff>
    </xdr:to>
    <xdr:cxnSp macro="">
      <xdr:nvCxnSpPr>
        <xdr:cNvPr id="521" name="直線コネクタ 520"/>
        <xdr:cNvCxnSpPr/>
      </xdr:nvCxnSpPr>
      <xdr:spPr>
        <a:xfrm flipV="1">
          <a:off x="16317595" y="5081836"/>
          <a:ext cx="1269" cy="156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133240</xdr:rowOff>
    </xdr:from>
    <xdr:ext cx="534377" cy="259045"/>
    <xdr:sp macro="" textlink="">
      <xdr:nvSpPr>
        <xdr:cNvPr id="522" name="消防費最小値テキスト"/>
        <xdr:cNvSpPr txBox="1"/>
      </xdr:nvSpPr>
      <xdr:spPr>
        <a:xfrm>
          <a:off x="16370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14,315</a:t>
          </a:r>
          <a:endParaRPr kumimoji="1" lang="ja-JP" altLang="en-US" sz="1000" b="1">
            <a:latin typeface="ＭＳ Ｐゴシック"/>
          </a:endParaRPr>
        </a:p>
      </xdr:txBody>
    </xdr:sp>
    <xdr:clientData/>
  </xdr:oneCellAnchor>
  <xdr:twoCellAnchor>
    <xdr:from>
      <xdr:col>23</xdr:col>
      <xdr:colOff>428625</xdr:colOff>
      <xdr:row>38</xdr:row>
      <xdr:rowOff>129413</xdr:rowOff>
    </xdr:from>
    <xdr:to>
      <xdr:col>23</xdr:col>
      <xdr:colOff>606425</xdr:colOff>
      <xdr:row>38</xdr:row>
      <xdr:rowOff>129413</xdr:rowOff>
    </xdr:to>
    <xdr:cxnSp macro="">
      <xdr:nvCxnSpPr>
        <xdr:cNvPr id="523" name="直線コネクタ 522"/>
        <xdr:cNvCxnSpPr/>
      </xdr:nvCxnSpPr>
      <xdr:spPr>
        <a:xfrm>
          <a:off x="16230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56463</xdr:rowOff>
    </xdr:from>
    <xdr:ext cx="534377" cy="259045"/>
    <xdr:sp macro="" textlink="">
      <xdr:nvSpPr>
        <xdr:cNvPr id="524" name="消防費最大値テキスト"/>
        <xdr:cNvSpPr txBox="1"/>
      </xdr:nvSpPr>
      <xdr:spPr>
        <a:xfrm>
          <a:off x="16370300" y="48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62,166</a:t>
          </a:r>
          <a:endParaRPr kumimoji="1" lang="ja-JP" altLang="en-US" sz="1000" b="1">
            <a:latin typeface="ＭＳ Ｐゴシック"/>
          </a:endParaRPr>
        </a:p>
      </xdr:txBody>
    </xdr:sp>
    <xdr:clientData/>
  </xdr:oneCellAnchor>
  <xdr:twoCellAnchor>
    <xdr:from>
      <xdr:col>23</xdr:col>
      <xdr:colOff>428625</xdr:colOff>
      <xdr:row>29</xdr:row>
      <xdr:rowOff>109786</xdr:rowOff>
    </xdr:from>
    <xdr:to>
      <xdr:col>23</xdr:col>
      <xdr:colOff>606425</xdr:colOff>
      <xdr:row>29</xdr:row>
      <xdr:rowOff>109786</xdr:rowOff>
    </xdr:to>
    <xdr:cxnSp macro="">
      <xdr:nvCxnSpPr>
        <xdr:cNvPr id="525" name="直線コネクタ 524"/>
        <xdr:cNvCxnSpPr/>
      </xdr:nvCxnSpPr>
      <xdr:spPr>
        <a:xfrm>
          <a:off x="16230600" y="50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129413</xdr:rowOff>
    </xdr:from>
    <xdr:to>
      <xdr:col>23</xdr:col>
      <xdr:colOff>517525</xdr:colOff>
      <xdr:row>39</xdr:row>
      <xdr:rowOff>14591</xdr:rowOff>
    </xdr:to>
    <xdr:cxnSp macro="">
      <xdr:nvCxnSpPr>
        <xdr:cNvPr id="526" name="直線コネクタ 525"/>
        <xdr:cNvCxnSpPr/>
      </xdr:nvCxnSpPr>
      <xdr:spPr>
        <a:xfrm flipV="1">
          <a:off x="15481300" y="6644513"/>
          <a:ext cx="838200" cy="5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55019</xdr:rowOff>
    </xdr:from>
    <xdr:ext cx="534377" cy="259045"/>
    <xdr:sp macro="" textlink="">
      <xdr:nvSpPr>
        <xdr:cNvPr id="527" name="消防費平均値テキスト"/>
        <xdr:cNvSpPr txBox="1"/>
      </xdr:nvSpPr>
      <xdr:spPr>
        <a:xfrm>
          <a:off x="16370300" y="605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26,238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32142</xdr:rowOff>
    </xdr:from>
    <xdr:to>
      <xdr:col>23</xdr:col>
      <xdr:colOff>568325</xdr:colOff>
      <xdr:row>36</xdr:row>
      <xdr:rowOff>133742</xdr:rowOff>
    </xdr:to>
    <xdr:sp macro="" textlink="">
      <xdr:nvSpPr>
        <xdr:cNvPr id="528" name="フローチャート : 判断 527"/>
        <xdr:cNvSpPr/>
      </xdr:nvSpPr>
      <xdr:spPr>
        <a:xfrm>
          <a:off x="162687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58841</xdr:rowOff>
    </xdr:from>
    <xdr:to>
      <xdr:col>22</xdr:col>
      <xdr:colOff>365125</xdr:colOff>
      <xdr:row>39</xdr:row>
      <xdr:rowOff>14591</xdr:rowOff>
    </xdr:to>
    <xdr:cxnSp macro="">
      <xdr:nvCxnSpPr>
        <xdr:cNvPr id="529" name="直線コネクタ 528"/>
        <xdr:cNvCxnSpPr/>
      </xdr:nvCxnSpPr>
      <xdr:spPr>
        <a:xfrm>
          <a:off x="14592300" y="6402491"/>
          <a:ext cx="889000" cy="29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108266</xdr:rowOff>
    </xdr:from>
    <xdr:to>
      <xdr:col>22</xdr:col>
      <xdr:colOff>415925</xdr:colOff>
      <xdr:row>37</xdr:row>
      <xdr:rowOff>38416</xdr:rowOff>
    </xdr:to>
    <xdr:sp macro="" textlink="">
      <xdr:nvSpPr>
        <xdr:cNvPr id="530" name="フローチャート : 判断 529"/>
        <xdr:cNvSpPr/>
      </xdr:nvSpPr>
      <xdr:spPr>
        <a:xfrm>
          <a:off x="15430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54943</xdr:rowOff>
    </xdr:from>
    <xdr:ext cx="534377" cy="259045"/>
    <xdr:sp macro="" textlink="">
      <xdr:nvSpPr>
        <xdr:cNvPr id="531" name="テキスト ボックス 530"/>
        <xdr:cNvSpPr txBox="1"/>
      </xdr:nvSpPr>
      <xdr:spPr>
        <a:xfrm>
          <a:off x="15214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113607</xdr:rowOff>
    </xdr:from>
    <xdr:to>
      <xdr:col>21</xdr:col>
      <xdr:colOff>161925</xdr:colOff>
      <xdr:row>37</xdr:row>
      <xdr:rowOff>58841</xdr:rowOff>
    </xdr:to>
    <xdr:cxnSp macro="">
      <xdr:nvCxnSpPr>
        <xdr:cNvPr id="532" name="直線コネクタ 531"/>
        <xdr:cNvCxnSpPr/>
      </xdr:nvCxnSpPr>
      <xdr:spPr>
        <a:xfrm>
          <a:off x="13703300" y="5942907"/>
          <a:ext cx="889000" cy="45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77666</xdr:rowOff>
    </xdr:from>
    <xdr:to>
      <xdr:col>21</xdr:col>
      <xdr:colOff>212725</xdr:colOff>
      <xdr:row>37</xdr:row>
      <xdr:rowOff>7816</xdr:rowOff>
    </xdr:to>
    <xdr:sp macro="" textlink="">
      <xdr:nvSpPr>
        <xdr:cNvPr id="533" name="フローチャート : 判断 532"/>
        <xdr:cNvSpPr/>
      </xdr:nvSpPr>
      <xdr:spPr>
        <a:xfrm>
          <a:off x="14541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24343</xdr:rowOff>
    </xdr:from>
    <xdr:ext cx="534377" cy="259045"/>
    <xdr:sp macro="" textlink="">
      <xdr:nvSpPr>
        <xdr:cNvPr id="534" name="テキスト ボックス 533"/>
        <xdr:cNvSpPr txBox="1"/>
      </xdr:nvSpPr>
      <xdr:spPr>
        <a:xfrm>
          <a:off x="14325111" y="60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113607</xdr:rowOff>
    </xdr:from>
    <xdr:to>
      <xdr:col>19</xdr:col>
      <xdr:colOff>644525</xdr:colOff>
      <xdr:row>37</xdr:row>
      <xdr:rowOff>18117</xdr:rowOff>
    </xdr:to>
    <xdr:cxnSp macro="">
      <xdr:nvCxnSpPr>
        <xdr:cNvPr id="535" name="直線コネクタ 534"/>
        <xdr:cNvCxnSpPr/>
      </xdr:nvCxnSpPr>
      <xdr:spPr>
        <a:xfrm flipV="1">
          <a:off x="12814300" y="5942907"/>
          <a:ext cx="889000" cy="4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97064</xdr:rowOff>
    </xdr:from>
    <xdr:to>
      <xdr:col>20</xdr:col>
      <xdr:colOff>9525</xdr:colOff>
      <xdr:row>37</xdr:row>
      <xdr:rowOff>27214</xdr:rowOff>
    </xdr:to>
    <xdr:sp macro="" textlink="">
      <xdr:nvSpPr>
        <xdr:cNvPr id="536" name="フローチャート : 判断 535"/>
        <xdr:cNvSpPr/>
      </xdr:nvSpPr>
      <xdr:spPr>
        <a:xfrm>
          <a:off x="13652500" y="626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18341</xdr:rowOff>
    </xdr:from>
    <xdr:ext cx="534377" cy="259045"/>
    <xdr:sp macro="" textlink="">
      <xdr:nvSpPr>
        <xdr:cNvPr id="537" name="テキスト ボックス 536"/>
        <xdr:cNvSpPr txBox="1"/>
      </xdr:nvSpPr>
      <xdr:spPr>
        <a:xfrm>
          <a:off x="13436111" y="636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166003</xdr:rowOff>
    </xdr:from>
    <xdr:to>
      <xdr:col>18</xdr:col>
      <xdr:colOff>492125</xdr:colOff>
      <xdr:row>37</xdr:row>
      <xdr:rowOff>96153</xdr:rowOff>
    </xdr:to>
    <xdr:sp macro="" textlink="">
      <xdr:nvSpPr>
        <xdr:cNvPr id="538" name="フローチャート : 判断 537"/>
        <xdr:cNvSpPr/>
      </xdr:nvSpPr>
      <xdr:spPr>
        <a:xfrm>
          <a:off x="12763500" y="633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87280</xdr:rowOff>
    </xdr:from>
    <xdr:ext cx="534377" cy="259045"/>
    <xdr:sp macro="" textlink="">
      <xdr:nvSpPr>
        <xdr:cNvPr id="539" name="テキスト ボックス 538"/>
        <xdr:cNvSpPr txBox="1"/>
      </xdr:nvSpPr>
      <xdr:spPr>
        <a:xfrm>
          <a:off x="12547111" y="643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78613</xdr:rowOff>
    </xdr:from>
    <xdr:to>
      <xdr:col>23</xdr:col>
      <xdr:colOff>568325</xdr:colOff>
      <xdr:row>39</xdr:row>
      <xdr:rowOff>8763</xdr:rowOff>
    </xdr:to>
    <xdr:sp macro="" textlink="">
      <xdr:nvSpPr>
        <xdr:cNvPr id="545" name="円/楕円 544"/>
        <xdr:cNvSpPr/>
      </xdr:nvSpPr>
      <xdr:spPr>
        <a:xfrm>
          <a:off x="162687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164990</xdr:rowOff>
    </xdr:from>
    <xdr:ext cx="534377" cy="259045"/>
    <xdr:sp macro="" textlink="">
      <xdr:nvSpPr>
        <xdr:cNvPr id="546" name="消防費該当値テキスト"/>
        <xdr:cNvSpPr txBox="1"/>
      </xdr:nvSpPr>
      <xdr:spPr>
        <a:xfrm>
          <a:off x="16370300" y="65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14,315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135241</xdr:rowOff>
    </xdr:from>
    <xdr:to>
      <xdr:col>22</xdr:col>
      <xdr:colOff>415925</xdr:colOff>
      <xdr:row>39</xdr:row>
      <xdr:rowOff>65391</xdr:rowOff>
    </xdr:to>
    <xdr:sp macro="" textlink="">
      <xdr:nvSpPr>
        <xdr:cNvPr id="547" name="円/楕円 546"/>
        <xdr:cNvSpPr/>
      </xdr:nvSpPr>
      <xdr:spPr>
        <a:xfrm>
          <a:off x="15430500" y="665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56518</xdr:rowOff>
    </xdr:from>
    <xdr:ext cx="534377" cy="259045"/>
    <xdr:sp macro="" textlink="">
      <xdr:nvSpPr>
        <xdr:cNvPr id="548" name="テキスト ボックス 547"/>
        <xdr:cNvSpPr txBox="1"/>
      </xdr:nvSpPr>
      <xdr:spPr>
        <a:xfrm>
          <a:off x="15214111" y="674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8041</xdr:rowOff>
    </xdr:from>
    <xdr:to>
      <xdr:col>21</xdr:col>
      <xdr:colOff>212725</xdr:colOff>
      <xdr:row>37</xdr:row>
      <xdr:rowOff>109641</xdr:rowOff>
    </xdr:to>
    <xdr:sp macro="" textlink="">
      <xdr:nvSpPr>
        <xdr:cNvPr id="549" name="円/楕円 548"/>
        <xdr:cNvSpPr/>
      </xdr:nvSpPr>
      <xdr:spPr>
        <a:xfrm>
          <a:off x="14541500" y="635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100768</xdr:rowOff>
    </xdr:from>
    <xdr:ext cx="534377" cy="259045"/>
    <xdr:sp macro="" textlink="">
      <xdr:nvSpPr>
        <xdr:cNvPr id="550" name="テキスト ボックス 549"/>
        <xdr:cNvSpPr txBox="1"/>
      </xdr:nvSpPr>
      <xdr:spPr>
        <a:xfrm>
          <a:off x="14325111" y="644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21,726</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62807</xdr:rowOff>
    </xdr:from>
    <xdr:to>
      <xdr:col>20</xdr:col>
      <xdr:colOff>9525</xdr:colOff>
      <xdr:row>34</xdr:row>
      <xdr:rowOff>164407</xdr:rowOff>
    </xdr:to>
    <xdr:sp macro="" textlink="">
      <xdr:nvSpPr>
        <xdr:cNvPr id="551" name="円/楕円 550"/>
        <xdr:cNvSpPr/>
      </xdr:nvSpPr>
      <xdr:spPr>
        <a:xfrm>
          <a:off x="13652500" y="589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9484</xdr:rowOff>
    </xdr:from>
    <xdr:ext cx="534377" cy="259045"/>
    <xdr:sp macro="" textlink="">
      <xdr:nvSpPr>
        <xdr:cNvPr id="552" name="テキスト ボックス 551"/>
        <xdr:cNvSpPr txBox="1"/>
      </xdr:nvSpPr>
      <xdr:spPr>
        <a:xfrm>
          <a:off x="13436111" y="566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35,799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138767</xdr:rowOff>
    </xdr:from>
    <xdr:to>
      <xdr:col>18</xdr:col>
      <xdr:colOff>492125</xdr:colOff>
      <xdr:row>37</xdr:row>
      <xdr:rowOff>68917</xdr:rowOff>
    </xdr:to>
    <xdr:sp macro="" textlink="">
      <xdr:nvSpPr>
        <xdr:cNvPr id="553" name="円/楕円 552"/>
        <xdr:cNvSpPr/>
      </xdr:nvSpPr>
      <xdr:spPr>
        <a:xfrm>
          <a:off x="12763500" y="631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85444</xdr:rowOff>
    </xdr:from>
    <xdr:ext cx="534377" cy="259045"/>
    <xdr:sp macro="" textlink="">
      <xdr:nvSpPr>
        <xdr:cNvPr id="554" name="テキスト ボックス 553"/>
        <xdr:cNvSpPr txBox="1"/>
      </xdr:nvSpPr>
      <xdr:spPr>
        <a:xfrm>
          <a:off x="12547111" y="608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167462</xdr:rowOff>
    </xdr:from>
    <xdr:to>
      <xdr:col>23</xdr:col>
      <xdr:colOff>516889</xdr:colOff>
      <xdr:row>58</xdr:row>
      <xdr:rowOff>150330</xdr:rowOff>
    </xdr:to>
    <xdr:cxnSp macro="">
      <xdr:nvCxnSpPr>
        <xdr:cNvPr id="579" name="直線コネクタ 578"/>
        <xdr:cNvCxnSpPr/>
      </xdr:nvCxnSpPr>
      <xdr:spPr>
        <a:xfrm flipV="1">
          <a:off x="16317595" y="8568512"/>
          <a:ext cx="1269" cy="15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154157</xdr:rowOff>
    </xdr:from>
    <xdr:ext cx="534377" cy="259045"/>
    <xdr:sp macro="" textlink="">
      <xdr:nvSpPr>
        <xdr:cNvPr id="580" name="教育費最小値テキスト"/>
        <xdr:cNvSpPr txBox="1"/>
      </xdr:nvSpPr>
      <xdr:spPr>
        <a:xfrm>
          <a:off x="16370300" y="100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35,163</a:t>
          </a:r>
          <a:endParaRPr kumimoji="1" lang="ja-JP" altLang="en-US" sz="1000" b="1">
            <a:latin typeface="ＭＳ Ｐゴシック"/>
          </a:endParaRPr>
        </a:p>
      </xdr:txBody>
    </xdr:sp>
    <xdr:clientData/>
  </xdr:oneCellAnchor>
  <xdr:twoCellAnchor>
    <xdr:from>
      <xdr:col>23</xdr:col>
      <xdr:colOff>428625</xdr:colOff>
      <xdr:row>58</xdr:row>
      <xdr:rowOff>150330</xdr:rowOff>
    </xdr:from>
    <xdr:to>
      <xdr:col>23</xdr:col>
      <xdr:colOff>606425</xdr:colOff>
      <xdr:row>58</xdr:row>
      <xdr:rowOff>150330</xdr:rowOff>
    </xdr:to>
    <xdr:cxnSp macro="">
      <xdr:nvCxnSpPr>
        <xdr:cNvPr id="581" name="直線コネクタ 580"/>
        <xdr:cNvCxnSpPr/>
      </xdr:nvCxnSpPr>
      <xdr:spPr>
        <a:xfrm>
          <a:off x="16230600" y="100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114139</xdr:rowOff>
    </xdr:from>
    <xdr:ext cx="599010" cy="259045"/>
    <xdr:sp macro="" textlink="">
      <xdr:nvSpPr>
        <xdr:cNvPr id="582" name="教育費最大値テキスト"/>
        <xdr:cNvSpPr txBox="1"/>
      </xdr:nvSpPr>
      <xdr:spPr>
        <a:xfrm>
          <a:off x="16370300" y="834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155,314</a:t>
          </a:r>
          <a:endParaRPr kumimoji="1" lang="ja-JP" altLang="en-US" sz="1000" b="1">
            <a:latin typeface="ＭＳ Ｐゴシック"/>
          </a:endParaRPr>
        </a:p>
      </xdr:txBody>
    </xdr:sp>
    <xdr:clientData/>
  </xdr:oneCellAnchor>
  <xdr:twoCellAnchor>
    <xdr:from>
      <xdr:col>23</xdr:col>
      <xdr:colOff>428625</xdr:colOff>
      <xdr:row>49</xdr:row>
      <xdr:rowOff>167462</xdr:rowOff>
    </xdr:from>
    <xdr:to>
      <xdr:col>23</xdr:col>
      <xdr:colOff>606425</xdr:colOff>
      <xdr:row>49</xdr:row>
      <xdr:rowOff>167462</xdr:rowOff>
    </xdr:to>
    <xdr:cxnSp macro="">
      <xdr:nvCxnSpPr>
        <xdr:cNvPr id="583" name="直線コネクタ 582"/>
        <xdr:cNvCxnSpPr/>
      </xdr:nvCxnSpPr>
      <xdr:spPr>
        <a:xfrm>
          <a:off x="16230600" y="8568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40653</xdr:rowOff>
    </xdr:from>
    <xdr:to>
      <xdr:col>23</xdr:col>
      <xdr:colOff>517525</xdr:colOff>
      <xdr:row>56</xdr:row>
      <xdr:rowOff>141936</xdr:rowOff>
    </xdr:to>
    <xdr:cxnSp macro="">
      <xdr:nvCxnSpPr>
        <xdr:cNvPr id="584" name="直線コネクタ 583"/>
        <xdr:cNvCxnSpPr/>
      </xdr:nvCxnSpPr>
      <xdr:spPr>
        <a:xfrm flipV="1">
          <a:off x="15481300" y="9298953"/>
          <a:ext cx="838200" cy="44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135069</xdr:rowOff>
    </xdr:from>
    <xdr:ext cx="534377" cy="259045"/>
    <xdr:sp macro="" textlink="">
      <xdr:nvSpPr>
        <xdr:cNvPr id="585" name="教育費平均値テキスト"/>
        <xdr:cNvSpPr txBox="1"/>
      </xdr:nvSpPr>
      <xdr:spPr>
        <a:xfrm>
          <a:off x="16370300" y="973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156642</xdr:rowOff>
    </xdr:from>
    <xdr:to>
      <xdr:col>23</xdr:col>
      <xdr:colOff>568325</xdr:colOff>
      <xdr:row>57</xdr:row>
      <xdr:rowOff>86792</xdr:rowOff>
    </xdr:to>
    <xdr:sp macro="" textlink="">
      <xdr:nvSpPr>
        <xdr:cNvPr id="586" name="フローチャート : 判断 585"/>
        <xdr:cNvSpPr/>
      </xdr:nvSpPr>
      <xdr:spPr>
        <a:xfrm>
          <a:off x="16268700" y="97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107569</xdr:rowOff>
    </xdr:from>
    <xdr:to>
      <xdr:col>22</xdr:col>
      <xdr:colOff>365125</xdr:colOff>
      <xdr:row>56</xdr:row>
      <xdr:rowOff>141936</xdr:rowOff>
    </xdr:to>
    <xdr:cxnSp macro="">
      <xdr:nvCxnSpPr>
        <xdr:cNvPr id="587" name="直線コネクタ 586"/>
        <xdr:cNvCxnSpPr/>
      </xdr:nvCxnSpPr>
      <xdr:spPr>
        <a:xfrm>
          <a:off x="14592300" y="9708769"/>
          <a:ext cx="889000" cy="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111722</xdr:rowOff>
    </xdr:from>
    <xdr:to>
      <xdr:col>22</xdr:col>
      <xdr:colOff>415925</xdr:colOff>
      <xdr:row>57</xdr:row>
      <xdr:rowOff>41872</xdr:rowOff>
    </xdr:to>
    <xdr:sp macro="" textlink="">
      <xdr:nvSpPr>
        <xdr:cNvPr id="588" name="フローチャート : 判断 587"/>
        <xdr:cNvSpPr/>
      </xdr:nvSpPr>
      <xdr:spPr>
        <a:xfrm>
          <a:off x="15430500" y="97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32999</xdr:rowOff>
    </xdr:from>
    <xdr:ext cx="534377" cy="259045"/>
    <xdr:sp macro="" textlink="">
      <xdr:nvSpPr>
        <xdr:cNvPr id="589" name="テキスト ボックス 588"/>
        <xdr:cNvSpPr txBox="1"/>
      </xdr:nvSpPr>
      <xdr:spPr>
        <a:xfrm>
          <a:off x="15214111" y="980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126581</xdr:rowOff>
    </xdr:from>
    <xdr:to>
      <xdr:col>21</xdr:col>
      <xdr:colOff>161925</xdr:colOff>
      <xdr:row>56</xdr:row>
      <xdr:rowOff>107569</xdr:rowOff>
    </xdr:to>
    <xdr:cxnSp macro="">
      <xdr:nvCxnSpPr>
        <xdr:cNvPr id="590" name="直線コネクタ 589"/>
        <xdr:cNvCxnSpPr/>
      </xdr:nvCxnSpPr>
      <xdr:spPr>
        <a:xfrm>
          <a:off x="13703300" y="9041981"/>
          <a:ext cx="889000" cy="66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30493</xdr:rowOff>
    </xdr:from>
    <xdr:to>
      <xdr:col>21</xdr:col>
      <xdr:colOff>212725</xdr:colOff>
      <xdr:row>57</xdr:row>
      <xdr:rowOff>132093</xdr:rowOff>
    </xdr:to>
    <xdr:sp macro="" textlink="">
      <xdr:nvSpPr>
        <xdr:cNvPr id="591" name="フローチャート : 判断 590"/>
        <xdr:cNvSpPr/>
      </xdr:nvSpPr>
      <xdr:spPr>
        <a:xfrm>
          <a:off x="14541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123220</xdr:rowOff>
    </xdr:from>
    <xdr:ext cx="534377" cy="259045"/>
    <xdr:sp macro="" textlink="">
      <xdr:nvSpPr>
        <xdr:cNvPr id="592" name="テキスト ボックス 591"/>
        <xdr:cNvSpPr txBox="1"/>
      </xdr:nvSpPr>
      <xdr:spPr>
        <a:xfrm>
          <a:off x="14325111" y="98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126581</xdr:rowOff>
    </xdr:from>
    <xdr:to>
      <xdr:col>19</xdr:col>
      <xdr:colOff>644525</xdr:colOff>
      <xdr:row>56</xdr:row>
      <xdr:rowOff>43269</xdr:rowOff>
    </xdr:to>
    <xdr:cxnSp macro="">
      <xdr:nvCxnSpPr>
        <xdr:cNvPr id="593" name="直線コネクタ 592"/>
        <xdr:cNvCxnSpPr/>
      </xdr:nvCxnSpPr>
      <xdr:spPr>
        <a:xfrm flipV="1">
          <a:off x="12814300" y="9041981"/>
          <a:ext cx="889000" cy="60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167501</xdr:rowOff>
    </xdr:from>
    <xdr:to>
      <xdr:col>20</xdr:col>
      <xdr:colOff>9525</xdr:colOff>
      <xdr:row>57</xdr:row>
      <xdr:rowOff>97651</xdr:rowOff>
    </xdr:to>
    <xdr:sp macro="" textlink="">
      <xdr:nvSpPr>
        <xdr:cNvPr id="594" name="フローチャート : 判断 593"/>
        <xdr:cNvSpPr/>
      </xdr:nvSpPr>
      <xdr:spPr>
        <a:xfrm>
          <a:off x="13652500" y="976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88778</xdr:rowOff>
    </xdr:from>
    <xdr:ext cx="534377" cy="259045"/>
    <xdr:sp macro="" textlink="">
      <xdr:nvSpPr>
        <xdr:cNvPr id="595" name="テキスト ボックス 594"/>
        <xdr:cNvSpPr txBox="1"/>
      </xdr:nvSpPr>
      <xdr:spPr>
        <a:xfrm>
          <a:off x="13436111" y="986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17679</xdr:rowOff>
    </xdr:from>
    <xdr:to>
      <xdr:col>18</xdr:col>
      <xdr:colOff>492125</xdr:colOff>
      <xdr:row>57</xdr:row>
      <xdr:rowOff>119279</xdr:rowOff>
    </xdr:to>
    <xdr:sp macro="" textlink="">
      <xdr:nvSpPr>
        <xdr:cNvPr id="596" name="フローチャート : 判断 595"/>
        <xdr:cNvSpPr/>
      </xdr:nvSpPr>
      <xdr:spPr>
        <a:xfrm>
          <a:off x="12763500" y="9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110406</xdr:rowOff>
    </xdr:from>
    <xdr:ext cx="534377" cy="259045"/>
    <xdr:sp macro="" textlink="">
      <xdr:nvSpPr>
        <xdr:cNvPr id="597" name="テキスト ボックス 596"/>
        <xdr:cNvSpPr txBox="1"/>
      </xdr:nvSpPr>
      <xdr:spPr>
        <a:xfrm>
          <a:off x="12547111" y="98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161303</xdr:rowOff>
    </xdr:from>
    <xdr:to>
      <xdr:col>23</xdr:col>
      <xdr:colOff>568325</xdr:colOff>
      <xdr:row>54</xdr:row>
      <xdr:rowOff>91453</xdr:rowOff>
    </xdr:to>
    <xdr:sp macro="" textlink="">
      <xdr:nvSpPr>
        <xdr:cNvPr id="603" name="円/楕円 602"/>
        <xdr:cNvSpPr/>
      </xdr:nvSpPr>
      <xdr:spPr>
        <a:xfrm>
          <a:off x="16268700" y="924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12730</xdr:rowOff>
    </xdr:from>
    <xdr:ext cx="534377" cy="259045"/>
    <xdr:sp macro="" textlink="">
      <xdr:nvSpPr>
        <xdr:cNvPr id="604" name="教育費該当値テキスト"/>
        <xdr:cNvSpPr txBox="1"/>
      </xdr:nvSpPr>
      <xdr:spPr>
        <a:xfrm>
          <a:off x="16370300" y="909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97,799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91136</xdr:rowOff>
    </xdr:from>
    <xdr:to>
      <xdr:col>22</xdr:col>
      <xdr:colOff>415925</xdr:colOff>
      <xdr:row>57</xdr:row>
      <xdr:rowOff>21286</xdr:rowOff>
    </xdr:to>
    <xdr:sp macro="" textlink="">
      <xdr:nvSpPr>
        <xdr:cNvPr id="605" name="円/楕円 604"/>
        <xdr:cNvSpPr/>
      </xdr:nvSpPr>
      <xdr:spPr>
        <a:xfrm>
          <a:off x="15430500" y="969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37813</xdr:rowOff>
    </xdr:from>
    <xdr:ext cx="534377" cy="259045"/>
    <xdr:sp macro="" textlink="">
      <xdr:nvSpPr>
        <xdr:cNvPr id="606" name="テキスト ボックス 605"/>
        <xdr:cNvSpPr txBox="1"/>
      </xdr:nvSpPr>
      <xdr:spPr>
        <a:xfrm>
          <a:off x="15214111" y="946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62,824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56769</xdr:rowOff>
    </xdr:from>
    <xdr:to>
      <xdr:col>21</xdr:col>
      <xdr:colOff>212725</xdr:colOff>
      <xdr:row>56</xdr:row>
      <xdr:rowOff>158369</xdr:rowOff>
    </xdr:to>
    <xdr:sp macro="" textlink="">
      <xdr:nvSpPr>
        <xdr:cNvPr id="607" name="円/楕円 606"/>
        <xdr:cNvSpPr/>
      </xdr:nvSpPr>
      <xdr:spPr>
        <a:xfrm>
          <a:off x="14541500" y="965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3446</xdr:rowOff>
    </xdr:from>
    <xdr:ext cx="534377" cy="259045"/>
    <xdr:sp macro="" textlink="">
      <xdr:nvSpPr>
        <xdr:cNvPr id="608" name="テキスト ボックス 607"/>
        <xdr:cNvSpPr txBox="1"/>
      </xdr:nvSpPr>
      <xdr:spPr>
        <a:xfrm>
          <a:off x="14325111" y="94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65,530</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75781</xdr:rowOff>
    </xdr:from>
    <xdr:to>
      <xdr:col>20</xdr:col>
      <xdr:colOff>9525</xdr:colOff>
      <xdr:row>53</xdr:row>
      <xdr:rowOff>5931</xdr:rowOff>
    </xdr:to>
    <xdr:sp macro="" textlink="">
      <xdr:nvSpPr>
        <xdr:cNvPr id="609" name="円/楕円 608"/>
        <xdr:cNvSpPr/>
      </xdr:nvSpPr>
      <xdr:spPr>
        <a:xfrm>
          <a:off x="13652500" y="899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51</xdr:row>
      <xdr:rowOff>22458</xdr:rowOff>
    </xdr:from>
    <xdr:ext cx="599010" cy="259045"/>
    <xdr:sp macro="" textlink="">
      <xdr:nvSpPr>
        <xdr:cNvPr id="610" name="テキスト ボックス 609"/>
        <xdr:cNvSpPr txBox="1"/>
      </xdr:nvSpPr>
      <xdr:spPr>
        <a:xfrm>
          <a:off x="13403794" y="876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118,033</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163919</xdr:rowOff>
    </xdr:from>
    <xdr:to>
      <xdr:col>18</xdr:col>
      <xdr:colOff>492125</xdr:colOff>
      <xdr:row>56</xdr:row>
      <xdr:rowOff>94069</xdr:rowOff>
    </xdr:to>
    <xdr:sp macro="" textlink="">
      <xdr:nvSpPr>
        <xdr:cNvPr id="611" name="円/楕円 610"/>
        <xdr:cNvSpPr/>
      </xdr:nvSpPr>
      <xdr:spPr>
        <a:xfrm>
          <a:off x="12763500" y="959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110596</xdr:rowOff>
    </xdr:from>
    <xdr:ext cx="534377" cy="259045"/>
    <xdr:sp macro="" textlink="">
      <xdr:nvSpPr>
        <xdr:cNvPr id="612" name="テキスト ボックス 611"/>
        <xdr:cNvSpPr txBox="1"/>
      </xdr:nvSpPr>
      <xdr:spPr>
        <a:xfrm>
          <a:off x="12547111" y="936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6" name="テキスト ボックス 62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8" name="テキスト ボックス 62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30" name="テキスト ボックス 62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20988</xdr:rowOff>
    </xdr:from>
    <xdr:to>
      <xdr:col>23</xdr:col>
      <xdr:colOff>516889</xdr:colOff>
      <xdr:row>78</xdr:row>
      <xdr:rowOff>139700</xdr:rowOff>
    </xdr:to>
    <xdr:cxnSp macro="">
      <xdr:nvCxnSpPr>
        <xdr:cNvPr id="634" name="直線コネクタ 633"/>
        <xdr:cNvCxnSpPr/>
      </xdr:nvCxnSpPr>
      <xdr:spPr>
        <a:xfrm flipV="1">
          <a:off x="16317595" y="12193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17967</xdr:rowOff>
    </xdr:from>
    <xdr:ext cx="249299" cy="259045"/>
    <xdr:sp macro="" textlink="">
      <xdr:nvSpPr>
        <xdr:cNvPr id="635" name="災害復旧費最小値テキスト"/>
        <xdr:cNvSpPr txBox="1"/>
      </xdr:nvSpPr>
      <xdr:spPr>
        <a:xfrm>
          <a:off x="16370300" y="13562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139115</xdr:rowOff>
    </xdr:from>
    <xdr:ext cx="599010" cy="259045"/>
    <xdr:sp macro="" textlink="">
      <xdr:nvSpPr>
        <xdr:cNvPr id="637" name="災害復旧費最大値テキスト"/>
        <xdr:cNvSpPr txBox="1"/>
      </xdr:nvSpPr>
      <xdr:spPr>
        <a:xfrm>
          <a:off x="16370300" y="1196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71</xdr:row>
      <xdr:rowOff>20988</xdr:rowOff>
    </xdr:from>
    <xdr:to>
      <xdr:col>23</xdr:col>
      <xdr:colOff>606425</xdr:colOff>
      <xdr:row>71</xdr:row>
      <xdr:rowOff>20988</xdr:rowOff>
    </xdr:to>
    <xdr:cxnSp macro="">
      <xdr:nvCxnSpPr>
        <xdr:cNvPr id="638" name="直線コネクタ 637"/>
        <xdr:cNvCxnSpPr/>
      </xdr:nvCxnSpPr>
      <xdr:spPr>
        <a:xfrm>
          <a:off x="16230600" y="1219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81905</xdr:rowOff>
    </xdr:from>
    <xdr:to>
      <xdr:col>23</xdr:col>
      <xdr:colOff>517525</xdr:colOff>
      <xdr:row>78</xdr:row>
      <xdr:rowOff>92715</xdr:rowOff>
    </xdr:to>
    <xdr:cxnSp macro="">
      <xdr:nvCxnSpPr>
        <xdr:cNvPr id="639" name="直線コネクタ 638"/>
        <xdr:cNvCxnSpPr/>
      </xdr:nvCxnSpPr>
      <xdr:spPr>
        <a:xfrm>
          <a:off x="15481300" y="13455005"/>
          <a:ext cx="838200" cy="1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62417</xdr:rowOff>
    </xdr:from>
    <xdr:ext cx="469744" cy="259045"/>
    <xdr:sp macro="" textlink="">
      <xdr:nvSpPr>
        <xdr:cNvPr id="640" name="災害復旧費平均値テキスト"/>
        <xdr:cNvSpPr txBox="1"/>
      </xdr:nvSpPr>
      <xdr:spPr>
        <a:xfrm>
          <a:off x="16370300" y="13435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83990</xdr:rowOff>
    </xdr:from>
    <xdr:to>
      <xdr:col>23</xdr:col>
      <xdr:colOff>568325</xdr:colOff>
      <xdr:row>79</xdr:row>
      <xdr:rowOff>14140</xdr:rowOff>
    </xdr:to>
    <xdr:sp macro="" textlink="">
      <xdr:nvSpPr>
        <xdr:cNvPr id="641" name="フローチャート : 判断 640"/>
        <xdr:cNvSpPr/>
      </xdr:nvSpPr>
      <xdr:spPr>
        <a:xfrm>
          <a:off x="162687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50183</xdr:rowOff>
    </xdr:from>
    <xdr:to>
      <xdr:col>22</xdr:col>
      <xdr:colOff>365125</xdr:colOff>
      <xdr:row>78</xdr:row>
      <xdr:rowOff>81905</xdr:rowOff>
    </xdr:to>
    <xdr:cxnSp macro="">
      <xdr:nvCxnSpPr>
        <xdr:cNvPr id="642" name="直線コネクタ 641"/>
        <xdr:cNvCxnSpPr/>
      </xdr:nvCxnSpPr>
      <xdr:spPr>
        <a:xfrm>
          <a:off x="14592300" y="13423283"/>
          <a:ext cx="889000" cy="3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83245</xdr:rowOff>
    </xdr:from>
    <xdr:to>
      <xdr:col>22</xdr:col>
      <xdr:colOff>415925</xdr:colOff>
      <xdr:row>79</xdr:row>
      <xdr:rowOff>13395</xdr:rowOff>
    </xdr:to>
    <xdr:sp macro="" textlink="">
      <xdr:nvSpPr>
        <xdr:cNvPr id="643" name="フローチャート : 判断 642"/>
        <xdr:cNvSpPr/>
      </xdr:nvSpPr>
      <xdr:spPr>
        <a:xfrm>
          <a:off x="15430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4522</xdr:rowOff>
    </xdr:from>
    <xdr:ext cx="469744" cy="259045"/>
    <xdr:sp macro="" textlink="">
      <xdr:nvSpPr>
        <xdr:cNvPr id="644" name="テキスト ボックス 643"/>
        <xdr:cNvSpPr txBox="1"/>
      </xdr:nvSpPr>
      <xdr:spPr>
        <a:xfrm>
          <a:off x="15246427" y="13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50183</xdr:rowOff>
    </xdr:from>
    <xdr:to>
      <xdr:col>21</xdr:col>
      <xdr:colOff>161925</xdr:colOff>
      <xdr:row>78</xdr:row>
      <xdr:rowOff>54716</xdr:rowOff>
    </xdr:to>
    <xdr:cxnSp macro="">
      <xdr:nvCxnSpPr>
        <xdr:cNvPr id="645" name="直線コネクタ 644"/>
        <xdr:cNvCxnSpPr/>
      </xdr:nvCxnSpPr>
      <xdr:spPr>
        <a:xfrm flipV="1">
          <a:off x="13703300" y="13423283"/>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78698</xdr:rowOff>
    </xdr:from>
    <xdr:to>
      <xdr:col>21</xdr:col>
      <xdr:colOff>212725</xdr:colOff>
      <xdr:row>79</xdr:row>
      <xdr:rowOff>8848</xdr:rowOff>
    </xdr:to>
    <xdr:sp macro="" textlink="">
      <xdr:nvSpPr>
        <xdr:cNvPr id="646" name="フローチャート : 判断 645"/>
        <xdr:cNvSpPr/>
      </xdr:nvSpPr>
      <xdr:spPr>
        <a:xfrm>
          <a:off x="14541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171425</xdr:rowOff>
    </xdr:from>
    <xdr:ext cx="469744" cy="259045"/>
    <xdr:sp macro="" textlink="">
      <xdr:nvSpPr>
        <xdr:cNvPr id="647" name="テキスト ボックス 646"/>
        <xdr:cNvSpPr txBox="1"/>
      </xdr:nvSpPr>
      <xdr:spPr>
        <a:xfrm>
          <a:off x="14357427" y="13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24225</xdr:rowOff>
    </xdr:from>
    <xdr:to>
      <xdr:col>19</xdr:col>
      <xdr:colOff>644525</xdr:colOff>
      <xdr:row>78</xdr:row>
      <xdr:rowOff>54716</xdr:rowOff>
    </xdr:to>
    <xdr:cxnSp macro="">
      <xdr:nvCxnSpPr>
        <xdr:cNvPr id="648" name="直線コネクタ 647"/>
        <xdr:cNvCxnSpPr/>
      </xdr:nvCxnSpPr>
      <xdr:spPr>
        <a:xfrm>
          <a:off x="12814300" y="13397325"/>
          <a:ext cx="889000" cy="3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73000</xdr:rowOff>
    </xdr:from>
    <xdr:to>
      <xdr:col>20</xdr:col>
      <xdr:colOff>9525</xdr:colOff>
      <xdr:row>79</xdr:row>
      <xdr:rowOff>3150</xdr:rowOff>
    </xdr:to>
    <xdr:sp macro="" textlink="">
      <xdr:nvSpPr>
        <xdr:cNvPr id="649" name="フローチャート : 判断 648"/>
        <xdr:cNvSpPr/>
      </xdr:nvSpPr>
      <xdr:spPr>
        <a:xfrm>
          <a:off x="13652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165727</xdr:rowOff>
    </xdr:from>
    <xdr:ext cx="469744" cy="259045"/>
    <xdr:sp macro="" textlink="">
      <xdr:nvSpPr>
        <xdr:cNvPr id="650" name="テキスト ボックス 649"/>
        <xdr:cNvSpPr txBox="1"/>
      </xdr:nvSpPr>
      <xdr:spPr>
        <a:xfrm>
          <a:off x="13468427" y="135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70351</xdr:rowOff>
    </xdr:from>
    <xdr:to>
      <xdr:col>18</xdr:col>
      <xdr:colOff>492125</xdr:colOff>
      <xdr:row>79</xdr:row>
      <xdr:rowOff>501</xdr:rowOff>
    </xdr:to>
    <xdr:sp macro="" textlink="">
      <xdr:nvSpPr>
        <xdr:cNvPr id="651" name="フローチャート : 判断 650"/>
        <xdr:cNvSpPr/>
      </xdr:nvSpPr>
      <xdr:spPr>
        <a:xfrm>
          <a:off x="12763500" y="1344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163078</xdr:rowOff>
    </xdr:from>
    <xdr:ext cx="469744" cy="259045"/>
    <xdr:sp macro="" textlink="">
      <xdr:nvSpPr>
        <xdr:cNvPr id="652" name="テキスト ボックス 651"/>
        <xdr:cNvSpPr txBox="1"/>
      </xdr:nvSpPr>
      <xdr:spPr>
        <a:xfrm>
          <a:off x="12579427" y="1353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41915</xdr:rowOff>
    </xdr:from>
    <xdr:to>
      <xdr:col>23</xdr:col>
      <xdr:colOff>568325</xdr:colOff>
      <xdr:row>78</xdr:row>
      <xdr:rowOff>143515</xdr:rowOff>
    </xdr:to>
    <xdr:sp macro="" textlink="">
      <xdr:nvSpPr>
        <xdr:cNvPr id="658" name="円/楕円 657"/>
        <xdr:cNvSpPr/>
      </xdr:nvSpPr>
      <xdr:spPr>
        <a:xfrm>
          <a:off x="16268700" y="1341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1292</xdr:rowOff>
    </xdr:from>
    <xdr:ext cx="534377" cy="259045"/>
    <xdr:sp macro="" textlink="">
      <xdr:nvSpPr>
        <xdr:cNvPr id="659" name="災害復旧費該当値テキスト"/>
        <xdr:cNvSpPr txBox="1"/>
      </xdr:nvSpPr>
      <xdr:spPr>
        <a:xfrm>
          <a:off x="16370300" y="1320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20,553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31105</xdr:rowOff>
    </xdr:from>
    <xdr:to>
      <xdr:col>22</xdr:col>
      <xdr:colOff>415925</xdr:colOff>
      <xdr:row>78</xdr:row>
      <xdr:rowOff>132705</xdr:rowOff>
    </xdr:to>
    <xdr:sp macro="" textlink="">
      <xdr:nvSpPr>
        <xdr:cNvPr id="660" name="円/楕円 659"/>
        <xdr:cNvSpPr/>
      </xdr:nvSpPr>
      <xdr:spPr>
        <a:xfrm>
          <a:off x="15430500" y="134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149232</xdr:rowOff>
    </xdr:from>
    <xdr:ext cx="534377" cy="259045"/>
    <xdr:sp macro="" textlink="">
      <xdr:nvSpPr>
        <xdr:cNvPr id="661" name="テキスト ボックス 660"/>
        <xdr:cNvSpPr txBox="1"/>
      </xdr:nvSpPr>
      <xdr:spPr>
        <a:xfrm>
          <a:off x="15214111" y="1317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170833</xdr:rowOff>
    </xdr:from>
    <xdr:to>
      <xdr:col>21</xdr:col>
      <xdr:colOff>212725</xdr:colOff>
      <xdr:row>78</xdr:row>
      <xdr:rowOff>100983</xdr:rowOff>
    </xdr:to>
    <xdr:sp macro="" textlink="">
      <xdr:nvSpPr>
        <xdr:cNvPr id="662" name="円/楕円 661"/>
        <xdr:cNvSpPr/>
      </xdr:nvSpPr>
      <xdr:spPr>
        <a:xfrm>
          <a:off x="14541500" y="1337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117510</xdr:rowOff>
    </xdr:from>
    <xdr:ext cx="534377" cy="259045"/>
    <xdr:sp macro="" textlink="">
      <xdr:nvSpPr>
        <xdr:cNvPr id="663" name="テキスト ボックス 662"/>
        <xdr:cNvSpPr txBox="1"/>
      </xdr:nvSpPr>
      <xdr:spPr>
        <a:xfrm>
          <a:off x="14325111" y="1314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3916</xdr:rowOff>
    </xdr:from>
    <xdr:to>
      <xdr:col>20</xdr:col>
      <xdr:colOff>9525</xdr:colOff>
      <xdr:row>78</xdr:row>
      <xdr:rowOff>105516</xdr:rowOff>
    </xdr:to>
    <xdr:sp macro="" textlink="">
      <xdr:nvSpPr>
        <xdr:cNvPr id="664" name="円/楕円 663"/>
        <xdr:cNvSpPr/>
      </xdr:nvSpPr>
      <xdr:spPr>
        <a:xfrm>
          <a:off x="13652500" y="133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122043</xdr:rowOff>
    </xdr:from>
    <xdr:ext cx="534377" cy="259045"/>
    <xdr:sp macro="" textlink="">
      <xdr:nvSpPr>
        <xdr:cNvPr id="665" name="テキスト ボックス 664"/>
        <xdr:cNvSpPr txBox="1"/>
      </xdr:nvSpPr>
      <xdr:spPr>
        <a:xfrm>
          <a:off x="13436111" y="1315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37,176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144875</xdr:rowOff>
    </xdr:from>
    <xdr:to>
      <xdr:col>18</xdr:col>
      <xdr:colOff>492125</xdr:colOff>
      <xdr:row>78</xdr:row>
      <xdr:rowOff>75025</xdr:rowOff>
    </xdr:to>
    <xdr:sp macro="" textlink="">
      <xdr:nvSpPr>
        <xdr:cNvPr id="666" name="円/楕円 665"/>
        <xdr:cNvSpPr/>
      </xdr:nvSpPr>
      <xdr:spPr>
        <a:xfrm>
          <a:off x="12763500" y="133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91552</xdr:rowOff>
    </xdr:from>
    <xdr:ext cx="534377" cy="259045"/>
    <xdr:sp macro="" textlink="">
      <xdr:nvSpPr>
        <xdr:cNvPr id="667" name="テキスト ボックス 666"/>
        <xdr:cNvSpPr txBox="1"/>
      </xdr:nvSpPr>
      <xdr:spPr>
        <a:xfrm>
          <a:off x="12547111" y="1312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7" name="テキスト ボックス 68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152806</xdr:rowOff>
    </xdr:from>
    <xdr:to>
      <xdr:col>23</xdr:col>
      <xdr:colOff>516889</xdr:colOff>
      <xdr:row>98</xdr:row>
      <xdr:rowOff>54648</xdr:rowOff>
    </xdr:to>
    <xdr:cxnSp macro="">
      <xdr:nvCxnSpPr>
        <xdr:cNvPr id="691" name="直線コネクタ 690"/>
        <xdr:cNvCxnSpPr/>
      </xdr:nvCxnSpPr>
      <xdr:spPr>
        <a:xfrm flipV="1">
          <a:off x="16317595" y="15583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58475</xdr:rowOff>
    </xdr:from>
    <xdr:ext cx="534377" cy="259045"/>
    <xdr:sp macro="" textlink="">
      <xdr:nvSpPr>
        <xdr:cNvPr id="692" name="公債費最小値テキスト"/>
        <xdr:cNvSpPr txBox="1"/>
      </xdr:nvSpPr>
      <xdr:spPr>
        <a:xfrm>
          <a:off x="16370300" y="168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98</xdr:row>
      <xdr:rowOff>54648</xdr:rowOff>
    </xdr:from>
    <xdr:to>
      <xdr:col>23</xdr:col>
      <xdr:colOff>606425</xdr:colOff>
      <xdr:row>98</xdr:row>
      <xdr:rowOff>54648</xdr:rowOff>
    </xdr:to>
    <xdr:cxnSp macro="">
      <xdr:nvCxnSpPr>
        <xdr:cNvPr id="693" name="直線コネクタ 692"/>
        <xdr:cNvCxnSpPr/>
      </xdr:nvCxnSpPr>
      <xdr:spPr>
        <a:xfrm>
          <a:off x="16230600" y="168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99483</xdr:rowOff>
    </xdr:from>
    <xdr:ext cx="599010" cy="259045"/>
    <xdr:sp macro="" textlink="">
      <xdr:nvSpPr>
        <xdr:cNvPr id="694" name="公債費最大値テキスト"/>
        <xdr:cNvSpPr txBox="1"/>
      </xdr:nvSpPr>
      <xdr:spPr>
        <a:xfrm>
          <a:off x="16370300" y="153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90</xdr:row>
      <xdr:rowOff>152806</xdr:rowOff>
    </xdr:from>
    <xdr:to>
      <xdr:col>23</xdr:col>
      <xdr:colOff>606425</xdr:colOff>
      <xdr:row>90</xdr:row>
      <xdr:rowOff>152806</xdr:rowOff>
    </xdr:to>
    <xdr:cxnSp macro="">
      <xdr:nvCxnSpPr>
        <xdr:cNvPr id="695" name="直線コネクタ 694"/>
        <xdr:cNvCxnSpPr/>
      </xdr:nvCxnSpPr>
      <xdr:spPr>
        <a:xfrm>
          <a:off x="16230600" y="155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95949</xdr:rowOff>
    </xdr:from>
    <xdr:to>
      <xdr:col>23</xdr:col>
      <xdr:colOff>517525</xdr:colOff>
      <xdr:row>96</xdr:row>
      <xdr:rowOff>97295</xdr:rowOff>
    </xdr:to>
    <xdr:cxnSp macro="">
      <xdr:nvCxnSpPr>
        <xdr:cNvPr id="696" name="直線コネクタ 695"/>
        <xdr:cNvCxnSpPr/>
      </xdr:nvCxnSpPr>
      <xdr:spPr>
        <a:xfrm flipV="1">
          <a:off x="15481300" y="16555149"/>
          <a:ext cx="8382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41432</xdr:rowOff>
    </xdr:from>
    <xdr:ext cx="534377" cy="259045"/>
    <xdr:sp macro="" textlink="">
      <xdr:nvSpPr>
        <xdr:cNvPr id="697" name="公債費平均値テキスト"/>
        <xdr:cNvSpPr txBox="1"/>
      </xdr:nvSpPr>
      <xdr:spPr>
        <a:xfrm>
          <a:off x="16370300" y="15986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18555</xdr:rowOff>
    </xdr:from>
    <xdr:to>
      <xdr:col>23</xdr:col>
      <xdr:colOff>568325</xdr:colOff>
      <xdr:row>94</xdr:row>
      <xdr:rowOff>120155</xdr:rowOff>
    </xdr:to>
    <xdr:sp macro="" textlink="">
      <xdr:nvSpPr>
        <xdr:cNvPr id="698" name="フローチャート : 判断 697"/>
        <xdr:cNvSpPr/>
      </xdr:nvSpPr>
      <xdr:spPr>
        <a:xfrm>
          <a:off x="16268700" y="161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80811</xdr:rowOff>
    </xdr:from>
    <xdr:to>
      <xdr:col>22</xdr:col>
      <xdr:colOff>365125</xdr:colOff>
      <xdr:row>96</xdr:row>
      <xdr:rowOff>97295</xdr:rowOff>
    </xdr:to>
    <xdr:cxnSp macro="">
      <xdr:nvCxnSpPr>
        <xdr:cNvPr id="699" name="直線コネクタ 698"/>
        <xdr:cNvCxnSpPr/>
      </xdr:nvCxnSpPr>
      <xdr:spPr>
        <a:xfrm>
          <a:off x="14592300" y="16540011"/>
          <a:ext cx="889000" cy="1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10998</xdr:rowOff>
    </xdr:from>
    <xdr:to>
      <xdr:col>22</xdr:col>
      <xdr:colOff>415925</xdr:colOff>
      <xdr:row>94</xdr:row>
      <xdr:rowOff>112598</xdr:rowOff>
    </xdr:to>
    <xdr:sp macro="" textlink="">
      <xdr:nvSpPr>
        <xdr:cNvPr id="700" name="フローチャート : 判断 699"/>
        <xdr:cNvSpPr/>
      </xdr:nvSpPr>
      <xdr:spPr>
        <a:xfrm>
          <a:off x="15430500" y="161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129125</xdr:rowOff>
    </xdr:from>
    <xdr:ext cx="534377" cy="259045"/>
    <xdr:sp macro="" textlink="">
      <xdr:nvSpPr>
        <xdr:cNvPr id="701" name="テキスト ボックス 700"/>
        <xdr:cNvSpPr txBox="1"/>
      </xdr:nvSpPr>
      <xdr:spPr>
        <a:xfrm>
          <a:off x="15214111" y="1590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74867</xdr:rowOff>
    </xdr:from>
    <xdr:to>
      <xdr:col>21</xdr:col>
      <xdr:colOff>161925</xdr:colOff>
      <xdr:row>96</xdr:row>
      <xdr:rowOff>80811</xdr:rowOff>
    </xdr:to>
    <xdr:cxnSp macro="">
      <xdr:nvCxnSpPr>
        <xdr:cNvPr id="702" name="直線コネクタ 701"/>
        <xdr:cNvCxnSpPr/>
      </xdr:nvCxnSpPr>
      <xdr:spPr>
        <a:xfrm>
          <a:off x="13703300" y="1653406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29820</xdr:rowOff>
    </xdr:from>
    <xdr:to>
      <xdr:col>21</xdr:col>
      <xdr:colOff>212725</xdr:colOff>
      <xdr:row>94</xdr:row>
      <xdr:rowOff>131420</xdr:rowOff>
    </xdr:to>
    <xdr:sp macro="" textlink="">
      <xdr:nvSpPr>
        <xdr:cNvPr id="703" name="フローチャート : 判断 702"/>
        <xdr:cNvSpPr/>
      </xdr:nvSpPr>
      <xdr:spPr>
        <a:xfrm>
          <a:off x="14541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147947</xdr:rowOff>
    </xdr:from>
    <xdr:ext cx="534377" cy="259045"/>
    <xdr:sp macro="" textlink="">
      <xdr:nvSpPr>
        <xdr:cNvPr id="704" name="テキスト ボックス 703"/>
        <xdr:cNvSpPr txBox="1"/>
      </xdr:nvSpPr>
      <xdr:spPr>
        <a:xfrm>
          <a:off x="14325111" y="159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68160</xdr:rowOff>
    </xdr:from>
    <xdr:to>
      <xdr:col>19</xdr:col>
      <xdr:colOff>644525</xdr:colOff>
      <xdr:row>96</xdr:row>
      <xdr:rowOff>74867</xdr:rowOff>
    </xdr:to>
    <xdr:cxnSp macro="">
      <xdr:nvCxnSpPr>
        <xdr:cNvPr id="705" name="直線コネクタ 704"/>
        <xdr:cNvCxnSpPr/>
      </xdr:nvCxnSpPr>
      <xdr:spPr>
        <a:xfrm>
          <a:off x="12814300" y="16527360"/>
          <a:ext cx="8890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37212</xdr:rowOff>
    </xdr:from>
    <xdr:to>
      <xdr:col>20</xdr:col>
      <xdr:colOff>9525</xdr:colOff>
      <xdr:row>94</xdr:row>
      <xdr:rowOff>138812</xdr:rowOff>
    </xdr:to>
    <xdr:sp macro="" textlink="">
      <xdr:nvSpPr>
        <xdr:cNvPr id="706" name="フローチャート : 判断 705"/>
        <xdr:cNvSpPr/>
      </xdr:nvSpPr>
      <xdr:spPr>
        <a:xfrm>
          <a:off x="13652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155339</xdr:rowOff>
    </xdr:from>
    <xdr:ext cx="534377" cy="259045"/>
    <xdr:sp macro="" textlink="">
      <xdr:nvSpPr>
        <xdr:cNvPr id="707" name="テキスト ボックス 706"/>
        <xdr:cNvSpPr txBox="1"/>
      </xdr:nvSpPr>
      <xdr:spPr>
        <a:xfrm>
          <a:off x="13436111" y="159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32665</xdr:rowOff>
    </xdr:from>
    <xdr:to>
      <xdr:col>18</xdr:col>
      <xdr:colOff>492125</xdr:colOff>
      <xdr:row>94</xdr:row>
      <xdr:rowOff>134265</xdr:rowOff>
    </xdr:to>
    <xdr:sp macro="" textlink="">
      <xdr:nvSpPr>
        <xdr:cNvPr id="708" name="フローチャート : 判断 707"/>
        <xdr:cNvSpPr/>
      </xdr:nvSpPr>
      <xdr:spPr>
        <a:xfrm>
          <a:off x="12763500" y="1614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150792</xdr:rowOff>
    </xdr:from>
    <xdr:ext cx="534377" cy="259045"/>
    <xdr:sp macro="" textlink="">
      <xdr:nvSpPr>
        <xdr:cNvPr id="709" name="テキスト ボックス 708"/>
        <xdr:cNvSpPr txBox="1"/>
      </xdr:nvSpPr>
      <xdr:spPr>
        <a:xfrm>
          <a:off x="12547111" y="1592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45149</xdr:rowOff>
    </xdr:from>
    <xdr:to>
      <xdr:col>23</xdr:col>
      <xdr:colOff>568325</xdr:colOff>
      <xdr:row>96</xdr:row>
      <xdr:rowOff>146749</xdr:rowOff>
    </xdr:to>
    <xdr:sp macro="" textlink="">
      <xdr:nvSpPr>
        <xdr:cNvPr id="715" name="円/楕円 714"/>
        <xdr:cNvSpPr/>
      </xdr:nvSpPr>
      <xdr:spPr>
        <a:xfrm>
          <a:off x="16268700" y="1650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23576</xdr:rowOff>
    </xdr:from>
    <xdr:ext cx="534377" cy="259045"/>
    <xdr:sp macro="" textlink="">
      <xdr:nvSpPr>
        <xdr:cNvPr id="716" name="公債費該当値テキスト"/>
        <xdr:cNvSpPr txBox="1"/>
      </xdr:nvSpPr>
      <xdr:spPr>
        <a:xfrm>
          <a:off x="16370300" y="1648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36,445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46495</xdr:rowOff>
    </xdr:from>
    <xdr:to>
      <xdr:col>22</xdr:col>
      <xdr:colOff>415925</xdr:colOff>
      <xdr:row>96</xdr:row>
      <xdr:rowOff>148095</xdr:rowOff>
    </xdr:to>
    <xdr:sp macro="" textlink="">
      <xdr:nvSpPr>
        <xdr:cNvPr id="717" name="円/楕円 716"/>
        <xdr:cNvSpPr/>
      </xdr:nvSpPr>
      <xdr:spPr>
        <a:xfrm>
          <a:off x="15430500" y="165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139222</xdr:rowOff>
    </xdr:from>
    <xdr:ext cx="534377" cy="259045"/>
    <xdr:sp macro="" textlink="">
      <xdr:nvSpPr>
        <xdr:cNvPr id="718" name="テキスト ボックス 717"/>
        <xdr:cNvSpPr txBox="1"/>
      </xdr:nvSpPr>
      <xdr:spPr>
        <a:xfrm>
          <a:off x="15214111" y="1659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36,339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30011</xdr:rowOff>
    </xdr:from>
    <xdr:to>
      <xdr:col>21</xdr:col>
      <xdr:colOff>212725</xdr:colOff>
      <xdr:row>96</xdr:row>
      <xdr:rowOff>131611</xdr:rowOff>
    </xdr:to>
    <xdr:sp macro="" textlink="">
      <xdr:nvSpPr>
        <xdr:cNvPr id="719" name="円/楕円 718"/>
        <xdr:cNvSpPr/>
      </xdr:nvSpPr>
      <xdr:spPr>
        <a:xfrm>
          <a:off x="14541500" y="1648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122738</xdr:rowOff>
    </xdr:from>
    <xdr:ext cx="534377" cy="259045"/>
    <xdr:sp macro="" textlink="">
      <xdr:nvSpPr>
        <xdr:cNvPr id="720" name="テキスト ボックス 719"/>
        <xdr:cNvSpPr txBox="1"/>
      </xdr:nvSpPr>
      <xdr:spPr>
        <a:xfrm>
          <a:off x="14325111" y="1658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37,637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24067</xdr:rowOff>
    </xdr:from>
    <xdr:to>
      <xdr:col>20</xdr:col>
      <xdr:colOff>9525</xdr:colOff>
      <xdr:row>96</xdr:row>
      <xdr:rowOff>125667</xdr:rowOff>
    </xdr:to>
    <xdr:sp macro="" textlink="">
      <xdr:nvSpPr>
        <xdr:cNvPr id="721" name="円/楕円 720"/>
        <xdr:cNvSpPr/>
      </xdr:nvSpPr>
      <xdr:spPr>
        <a:xfrm>
          <a:off x="13652500" y="164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116794</xdr:rowOff>
    </xdr:from>
    <xdr:ext cx="534377" cy="259045"/>
    <xdr:sp macro="" textlink="">
      <xdr:nvSpPr>
        <xdr:cNvPr id="722" name="テキスト ボックス 721"/>
        <xdr:cNvSpPr txBox="1"/>
      </xdr:nvSpPr>
      <xdr:spPr>
        <a:xfrm>
          <a:off x="13436111" y="1657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17360</xdr:rowOff>
    </xdr:from>
    <xdr:to>
      <xdr:col>18</xdr:col>
      <xdr:colOff>492125</xdr:colOff>
      <xdr:row>96</xdr:row>
      <xdr:rowOff>118960</xdr:rowOff>
    </xdr:to>
    <xdr:sp macro="" textlink="">
      <xdr:nvSpPr>
        <xdr:cNvPr id="723" name="円/楕円 722"/>
        <xdr:cNvSpPr/>
      </xdr:nvSpPr>
      <xdr:spPr>
        <a:xfrm>
          <a:off x="12763500" y="164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110087</xdr:rowOff>
    </xdr:from>
    <xdr:ext cx="534377" cy="259045"/>
    <xdr:sp macro="" textlink="">
      <xdr:nvSpPr>
        <xdr:cNvPr id="724" name="テキスト ボックス 723"/>
        <xdr:cNvSpPr txBox="1"/>
      </xdr:nvSpPr>
      <xdr:spPr>
        <a:xfrm>
          <a:off x="12547111" y="165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0" name="テキスト ボックス 73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2" name="テキスト ボックス 74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38567</xdr:rowOff>
    </xdr:from>
    <xdr:to>
      <xdr:col>32</xdr:col>
      <xdr:colOff>186689</xdr:colOff>
      <xdr:row>38</xdr:row>
      <xdr:rowOff>139700</xdr:rowOff>
    </xdr:to>
    <xdr:cxnSp macro="">
      <xdr:nvCxnSpPr>
        <xdr:cNvPr id="746" name="直線コネクタ 745"/>
        <xdr:cNvCxnSpPr/>
      </xdr:nvCxnSpPr>
      <xdr:spPr>
        <a:xfrm flipV="1">
          <a:off x="22159595" y="6553667"/>
          <a:ext cx="1269" cy="101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23344</xdr:rowOff>
    </xdr:from>
    <xdr:ext cx="249299" cy="259045"/>
    <xdr:sp macro="" textlink="">
      <xdr:nvSpPr>
        <xdr:cNvPr id="747" name="諸支出金最小値テキスト"/>
        <xdr:cNvSpPr txBox="1"/>
      </xdr:nvSpPr>
      <xdr:spPr>
        <a:xfrm>
          <a:off x="22212300" y="6709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156694</xdr:rowOff>
    </xdr:from>
    <xdr:ext cx="469744" cy="259045"/>
    <xdr:sp macro="" textlink="">
      <xdr:nvSpPr>
        <xdr:cNvPr id="749" name="諸支出金最大値テキスト"/>
        <xdr:cNvSpPr txBox="1"/>
      </xdr:nvSpPr>
      <xdr:spPr>
        <a:xfrm>
          <a:off x="22212300" y="632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a:t>
          </a:r>
          <a:endParaRPr kumimoji="1" lang="ja-JP" altLang="en-US" sz="1000" b="1">
            <a:latin typeface="ＭＳ Ｐゴシック"/>
          </a:endParaRPr>
        </a:p>
      </xdr:txBody>
    </xdr:sp>
    <xdr:clientData/>
  </xdr:oneCellAnchor>
  <xdr:twoCellAnchor>
    <xdr:from>
      <xdr:col>32</xdr:col>
      <xdr:colOff>98425</xdr:colOff>
      <xdr:row>38</xdr:row>
      <xdr:rowOff>38567</xdr:rowOff>
    </xdr:from>
    <xdr:to>
      <xdr:col>32</xdr:col>
      <xdr:colOff>276225</xdr:colOff>
      <xdr:row>38</xdr:row>
      <xdr:rowOff>38567</xdr:rowOff>
    </xdr:to>
    <xdr:cxnSp macro="">
      <xdr:nvCxnSpPr>
        <xdr:cNvPr id="750" name="直線コネクタ 749"/>
        <xdr:cNvCxnSpPr/>
      </xdr:nvCxnSpPr>
      <xdr:spPr>
        <a:xfrm>
          <a:off x="22072600" y="655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112245</xdr:rowOff>
    </xdr:from>
    <xdr:ext cx="313932" cy="259045"/>
    <xdr:sp macro="" textlink="">
      <xdr:nvSpPr>
        <xdr:cNvPr id="752" name="諸支出金平均値テキスト"/>
        <xdr:cNvSpPr txBox="1"/>
      </xdr:nvSpPr>
      <xdr:spPr>
        <a:xfrm>
          <a:off x="22212300" y="64558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86340</xdr:rowOff>
    </xdr:from>
    <xdr:to>
      <xdr:col>32</xdr:col>
      <xdr:colOff>238125</xdr:colOff>
      <xdr:row>39</xdr:row>
      <xdr:rowOff>16490</xdr:rowOff>
    </xdr:to>
    <xdr:sp macro="" textlink="">
      <xdr:nvSpPr>
        <xdr:cNvPr id="753" name="フローチャート : 判断 752"/>
        <xdr:cNvSpPr/>
      </xdr:nvSpPr>
      <xdr:spPr>
        <a:xfrm>
          <a:off x="22110700" y="660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85608</xdr:rowOff>
    </xdr:from>
    <xdr:to>
      <xdr:col>31</xdr:col>
      <xdr:colOff>85725</xdr:colOff>
      <xdr:row>39</xdr:row>
      <xdr:rowOff>15758</xdr:rowOff>
    </xdr:to>
    <xdr:sp macro="" textlink="">
      <xdr:nvSpPr>
        <xdr:cNvPr id="755" name="フローチャート : 判断 754"/>
        <xdr:cNvSpPr/>
      </xdr:nvSpPr>
      <xdr:spPr>
        <a:xfrm>
          <a:off x="21272500" y="66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32285</xdr:rowOff>
    </xdr:from>
    <xdr:ext cx="313932" cy="259045"/>
    <xdr:sp macro="" textlink="">
      <xdr:nvSpPr>
        <xdr:cNvPr id="756" name="テキスト ボックス 755"/>
        <xdr:cNvSpPr txBox="1"/>
      </xdr:nvSpPr>
      <xdr:spPr>
        <a:xfrm>
          <a:off x="21166333" y="6375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66406</xdr:rowOff>
    </xdr:from>
    <xdr:to>
      <xdr:col>29</xdr:col>
      <xdr:colOff>568325</xdr:colOff>
      <xdr:row>38</xdr:row>
      <xdr:rowOff>168006</xdr:rowOff>
    </xdr:to>
    <xdr:sp macro="" textlink="">
      <xdr:nvSpPr>
        <xdr:cNvPr id="758" name="フローチャート : 判断 757"/>
        <xdr:cNvSpPr/>
      </xdr:nvSpPr>
      <xdr:spPr>
        <a:xfrm>
          <a:off x="20383500" y="658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13083</xdr:rowOff>
    </xdr:from>
    <xdr:ext cx="378565" cy="259045"/>
    <xdr:sp macro="" textlink="">
      <xdr:nvSpPr>
        <xdr:cNvPr id="759" name="テキスト ボックス 758"/>
        <xdr:cNvSpPr txBox="1"/>
      </xdr:nvSpPr>
      <xdr:spPr>
        <a:xfrm>
          <a:off x="20245017" y="635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132385</xdr:rowOff>
    </xdr:from>
    <xdr:to>
      <xdr:col>28</xdr:col>
      <xdr:colOff>314325</xdr:colOff>
      <xdr:row>38</xdr:row>
      <xdr:rowOff>139700</xdr:rowOff>
    </xdr:to>
    <xdr:cxnSp macro="">
      <xdr:nvCxnSpPr>
        <xdr:cNvPr id="760" name="直線コネクタ 759"/>
        <xdr:cNvCxnSpPr/>
      </xdr:nvCxnSpPr>
      <xdr:spPr>
        <a:xfrm>
          <a:off x="18656300" y="5275885"/>
          <a:ext cx="889000" cy="137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48209</xdr:rowOff>
    </xdr:from>
    <xdr:to>
      <xdr:col>28</xdr:col>
      <xdr:colOff>365125</xdr:colOff>
      <xdr:row>38</xdr:row>
      <xdr:rowOff>149809</xdr:rowOff>
    </xdr:to>
    <xdr:sp macro="" textlink="">
      <xdr:nvSpPr>
        <xdr:cNvPr id="761" name="フローチャート : 判断 760"/>
        <xdr:cNvSpPr/>
      </xdr:nvSpPr>
      <xdr:spPr>
        <a:xfrm>
          <a:off x="19494500" y="65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166336</xdr:rowOff>
    </xdr:from>
    <xdr:ext cx="378565" cy="259045"/>
    <xdr:sp macro="" textlink="">
      <xdr:nvSpPr>
        <xdr:cNvPr id="762" name="テキスト ボックス 761"/>
        <xdr:cNvSpPr txBox="1"/>
      </xdr:nvSpPr>
      <xdr:spPr>
        <a:xfrm>
          <a:off x="19356017" y="63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43545</xdr:rowOff>
    </xdr:from>
    <xdr:to>
      <xdr:col>27</xdr:col>
      <xdr:colOff>161925</xdr:colOff>
      <xdr:row>38</xdr:row>
      <xdr:rowOff>145145</xdr:rowOff>
    </xdr:to>
    <xdr:sp macro="" textlink="">
      <xdr:nvSpPr>
        <xdr:cNvPr id="763" name="フローチャート : 判断 762"/>
        <xdr:cNvSpPr/>
      </xdr:nvSpPr>
      <xdr:spPr>
        <a:xfrm>
          <a:off x="18605500" y="655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136272</xdr:rowOff>
    </xdr:from>
    <xdr:ext cx="378565" cy="259045"/>
    <xdr:sp macro="" textlink="">
      <xdr:nvSpPr>
        <xdr:cNvPr id="764" name="テキスト ボックス 763"/>
        <xdr:cNvSpPr txBox="1"/>
      </xdr:nvSpPr>
      <xdr:spPr>
        <a:xfrm>
          <a:off x="18467017" y="6651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0" name="円/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67794</xdr:rowOff>
    </xdr:from>
    <xdr:ext cx="249299" cy="259045"/>
    <xdr:sp macro="" textlink="">
      <xdr:nvSpPr>
        <xdr:cNvPr id="771" name="諸支出金該当値テキスト"/>
        <xdr:cNvSpPr txBox="1"/>
      </xdr:nvSpPr>
      <xdr:spPr>
        <a:xfrm>
          <a:off x="22212300" y="6582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2" name="円/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3" name="テキスト ボックス 77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4" name="円/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5" name="テキスト ボックス 77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6" name="円/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7" name="テキスト ボックス 77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81585</xdr:rowOff>
    </xdr:from>
    <xdr:to>
      <xdr:col>27</xdr:col>
      <xdr:colOff>161925</xdr:colOff>
      <xdr:row>31</xdr:row>
      <xdr:rowOff>11735</xdr:rowOff>
    </xdr:to>
    <xdr:sp macro="" textlink="">
      <xdr:nvSpPr>
        <xdr:cNvPr id="778" name="円/楕円 777"/>
        <xdr:cNvSpPr/>
      </xdr:nvSpPr>
      <xdr:spPr>
        <a:xfrm>
          <a:off x="18605500" y="522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29</xdr:row>
      <xdr:rowOff>28262</xdr:rowOff>
    </xdr:from>
    <xdr:ext cx="534377" cy="259045"/>
    <xdr:sp macro="" textlink="">
      <xdr:nvSpPr>
        <xdr:cNvPr id="779" name="テキスト ボックス 778"/>
        <xdr:cNvSpPr txBox="1"/>
      </xdr:nvSpPr>
      <xdr:spPr>
        <a:xfrm>
          <a:off x="18389111" y="50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農林水産費、土木費、災害復旧費においては、ピーク時より減少しているものの、類似団体内で高い値となっている。</a:t>
          </a:r>
          <a:endParaRPr kumimoji="1" lang="en-US" altLang="ja-JP" sz="1300">
            <a:latin typeface="ＭＳ Ｐゴシック"/>
          </a:endParaRPr>
        </a:p>
        <a:p>
          <a:r>
            <a:rPr kumimoji="1" lang="ja-JP" altLang="en-US" sz="1300">
              <a:latin typeface="ＭＳ Ｐゴシック"/>
            </a:rPr>
            <a:t>その要因は東日本大震災の復旧・復興事業費によるものであるため、道路事業等はもうしばらく高い値となるものの、</a:t>
          </a:r>
          <a:endParaRPr kumimoji="1" lang="en-US" altLang="ja-JP" sz="1300">
            <a:latin typeface="ＭＳ Ｐゴシック"/>
          </a:endParaRPr>
        </a:p>
        <a:p>
          <a:r>
            <a:rPr kumimoji="1" lang="ja-JP" altLang="en-US" sz="1300">
              <a:latin typeface="ＭＳ Ｐゴシック"/>
            </a:rPr>
            <a:t>全般的には、震災関連事業費の縮小に伴い、類似団体平均に近づくものと推測される。</a:t>
          </a:r>
          <a:endParaRPr kumimoji="1" lang="en-US" altLang="ja-JP" sz="1300">
            <a:latin typeface="ＭＳ Ｐゴシック"/>
          </a:endParaRPr>
        </a:p>
        <a:p>
          <a:r>
            <a:rPr kumimoji="1" lang="ja-JP" altLang="en-US" sz="1300">
              <a:latin typeface="ＭＳ Ｐゴシック"/>
            </a:rPr>
            <a:t>教育費については、中学校校舎改築に係るものであり、加えて、今後、学校施設の修繕等の増加も見込まれることから、</a:t>
          </a:r>
          <a:endParaRPr kumimoji="1" lang="en-US" altLang="ja-JP" sz="1300">
            <a:latin typeface="ＭＳ Ｐゴシック"/>
          </a:endParaRPr>
        </a:p>
        <a:p>
          <a:r>
            <a:rPr kumimoji="1" lang="ja-JP" altLang="en-US" sz="1300">
              <a:latin typeface="ＭＳ Ｐゴシック"/>
            </a:rPr>
            <a:t>実施する事業については、手法の見直しや必要部分の精査を行い、コストの削減に努める。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復興建設事業のピークを越えたことによる法人市民税等の税収の減少や、地方創生に伴う単独事業の増加等により、財政調整基金の取り崩し額が増加し、基金残高は減少している。</a:t>
          </a:r>
        </a:p>
        <a:p>
          <a:r>
            <a:rPr kumimoji="1" lang="ja-JP" altLang="en-US" sz="1400">
              <a:latin typeface="ＭＳ ゴシック" pitchFamily="49" charset="-128"/>
              <a:ea typeface="ＭＳ ゴシック" pitchFamily="49" charset="-128"/>
            </a:rPr>
            <a:t>　単年度収支は減少しており、実質単年度収支も引き続き赤字の状態となっている。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今後、復興事業の収束に伴い、税収や交付税が当面、減少が続くことが見込まれることから、財源の確保が課題となってくる。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全体的な財政規模比は、縮小しているが、各会計において赤字額の発生はなく、今後も黒字決算を維持できると見込まれる。</a:t>
          </a:r>
        </a:p>
        <a:p>
          <a:r>
            <a:rPr kumimoji="1" lang="ja-JP" altLang="en-US" sz="1400">
              <a:latin typeface="ＭＳ ゴシック" pitchFamily="49" charset="-128"/>
              <a:ea typeface="ＭＳ ゴシック" pitchFamily="49" charset="-128"/>
            </a:rPr>
            <a:t>　引き続き、健全な財政運営のため、各会計ともに、経費削減、事業効率化を推進していく。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30894164</v>
      </c>
      <c r="BO4" s="411"/>
      <c r="BP4" s="411"/>
      <c r="BQ4" s="411"/>
      <c r="BR4" s="411"/>
      <c r="BS4" s="411"/>
      <c r="BT4" s="411"/>
      <c r="BU4" s="412"/>
      <c r="BV4" s="410">
        <v>34457734</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v>
      </c>
      <c r="CU4" s="588"/>
      <c r="CV4" s="588"/>
      <c r="CW4" s="588"/>
      <c r="CX4" s="588"/>
      <c r="CY4" s="588"/>
      <c r="CZ4" s="588"/>
      <c r="DA4" s="589"/>
      <c r="DB4" s="587">
        <v>10.8</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29728585</v>
      </c>
      <c r="BO5" s="416"/>
      <c r="BP5" s="416"/>
      <c r="BQ5" s="416"/>
      <c r="BR5" s="416"/>
      <c r="BS5" s="416"/>
      <c r="BT5" s="416"/>
      <c r="BU5" s="417"/>
      <c r="BV5" s="415">
        <v>31523768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89.8</v>
      </c>
      <c r="CU5" s="386"/>
      <c r="CV5" s="386"/>
      <c r="CW5" s="386"/>
      <c r="CX5" s="386"/>
      <c r="CY5" s="386"/>
      <c r="CZ5" s="386"/>
      <c r="DA5" s="387"/>
      <c r="DB5" s="385">
        <v>89.5</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1165579</v>
      </c>
      <c r="BO6" s="416"/>
      <c r="BP6" s="416"/>
      <c r="BQ6" s="416"/>
      <c r="BR6" s="416"/>
      <c r="BS6" s="416"/>
      <c r="BT6" s="416"/>
      <c r="BU6" s="417"/>
      <c r="BV6" s="415">
        <v>2933966</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93.9</v>
      </c>
      <c r="CU6" s="562"/>
      <c r="CV6" s="562"/>
      <c r="CW6" s="562"/>
      <c r="CX6" s="562"/>
      <c r="CY6" s="562"/>
      <c r="CZ6" s="562"/>
      <c r="DA6" s="563"/>
      <c r="DB6" s="561">
        <v>94.7</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788821</v>
      </c>
      <c r="BO7" s="416"/>
      <c r="BP7" s="416"/>
      <c r="BQ7" s="416"/>
      <c r="BR7" s="416"/>
      <c r="BS7" s="416"/>
      <c r="BT7" s="416"/>
      <c r="BU7" s="417"/>
      <c r="BV7" s="415">
        <v>1916046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9425060</v>
      </c>
      <c r="CU7" s="416"/>
      <c r="CV7" s="416"/>
      <c r="CW7" s="416"/>
      <c r="CX7" s="416"/>
      <c r="CY7" s="416"/>
      <c r="CZ7" s="416"/>
      <c r="DA7" s="417"/>
      <c r="DB7" s="415">
        <v>9410684</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376758</v>
      </c>
      <c r="BO8" s="416"/>
      <c r="BP8" s="416"/>
      <c r="BQ8" s="416"/>
      <c r="BR8" s="416"/>
      <c r="BS8" s="416"/>
      <c r="BT8" s="416"/>
      <c r="BU8" s="417"/>
      <c r="BV8" s="415">
        <v>1017920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0.64</v>
      </c>
      <c r="CU8" s="525"/>
      <c r="CV8" s="525"/>
      <c r="CW8" s="525"/>
      <c r="CX8" s="525"/>
      <c r="CY8" s="525"/>
      <c r="CZ8" s="525"/>
      <c r="DA8" s="526"/>
      <c r="DB8" s="524">
        <v>0.6</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38556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-641162</v>
      </c>
      <c r="BO9" s="416"/>
      <c r="BP9" s="416"/>
      <c r="BQ9" s="416"/>
      <c r="BR9" s="416"/>
      <c r="BS9" s="416"/>
      <c r="BT9" s="416"/>
      <c r="BU9" s="417"/>
      <c r="BV9" s="415">
        <v>-1328690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5.8</v>
      </c>
      <c r="CU9" s="386"/>
      <c r="CV9" s="386"/>
      <c r="CW9" s="386"/>
      <c r="CX9" s="386"/>
      <c r="CY9" s="386"/>
      <c r="CZ9" s="386"/>
      <c r="DA9" s="387"/>
      <c r="DB9" s="385">
        <v>4.7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37817</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2373</v>
      </c>
      <c r="BO10" s="416"/>
      <c r="BP10" s="416"/>
      <c r="BQ10" s="416"/>
      <c r="BR10" s="416"/>
      <c r="BS10" s="416"/>
      <c r="BT10" s="416"/>
      <c r="BU10" s="417"/>
      <c r="BV10" s="415">
        <v>1006542</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35812</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1125175</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35586</v>
      </c>
      <c r="S13" s="517"/>
      <c r="T13" s="517"/>
      <c r="U13" s="517"/>
      <c r="V13" s="518"/>
      <c r="W13" s="504" t="s">
        <v>124</v>
      </c>
      <c r="X13" s="428"/>
      <c r="Y13" s="428"/>
      <c r="Z13" s="428"/>
      <c r="AA13" s="428"/>
      <c r="AB13" s="429"/>
      <c r="AC13" s="391">
        <v>1238</v>
      </c>
      <c r="AD13" s="392"/>
      <c r="AE13" s="392"/>
      <c r="AF13" s="392"/>
      <c r="AG13" s="393"/>
      <c r="AH13" s="391">
        <v>1722</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-1763964</v>
      </c>
      <c r="BO13" s="416"/>
      <c r="BP13" s="416"/>
      <c r="BQ13" s="416"/>
      <c r="BR13" s="416"/>
      <c r="BS13" s="416"/>
      <c r="BT13" s="416"/>
      <c r="BU13" s="417"/>
      <c r="BV13" s="415">
        <v>-322148</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11.2</v>
      </c>
      <c r="CU13" s="386"/>
      <c r="CV13" s="386"/>
      <c r="CW13" s="386"/>
      <c r="CX13" s="386"/>
      <c r="CY13" s="386"/>
      <c r="CZ13" s="386"/>
      <c r="DA13" s="387"/>
      <c r="DB13" s="385">
        <v>11.8</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35939</v>
      </c>
      <c r="S14" s="517"/>
      <c r="T14" s="517"/>
      <c r="U14" s="517"/>
      <c r="V14" s="518"/>
      <c r="W14" s="519"/>
      <c r="X14" s="431"/>
      <c r="Y14" s="431"/>
      <c r="Z14" s="431"/>
      <c r="AA14" s="431"/>
      <c r="AB14" s="432"/>
      <c r="AC14" s="509">
        <v>6.9</v>
      </c>
      <c r="AD14" s="510"/>
      <c r="AE14" s="510"/>
      <c r="AF14" s="510"/>
      <c r="AG14" s="511"/>
      <c r="AH14" s="509">
        <v>10.199999999999999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68.5</v>
      </c>
      <c r="CU14" s="488"/>
      <c r="CV14" s="488"/>
      <c r="CW14" s="488"/>
      <c r="CX14" s="488"/>
      <c r="CY14" s="488"/>
      <c r="CZ14" s="488"/>
      <c r="DA14" s="489"/>
      <c r="DB14" s="520">
        <v>28.9</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35743</v>
      </c>
      <c r="S15" s="517"/>
      <c r="T15" s="517"/>
      <c r="U15" s="517"/>
      <c r="V15" s="518"/>
      <c r="W15" s="504" t="s">
        <v>131</v>
      </c>
      <c r="X15" s="428"/>
      <c r="Y15" s="428"/>
      <c r="Z15" s="428"/>
      <c r="AA15" s="428"/>
      <c r="AB15" s="429"/>
      <c r="AC15" s="391">
        <v>6589</v>
      </c>
      <c r="AD15" s="392"/>
      <c r="AE15" s="392"/>
      <c r="AF15" s="392"/>
      <c r="AG15" s="393"/>
      <c r="AH15" s="391">
        <v>5689</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4983599</v>
      </c>
      <c r="BO15" s="411"/>
      <c r="BP15" s="411"/>
      <c r="BQ15" s="411"/>
      <c r="BR15" s="411"/>
      <c r="BS15" s="411"/>
      <c r="BT15" s="411"/>
      <c r="BU15" s="412"/>
      <c r="BV15" s="410">
        <v>4859017</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36.700000000000003</v>
      </c>
      <c r="AD16" s="510"/>
      <c r="AE16" s="510"/>
      <c r="AF16" s="510"/>
      <c r="AG16" s="511"/>
      <c r="AH16" s="509">
        <v>33.799999999999997</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7491116</v>
      </c>
      <c r="BO16" s="416"/>
      <c r="BP16" s="416"/>
      <c r="BQ16" s="416"/>
      <c r="BR16" s="416"/>
      <c r="BS16" s="416"/>
      <c r="BT16" s="416"/>
      <c r="BU16" s="417"/>
      <c r="BV16" s="415">
        <v>7456415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10138</v>
      </c>
      <c r="AD17" s="392"/>
      <c r="AE17" s="392"/>
      <c r="AF17" s="392"/>
      <c r="AG17" s="393"/>
      <c r="AH17" s="391">
        <v>9406</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6412406</v>
      </c>
      <c r="BO17" s="416"/>
      <c r="BP17" s="416"/>
      <c r="BQ17" s="416"/>
      <c r="BR17" s="416"/>
      <c r="BS17" s="416"/>
      <c r="BT17" s="416"/>
      <c r="BU17" s="417"/>
      <c r="BV17" s="415">
        <v>6254984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197.79</v>
      </c>
      <c r="M18" s="480"/>
      <c r="N18" s="480"/>
      <c r="O18" s="480"/>
      <c r="P18" s="480"/>
      <c r="Q18" s="480"/>
      <c r="R18" s="481"/>
      <c r="S18" s="481"/>
      <c r="T18" s="481"/>
      <c r="U18" s="481"/>
      <c r="V18" s="482"/>
      <c r="W18" s="496"/>
      <c r="X18" s="497"/>
      <c r="Y18" s="497"/>
      <c r="Z18" s="497"/>
      <c r="AA18" s="497"/>
      <c r="AB18" s="505"/>
      <c r="AC18" s="379">
        <v>56.4</v>
      </c>
      <c r="AD18" s="380"/>
      <c r="AE18" s="380"/>
      <c r="AF18" s="380"/>
      <c r="AG18" s="483"/>
      <c r="AH18" s="379">
        <v>55.9</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8640528</v>
      </c>
      <c r="BO18" s="416"/>
      <c r="BP18" s="416"/>
      <c r="BQ18" s="416"/>
      <c r="BR18" s="416"/>
      <c r="BS18" s="416"/>
      <c r="BT18" s="416"/>
      <c r="BU18" s="417"/>
      <c r="BV18" s="415">
        <v>8919891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195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21538545</v>
      </c>
      <c r="BO19" s="416"/>
      <c r="BP19" s="416"/>
      <c r="BQ19" s="416"/>
      <c r="BR19" s="416"/>
      <c r="BS19" s="416"/>
      <c r="BT19" s="416"/>
      <c r="BU19" s="417"/>
      <c r="BV19" s="415">
        <v>26756398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15209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15414976</v>
      </c>
      <c r="BO23" s="416"/>
      <c r="BP23" s="416"/>
      <c r="BQ23" s="416"/>
      <c r="BR23" s="416"/>
      <c r="BS23" s="416"/>
      <c r="BT23" s="416"/>
      <c r="BU23" s="417"/>
      <c r="BV23" s="415">
        <v>13808069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7387</v>
      </c>
      <c r="R24" s="392"/>
      <c r="S24" s="392"/>
      <c r="T24" s="392"/>
      <c r="U24" s="392"/>
      <c r="V24" s="393"/>
      <c r="W24" s="457"/>
      <c r="X24" s="448"/>
      <c r="Y24" s="449"/>
      <c r="Z24" s="388" t="s">
        <v>154</v>
      </c>
      <c r="AA24" s="389"/>
      <c r="AB24" s="389"/>
      <c r="AC24" s="389"/>
      <c r="AD24" s="389"/>
      <c r="AE24" s="389"/>
      <c r="AF24" s="389"/>
      <c r="AG24" s="390"/>
      <c r="AH24" s="391">
        <v>270</v>
      </c>
      <c r="AI24" s="392"/>
      <c r="AJ24" s="392"/>
      <c r="AK24" s="392"/>
      <c r="AL24" s="393"/>
      <c r="AM24" s="391">
        <v>855090</v>
      </c>
      <c r="AN24" s="392"/>
      <c r="AO24" s="392"/>
      <c r="AP24" s="392"/>
      <c r="AQ24" s="392"/>
      <c r="AR24" s="393"/>
      <c r="AS24" s="391">
        <v>3167</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12934164</v>
      </c>
      <c r="BO24" s="416"/>
      <c r="BP24" s="416"/>
      <c r="BQ24" s="416"/>
      <c r="BR24" s="416"/>
      <c r="BS24" s="416"/>
      <c r="BT24" s="416"/>
      <c r="BU24" s="417"/>
      <c r="BV24" s="415">
        <v>12910457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7110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5441917</v>
      </c>
      <c r="BO25" s="411"/>
      <c r="BP25" s="411"/>
      <c r="BQ25" s="411"/>
      <c r="BR25" s="411"/>
      <c r="BS25" s="411"/>
      <c r="BT25" s="411"/>
      <c r="BU25" s="412"/>
      <c r="BV25" s="410">
        <v>5767600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6615</v>
      </c>
      <c r="R26" s="392"/>
      <c r="S26" s="392"/>
      <c r="T26" s="392"/>
      <c r="U26" s="392"/>
      <c r="V26" s="393"/>
      <c r="W26" s="457"/>
      <c r="X26" s="448"/>
      <c r="Y26" s="449"/>
      <c r="Z26" s="388" t="s">
        <v>160</v>
      </c>
      <c r="AA26" s="470"/>
      <c r="AB26" s="470"/>
      <c r="AC26" s="470"/>
      <c r="AD26" s="470"/>
      <c r="AE26" s="470"/>
      <c r="AF26" s="470"/>
      <c r="AG26" s="471"/>
      <c r="AH26" s="391">
        <v>30</v>
      </c>
      <c r="AI26" s="392"/>
      <c r="AJ26" s="392"/>
      <c r="AK26" s="392"/>
      <c r="AL26" s="393"/>
      <c r="AM26" s="391">
        <v>100290</v>
      </c>
      <c r="AN26" s="392"/>
      <c r="AO26" s="392"/>
      <c r="AP26" s="392"/>
      <c r="AQ26" s="392"/>
      <c r="AR26" s="393"/>
      <c r="AS26" s="391">
        <v>3343</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4450</v>
      </c>
      <c r="R27" s="392"/>
      <c r="S27" s="392"/>
      <c r="T27" s="392"/>
      <c r="U27" s="392"/>
      <c r="V27" s="393"/>
      <c r="W27" s="457"/>
      <c r="X27" s="448"/>
      <c r="Y27" s="449"/>
      <c r="Z27" s="388" t="s">
        <v>163</v>
      </c>
      <c r="AA27" s="389"/>
      <c r="AB27" s="389"/>
      <c r="AC27" s="389"/>
      <c r="AD27" s="389"/>
      <c r="AE27" s="389"/>
      <c r="AF27" s="389"/>
      <c r="AG27" s="390"/>
      <c r="AH27" s="391">
        <v>8</v>
      </c>
      <c r="AI27" s="392"/>
      <c r="AJ27" s="392"/>
      <c r="AK27" s="392"/>
      <c r="AL27" s="393"/>
      <c r="AM27" s="391">
        <v>31596</v>
      </c>
      <c r="AN27" s="392"/>
      <c r="AO27" s="392"/>
      <c r="AP27" s="392"/>
      <c r="AQ27" s="392"/>
      <c r="AR27" s="393"/>
      <c r="AS27" s="391">
        <v>3950</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348703</v>
      </c>
      <c r="BO27" s="419"/>
      <c r="BP27" s="419"/>
      <c r="BQ27" s="419"/>
      <c r="BR27" s="419"/>
      <c r="BS27" s="419"/>
      <c r="BT27" s="419"/>
      <c r="BU27" s="420"/>
      <c r="BV27" s="418">
        <v>348624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3950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5292294</v>
      </c>
      <c r="BO28" s="411"/>
      <c r="BP28" s="411"/>
      <c r="BQ28" s="411"/>
      <c r="BR28" s="411"/>
      <c r="BS28" s="411"/>
      <c r="BT28" s="411"/>
      <c r="BU28" s="412"/>
      <c r="BV28" s="410">
        <v>5925096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18</v>
      </c>
      <c r="M29" s="392"/>
      <c r="N29" s="392"/>
      <c r="O29" s="392"/>
      <c r="P29" s="393"/>
      <c r="Q29" s="391">
        <v>3750</v>
      </c>
      <c r="R29" s="392"/>
      <c r="S29" s="392"/>
      <c r="T29" s="392"/>
      <c r="U29" s="392"/>
      <c r="V29" s="393"/>
      <c r="W29" s="458"/>
      <c r="X29" s="459"/>
      <c r="Y29" s="460"/>
      <c r="Z29" s="388" t="s">
        <v>170</v>
      </c>
      <c r="AA29" s="389"/>
      <c r="AB29" s="389"/>
      <c r="AC29" s="389"/>
      <c r="AD29" s="389"/>
      <c r="AE29" s="389"/>
      <c r="AF29" s="389"/>
      <c r="AG29" s="390"/>
      <c r="AH29" s="391">
        <v>278</v>
      </c>
      <c r="AI29" s="392"/>
      <c r="AJ29" s="392"/>
      <c r="AK29" s="392"/>
      <c r="AL29" s="393"/>
      <c r="AM29" s="391">
        <v>886686</v>
      </c>
      <c r="AN29" s="392"/>
      <c r="AO29" s="392"/>
      <c r="AP29" s="392"/>
      <c r="AQ29" s="392"/>
      <c r="AR29" s="393"/>
      <c r="AS29" s="391">
        <v>3190</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564478</v>
      </c>
      <c r="BO29" s="416"/>
      <c r="BP29" s="416"/>
      <c r="BQ29" s="416"/>
      <c r="BR29" s="416"/>
      <c r="BS29" s="416"/>
      <c r="BT29" s="416"/>
      <c r="BU29" s="417"/>
      <c r="BV29" s="415">
        <v>564459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101.4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15824703</v>
      </c>
      <c r="BO30" s="419"/>
      <c r="BP30" s="419"/>
      <c r="BQ30" s="419"/>
      <c r="BR30" s="419"/>
      <c r="BS30" s="419"/>
      <c r="BT30" s="419"/>
      <c r="BU30" s="420"/>
      <c r="BV30" s="418">
        <v>21366994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IF('各会計、関係団体の財政状況及び健全化判断比率'!B31="","",'各会計、関係団体の財政状況及び健全化判断比率'!B31)</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相馬地方広域水道企業団水道事業会計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相馬市振興公社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光陽地区造成事業特別会計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IF('各会計、関係団体の財政状況及び健全化判断比率'!B32="","",'各会計、関係団体の財政状況及び健全化判断比率'!B32)</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福島県後期高齢者医療広域連合一般会計</v>
      </c>
      <c r="BZ35" s="374"/>
      <c r="CA35" s="374"/>
      <c r="CB35" s="374"/>
      <c r="CC35" s="374"/>
      <c r="CD35" s="374"/>
      <c r="CE35" s="374"/>
      <c r="CF35" s="374"/>
      <c r="CG35" s="374"/>
      <c r="CH35" s="374"/>
      <c r="CI35" s="374"/>
      <c r="CJ35" s="374"/>
      <c r="CK35" s="374"/>
      <c r="CL35" s="374"/>
      <c r="CM35" s="374"/>
      <c r="CN35" s="167"/>
      <c r="CO35" s="375">
        <f t="shared" ref="CO35:CO43" si="3">IF(CQ35="","",CO34+1)</f>
        <v>19</v>
      </c>
      <c r="CP35" s="375"/>
      <c r="CQ35" s="374" t="str">
        <f>IF('各会計、関係団体の財政状況及び健全化判断比率'!BS8="","",'各会計、関係団体の財政状況及び健全化判断比率'!BS8)</f>
        <v>相馬リサイクルセンター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福島県後期高齢者医療広域連合後期高齢者医療特別会計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相馬地方広域市町村圏組合一般会計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相馬地方広域市町村圏組合看護専門学校特別会計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福島県市町村総合事務組合一般会計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福島県市町村総合事務組合消防補償等特別会計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福島県市町村総合事務組合消防賞じゅつ金特別会計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福島県市町村総合事務組合非常勤職員公務災害補償特別会計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福島県市町村総合事務組合自治会館管理特別会計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3" t="s">
        <v>525</v>
      </c>
      <c r="D34" s="1183"/>
      <c r="E34" s="1184"/>
      <c r="F34" s="32">
        <v>14.3</v>
      </c>
      <c r="G34" s="33">
        <v>16.11</v>
      </c>
      <c r="H34" s="33">
        <v>24.91</v>
      </c>
      <c r="I34" s="33">
        <v>10.36</v>
      </c>
      <c r="J34" s="34">
        <v>3.87</v>
      </c>
      <c r="K34" s="22"/>
      <c r="L34" s="22"/>
      <c r="M34" s="22"/>
      <c r="N34" s="22"/>
      <c r="O34" s="22"/>
      <c r="P34" s="22"/>
    </row>
    <row r="35" spans="1:16" ht="39" customHeight="1">
      <c r="A35" s="22"/>
      <c r="B35" s="35"/>
      <c r="C35" s="1177" t="s">
        <v>526</v>
      </c>
      <c r="D35" s="1178"/>
      <c r="E35" s="1179"/>
      <c r="F35" s="36">
        <v>0.42</v>
      </c>
      <c r="G35" s="37">
        <v>0.71</v>
      </c>
      <c r="H35" s="37">
        <v>0.87</v>
      </c>
      <c r="I35" s="37">
        <v>1.35</v>
      </c>
      <c r="J35" s="38">
        <v>1.99</v>
      </c>
      <c r="K35" s="22"/>
      <c r="L35" s="22"/>
      <c r="M35" s="22"/>
      <c r="N35" s="22"/>
      <c r="O35" s="22"/>
      <c r="P35" s="22"/>
    </row>
    <row r="36" spans="1:16" ht="39" customHeight="1">
      <c r="A36" s="22"/>
      <c r="B36" s="35"/>
      <c r="C36" s="1177" t="s">
        <v>527</v>
      </c>
      <c r="D36" s="1178"/>
      <c r="E36" s="1179"/>
      <c r="F36" s="36">
        <v>4.57</v>
      </c>
      <c r="G36" s="37">
        <v>3.33</v>
      </c>
      <c r="H36" s="37">
        <v>3.89</v>
      </c>
      <c r="I36" s="37">
        <v>1.64</v>
      </c>
      <c r="J36" s="38">
        <v>1.55</v>
      </c>
      <c r="K36" s="22"/>
      <c r="L36" s="22"/>
      <c r="M36" s="22"/>
      <c r="N36" s="22"/>
      <c r="O36" s="22"/>
      <c r="P36" s="22"/>
    </row>
    <row r="37" spans="1:16" ht="39" customHeight="1">
      <c r="A37" s="22"/>
      <c r="B37" s="35"/>
      <c r="C37" s="1177" t="s">
        <v>528</v>
      </c>
      <c r="D37" s="1178"/>
      <c r="E37" s="1179"/>
      <c r="F37" s="36">
        <v>5.95</v>
      </c>
      <c r="G37" s="37">
        <v>0.38</v>
      </c>
      <c r="H37" s="37">
        <v>0.8</v>
      </c>
      <c r="I37" s="37">
        <v>0.45</v>
      </c>
      <c r="J37" s="38">
        <v>0.12</v>
      </c>
      <c r="K37" s="22"/>
      <c r="L37" s="22"/>
      <c r="M37" s="22"/>
      <c r="N37" s="22"/>
      <c r="O37" s="22"/>
      <c r="P37" s="22"/>
    </row>
    <row r="38" spans="1:16" ht="39" customHeight="1">
      <c r="A38" s="22"/>
      <c r="B38" s="35"/>
      <c r="C38" s="1177" t="s">
        <v>529</v>
      </c>
      <c r="D38" s="1178"/>
      <c r="E38" s="1179"/>
      <c r="F38" s="36">
        <v>2.0699999999999998</v>
      </c>
      <c r="G38" s="37">
        <v>0.93</v>
      </c>
      <c r="H38" s="37">
        <v>0</v>
      </c>
      <c r="I38" s="37">
        <v>0.48</v>
      </c>
      <c r="J38" s="38">
        <v>0.09</v>
      </c>
      <c r="K38" s="22"/>
      <c r="L38" s="22"/>
      <c r="M38" s="22"/>
      <c r="N38" s="22"/>
      <c r="O38" s="22"/>
      <c r="P38" s="22"/>
    </row>
    <row r="39" spans="1:16" ht="39" customHeight="1">
      <c r="A39" s="22"/>
      <c r="B39" s="35"/>
      <c r="C39" s="1177" t="s">
        <v>530</v>
      </c>
      <c r="D39" s="1178"/>
      <c r="E39" s="1179"/>
      <c r="F39" s="36">
        <v>0.06</v>
      </c>
      <c r="G39" s="37">
        <v>0.01</v>
      </c>
      <c r="H39" s="37">
        <v>0.01</v>
      </c>
      <c r="I39" s="37">
        <v>0.03</v>
      </c>
      <c r="J39" s="38">
        <v>0.01</v>
      </c>
      <c r="K39" s="22"/>
      <c r="L39" s="22"/>
      <c r="M39" s="22"/>
      <c r="N39" s="22"/>
      <c r="O39" s="22"/>
      <c r="P39" s="22"/>
    </row>
    <row r="40" spans="1:16" ht="39" customHeight="1">
      <c r="A40" s="22"/>
      <c r="B40" s="35"/>
      <c r="C40" s="1177" t="s">
        <v>531</v>
      </c>
      <c r="D40" s="1178"/>
      <c r="E40" s="1179"/>
      <c r="F40" s="36">
        <v>0.02</v>
      </c>
      <c r="G40" s="37">
        <v>0.04</v>
      </c>
      <c r="H40" s="37">
        <v>0</v>
      </c>
      <c r="I40" s="37">
        <v>0.02</v>
      </c>
      <c r="J40" s="38">
        <v>0</v>
      </c>
      <c r="K40" s="22"/>
      <c r="L40" s="22"/>
      <c r="M40" s="22"/>
      <c r="N40" s="22"/>
      <c r="O40" s="22"/>
      <c r="P40" s="22"/>
    </row>
    <row r="41" spans="1:16" ht="39" customHeight="1">
      <c r="A41" s="22"/>
      <c r="B41" s="35"/>
      <c r="C41" s="1177"/>
      <c r="D41" s="1178"/>
      <c r="E41" s="1179"/>
      <c r="F41" s="36"/>
      <c r="G41" s="37"/>
      <c r="H41" s="37"/>
      <c r="I41" s="37"/>
      <c r="J41" s="38"/>
      <c r="K41" s="22"/>
      <c r="L41" s="22"/>
      <c r="M41" s="22"/>
      <c r="N41" s="22"/>
      <c r="O41" s="22"/>
      <c r="P41" s="22"/>
    </row>
    <row r="42" spans="1:16" ht="39" customHeight="1">
      <c r="A42" s="22"/>
      <c r="B42" s="39"/>
      <c r="C42" s="1177" t="s">
        <v>532</v>
      </c>
      <c r="D42" s="1178"/>
      <c r="E42" s="1179"/>
      <c r="F42" s="36" t="s">
        <v>477</v>
      </c>
      <c r="G42" s="37" t="s">
        <v>477</v>
      </c>
      <c r="H42" s="37" t="s">
        <v>477</v>
      </c>
      <c r="I42" s="37" t="s">
        <v>477</v>
      </c>
      <c r="J42" s="38" t="s">
        <v>477</v>
      </c>
      <c r="K42" s="22"/>
      <c r="L42" s="22"/>
      <c r="M42" s="22"/>
      <c r="N42" s="22"/>
      <c r="O42" s="22"/>
      <c r="P42" s="22"/>
    </row>
    <row r="43" spans="1:16" ht="39" customHeight="1" thickBot="1">
      <c r="A43" s="22"/>
      <c r="B43" s="40"/>
      <c r="C43" s="1180" t="s">
        <v>533</v>
      </c>
      <c r="D43" s="1181"/>
      <c r="E43" s="1182"/>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3" t="s">
        <v>11</v>
      </c>
      <c r="C45" s="1194"/>
      <c r="D45" s="58"/>
      <c r="E45" s="1199" t="s">
        <v>12</v>
      </c>
      <c r="F45" s="1199"/>
      <c r="G45" s="1199"/>
      <c r="H45" s="1199"/>
      <c r="I45" s="1199"/>
      <c r="J45" s="1200"/>
      <c r="K45" s="59">
        <v>1398</v>
      </c>
      <c r="L45" s="60">
        <v>1379</v>
      </c>
      <c r="M45" s="60">
        <v>1350</v>
      </c>
      <c r="N45" s="60">
        <v>1306</v>
      </c>
      <c r="O45" s="61">
        <v>1305</v>
      </c>
      <c r="P45" s="48"/>
      <c r="Q45" s="48"/>
      <c r="R45" s="48"/>
      <c r="S45" s="48"/>
      <c r="T45" s="48"/>
      <c r="U45" s="48"/>
    </row>
    <row r="46" spans="1:21" ht="30.75" customHeight="1">
      <c r="A46" s="48"/>
      <c r="B46" s="1195"/>
      <c r="C46" s="1196"/>
      <c r="D46" s="62"/>
      <c r="E46" s="1187" t="s">
        <v>13</v>
      </c>
      <c r="F46" s="1187"/>
      <c r="G46" s="1187"/>
      <c r="H46" s="1187"/>
      <c r="I46" s="1187"/>
      <c r="J46" s="1188"/>
      <c r="K46" s="63" t="s">
        <v>477</v>
      </c>
      <c r="L46" s="64" t="s">
        <v>477</v>
      </c>
      <c r="M46" s="64" t="s">
        <v>477</v>
      </c>
      <c r="N46" s="64" t="s">
        <v>477</v>
      </c>
      <c r="O46" s="65" t="s">
        <v>477</v>
      </c>
      <c r="P46" s="48"/>
      <c r="Q46" s="48"/>
      <c r="R46" s="48"/>
      <c r="S46" s="48"/>
      <c r="T46" s="48"/>
      <c r="U46" s="48"/>
    </row>
    <row r="47" spans="1:21" ht="30.75" customHeight="1">
      <c r="A47" s="48"/>
      <c r="B47" s="1195"/>
      <c r="C47" s="1196"/>
      <c r="D47" s="62"/>
      <c r="E47" s="1187" t="s">
        <v>14</v>
      </c>
      <c r="F47" s="1187"/>
      <c r="G47" s="1187"/>
      <c r="H47" s="1187"/>
      <c r="I47" s="1187"/>
      <c r="J47" s="1188"/>
      <c r="K47" s="63" t="s">
        <v>477</v>
      </c>
      <c r="L47" s="64" t="s">
        <v>477</v>
      </c>
      <c r="M47" s="64" t="s">
        <v>477</v>
      </c>
      <c r="N47" s="64" t="s">
        <v>477</v>
      </c>
      <c r="O47" s="65" t="s">
        <v>477</v>
      </c>
      <c r="P47" s="48"/>
      <c r="Q47" s="48"/>
      <c r="R47" s="48"/>
      <c r="S47" s="48"/>
      <c r="T47" s="48"/>
      <c r="U47" s="48"/>
    </row>
    <row r="48" spans="1:21" ht="30.75" customHeight="1">
      <c r="A48" s="48"/>
      <c r="B48" s="1195"/>
      <c r="C48" s="1196"/>
      <c r="D48" s="62"/>
      <c r="E48" s="1187" t="s">
        <v>15</v>
      </c>
      <c r="F48" s="1187"/>
      <c r="G48" s="1187"/>
      <c r="H48" s="1187"/>
      <c r="I48" s="1187"/>
      <c r="J48" s="1188"/>
      <c r="K48" s="63">
        <v>482</v>
      </c>
      <c r="L48" s="64">
        <v>484</v>
      </c>
      <c r="M48" s="64">
        <v>523</v>
      </c>
      <c r="N48" s="64">
        <v>519</v>
      </c>
      <c r="O48" s="65">
        <v>482</v>
      </c>
      <c r="P48" s="48"/>
      <c r="Q48" s="48"/>
      <c r="R48" s="48"/>
      <c r="S48" s="48"/>
      <c r="T48" s="48"/>
      <c r="U48" s="48"/>
    </row>
    <row r="49" spans="1:21" ht="30.75" customHeight="1">
      <c r="A49" s="48"/>
      <c r="B49" s="1195"/>
      <c r="C49" s="1196"/>
      <c r="D49" s="62"/>
      <c r="E49" s="1187" t="s">
        <v>16</v>
      </c>
      <c r="F49" s="1187"/>
      <c r="G49" s="1187"/>
      <c r="H49" s="1187"/>
      <c r="I49" s="1187"/>
      <c r="J49" s="1188"/>
      <c r="K49" s="63">
        <v>324</v>
      </c>
      <c r="L49" s="64">
        <v>289</v>
      </c>
      <c r="M49" s="64">
        <v>235</v>
      </c>
      <c r="N49" s="64">
        <v>257</v>
      </c>
      <c r="O49" s="65">
        <v>284</v>
      </c>
      <c r="P49" s="48"/>
      <c r="Q49" s="48"/>
      <c r="R49" s="48"/>
      <c r="S49" s="48"/>
      <c r="T49" s="48"/>
      <c r="U49" s="48"/>
    </row>
    <row r="50" spans="1:21" ht="30.75" customHeight="1">
      <c r="A50" s="48"/>
      <c r="B50" s="1195"/>
      <c r="C50" s="1196"/>
      <c r="D50" s="62"/>
      <c r="E50" s="1187" t="s">
        <v>17</v>
      </c>
      <c r="F50" s="1187"/>
      <c r="G50" s="1187"/>
      <c r="H50" s="1187"/>
      <c r="I50" s="1187"/>
      <c r="J50" s="1188"/>
      <c r="K50" s="63">
        <v>418</v>
      </c>
      <c r="L50" s="64">
        <v>248</v>
      </c>
      <c r="M50" s="64">
        <v>254</v>
      </c>
      <c r="N50" s="64">
        <v>246</v>
      </c>
      <c r="O50" s="65">
        <v>246</v>
      </c>
      <c r="P50" s="48"/>
      <c r="Q50" s="48"/>
      <c r="R50" s="48"/>
      <c r="S50" s="48"/>
      <c r="T50" s="48"/>
      <c r="U50" s="48"/>
    </row>
    <row r="51" spans="1:21" ht="30.75" customHeight="1">
      <c r="A51" s="48"/>
      <c r="B51" s="1197"/>
      <c r="C51" s="1198"/>
      <c r="D51" s="66"/>
      <c r="E51" s="1187" t="s">
        <v>18</v>
      </c>
      <c r="F51" s="1187"/>
      <c r="G51" s="1187"/>
      <c r="H51" s="1187"/>
      <c r="I51" s="1187"/>
      <c r="J51" s="1188"/>
      <c r="K51" s="63" t="s">
        <v>477</v>
      </c>
      <c r="L51" s="64" t="s">
        <v>477</v>
      </c>
      <c r="M51" s="64" t="s">
        <v>477</v>
      </c>
      <c r="N51" s="64" t="s">
        <v>477</v>
      </c>
      <c r="O51" s="65" t="s">
        <v>477</v>
      </c>
      <c r="P51" s="48"/>
      <c r="Q51" s="48"/>
      <c r="R51" s="48"/>
      <c r="S51" s="48"/>
      <c r="T51" s="48"/>
      <c r="U51" s="48"/>
    </row>
    <row r="52" spans="1:21" ht="30.75" customHeight="1">
      <c r="A52" s="48"/>
      <c r="B52" s="1185" t="s">
        <v>19</v>
      </c>
      <c r="C52" s="1186"/>
      <c r="D52" s="66"/>
      <c r="E52" s="1187" t="s">
        <v>20</v>
      </c>
      <c r="F52" s="1187"/>
      <c r="G52" s="1187"/>
      <c r="H52" s="1187"/>
      <c r="I52" s="1187"/>
      <c r="J52" s="1188"/>
      <c r="K52" s="63">
        <v>1417</v>
      </c>
      <c r="L52" s="64">
        <v>1395</v>
      </c>
      <c r="M52" s="64">
        <v>1473</v>
      </c>
      <c r="N52" s="64">
        <v>1414</v>
      </c>
      <c r="O52" s="65">
        <v>1434</v>
      </c>
      <c r="P52" s="48"/>
      <c r="Q52" s="48"/>
      <c r="R52" s="48"/>
      <c r="S52" s="48"/>
      <c r="T52" s="48"/>
      <c r="U52" s="48"/>
    </row>
    <row r="53" spans="1:21" ht="30.75" customHeight="1" thickBot="1">
      <c r="A53" s="48"/>
      <c r="B53" s="1189" t="s">
        <v>21</v>
      </c>
      <c r="C53" s="1190"/>
      <c r="D53" s="67"/>
      <c r="E53" s="1191" t="s">
        <v>22</v>
      </c>
      <c r="F53" s="1191"/>
      <c r="G53" s="1191"/>
      <c r="H53" s="1191"/>
      <c r="I53" s="1191"/>
      <c r="J53" s="1192"/>
      <c r="K53" s="68">
        <v>1205</v>
      </c>
      <c r="L53" s="69">
        <v>1005</v>
      </c>
      <c r="M53" s="69">
        <v>889</v>
      </c>
      <c r="N53" s="69">
        <v>914</v>
      </c>
      <c r="O53" s="70">
        <v>883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13" t="s">
        <v>24</v>
      </c>
      <c r="C41" s="1214"/>
      <c r="D41" s="81"/>
      <c r="E41" s="1215" t="s">
        <v>25</v>
      </c>
      <c r="F41" s="1215"/>
      <c r="G41" s="1215"/>
      <c r="H41" s="1216"/>
      <c r="I41" s="82">
        <v>13781</v>
      </c>
      <c r="J41" s="83">
        <v>14173</v>
      </c>
      <c r="K41" s="83">
        <v>14147</v>
      </c>
      <c r="L41" s="83">
        <v>13808</v>
      </c>
      <c r="M41" s="84">
        <v>15415</v>
      </c>
    </row>
    <row r="42" spans="2:13" ht="27.75" customHeight="1">
      <c r="B42" s="1203"/>
      <c r="C42" s="1204"/>
      <c r="D42" s="85"/>
      <c r="E42" s="1207" t="s">
        <v>26</v>
      </c>
      <c r="F42" s="1207"/>
      <c r="G42" s="1207"/>
      <c r="H42" s="1208"/>
      <c r="I42" s="86">
        <v>6726</v>
      </c>
      <c r="J42" s="87">
        <v>6042</v>
      </c>
      <c r="K42" s="87">
        <v>5706</v>
      </c>
      <c r="L42" s="87">
        <v>5154</v>
      </c>
      <c r="M42" s="88">
        <v>4609</v>
      </c>
    </row>
    <row r="43" spans="2:13" ht="27.75" customHeight="1">
      <c r="B43" s="1203"/>
      <c r="C43" s="1204"/>
      <c r="D43" s="85"/>
      <c r="E43" s="1207" t="s">
        <v>27</v>
      </c>
      <c r="F43" s="1207"/>
      <c r="G43" s="1207"/>
      <c r="H43" s="1208"/>
      <c r="I43" s="86">
        <v>7595</v>
      </c>
      <c r="J43" s="87">
        <v>7015</v>
      </c>
      <c r="K43" s="87">
        <v>7066</v>
      </c>
      <c r="L43" s="87">
        <v>7042</v>
      </c>
      <c r="M43" s="88">
        <v>6966</v>
      </c>
    </row>
    <row r="44" spans="2:13" ht="27.75" customHeight="1">
      <c r="B44" s="1203"/>
      <c r="C44" s="1204"/>
      <c r="D44" s="85"/>
      <c r="E44" s="1207" t="s">
        <v>28</v>
      </c>
      <c r="F44" s="1207"/>
      <c r="G44" s="1207"/>
      <c r="H44" s="1208"/>
      <c r="I44" s="86">
        <v>2170</v>
      </c>
      <c r="J44" s="87">
        <v>2181</v>
      </c>
      <c r="K44" s="87">
        <v>2783</v>
      </c>
      <c r="L44" s="87">
        <v>2549</v>
      </c>
      <c r="M44" s="88">
        <v>2390</v>
      </c>
    </row>
    <row r="45" spans="2:13" ht="27.75" customHeight="1">
      <c r="B45" s="1203"/>
      <c r="C45" s="1204"/>
      <c r="D45" s="85"/>
      <c r="E45" s="1207" t="s">
        <v>29</v>
      </c>
      <c r="F45" s="1207"/>
      <c r="G45" s="1207"/>
      <c r="H45" s="1208"/>
      <c r="I45" s="86">
        <v>2575</v>
      </c>
      <c r="J45" s="87">
        <v>2418</v>
      </c>
      <c r="K45" s="87">
        <v>2203</v>
      </c>
      <c r="L45" s="87">
        <v>1995</v>
      </c>
      <c r="M45" s="88">
        <v>2010</v>
      </c>
    </row>
    <row r="46" spans="2:13" ht="27.75" customHeight="1">
      <c r="B46" s="1203"/>
      <c r="C46" s="1204"/>
      <c r="D46" s="89"/>
      <c r="E46" s="1207" t="s">
        <v>30</v>
      </c>
      <c r="F46" s="1207"/>
      <c r="G46" s="1207"/>
      <c r="H46" s="1208"/>
      <c r="I46" s="86" t="s">
        <v>477</v>
      </c>
      <c r="J46" s="87" t="s">
        <v>477</v>
      </c>
      <c r="K46" s="87" t="s">
        <v>477</v>
      </c>
      <c r="L46" s="87" t="s">
        <v>477</v>
      </c>
      <c r="M46" s="88" t="s">
        <v>477</v>
      </c>
    </row>
    <row r="47" spans="2:13" ht="27.75" customHeight="1">
      <c r="B47" s="1203"/>
      <c r="C47" s="1204"/>
      <c r="D47" s="90"/>
      <c r="E47" s="1217" t="s">
        <v>31</v>
      </c>
      <c r="F47" s="1218"/>
      <c r="G47" s="1218"/>
      <c r="H47" s="1219"/>
      <c r="I47" s="86" t="s">
        <v>477</v>
      </c>
      <c r="J47" s="87" t="s">
        <v>477</v>
      </c>
      <c r="K47" s="87" t="s">
        <v>477</v>
      </c>
      <c r="L47" s="87" t="s">
        <v>477</v>
      </c>
      <c r="M47" s="88" t="s">
        <v>477</v>
      </c>
    </row>
    <row r="48" spans="2:13" ht="27.75" customHeight="1">
      <c r="B48" s="1203"/>
      <c r="C48" s="1204"/>
      <c r="D48" s="85"/>
      <c r="E48" s="1207" t="s">
        <v>32</v>
      </c>
      <c r="F48" s="1207"/>
      <c r="G48" s="1207"/>
      <c r="H48" s="1208"/>
      <c r="I48" s="86" t="s">
        <v>477</v>
      </c>
      <c r="J48" s="87" t="s">
        <v>477</v>
      </c>
      <c r="K48" s="87" t="s">
        <v>477</v>
      </c>
      <c r="L48" s="87" t="s">
        <v>477</v>
      </c>
      <c r="M48" s="88" t="s">
        <v>477</v>
      </c>
    </row>
    <row r="49" spans="2:13" ht="27.75" customHeight="1">
      <c r="B49" s="1205"/>
      <c r="C49" s="1206"/>
      <c r="D49" s="85"/>
      <c r="E49" s="1207" t="s">
        <v>33</v>
      </c>
      <c r="F49" s="1207"/>
      <c r="G49" s="1207"/>
      <c r="H49" s="1208"/>
      <c r="I49" s="86">
        <v>113</v>
      </c>
      <c r="J49" s="87">
        <v>101</v>
      </c>
      <c r="K49" s="87" t="s">
        <v>477</v>
      </c>
      <c r="L49" s="87" t="s">
        <v>477</v>
      </c>
      <c r="M49" s="88">
        <v>43</v>
      </c>
    </row>
    <row r="50" spans="2:13" ht="27.75" customHeight="1">
      <c r="B50" s="1201" t="s">
        <v>34</v>
      </c>
      <c r="C50" s="1202"/>
      <c r="D50" s="91"/>
      <c r="E50" s="1207" t="s">
        <v>35</v>
      </c>
      <c r="F50" s="1207"/>
      <c r="G50" s="1207"/>
      <c r="H50" s="1208"/>
      <c r="I50" s="86">
        <v>9984</v>
      </c>
      <c r="J50" s="87">
        <v>11108</v>
      </c>
      <c r="K50" s="87">
        <v>9214</v>
      </c>
      <c r="L50" s="87">
        <v>11170</v>
      </c>
      <c r="M50" s="88">
        <v>9166</v>
      </c>
    </row>
    <row r="51" spans="2:13" ht="27.75" customHeight="1">
      <c r="B51" s="1203"/>
      <c r="C51" s="1204"/>
      <c r="D51" s="85"/>
      <c r="E51" s="1207" t="s">
        <v>36</v>
      </c>
      <c r="F51" s="1207"/>
      <c r="G51" s="1207"/>
      <c r="H51" s="1208"/>
      <c r="I51" s="86">
        <v>552</v>
      </c>
      <c r="J51" s="87">
        <v>644</v>
      </c>
      <c r="K51" s="87">
        <v>1123</v>
      </c>
      <c r="L51" s="87">
        <v>1094</v>
      </c>
      <c r="M51" s="88">
        <v>1043</v>
      </c>
    </row>
    <row r="52" spans="2:13" ht="27.75" customHeight="1">
      <c r="B52" s="1205"/>
      <c r="C52" s="1206"/>
      <c r="D52" s="85"/>
      <c r="E52" s="1207" t="s">
        <v>37</v>
      </c>
      <c r="F52" s="1207"/>
      <c r="G52" s="1207"/>
      <c r="H52" s="1208"/>
      <c r="I52" s="86">
        <v>14232</v>
      </c>
      <c r="J52" s="87">
        <v>16853</v>
      </c>
      <c r="K52" s="87">
        <v>16416</v>
      </c>
      <c r="L52" s="87">
        <v>15956</v>
      </c>
      <c r="M52" s="88">
        <v>15707</v>
      </c>
    </row>
    <row r="53" spans="2:13" ht="27.75" customHeight="1" thickBot="1">
      <c r="B53" s="1209" t="s">
        <v>21</v>
      </c>
      <c r="C53" s="1210"/>
      <c r="D53" s="92"/>
      <c r="E53" s="1211" t="s">
        <v>38</v>
      </c>
      <c r="F53" s="1211"/>
      <c r="G53" s="1211"/>
      <c r="H53" s="1212"/>
      <c r="I53" s="93">
        <v>8189</v>
      </c>
      <c r="J53" s="94">
        <v>3325</v>
      </c>
      <c r="K53" s="94">
        <v>5151</v>
      </c>
      <c r="L53" s="94">
        <v>2328</v>
      </c>
      <c r="M53" s="95">
        <v>5517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554</v>
      </c>
      <c r="C41" s="248"/>
      <c r="D41" s="248"/>
      <c r="E41" s="248"/>
      <c r="F41" s="248"/>
      <c r="G41" s="248"/>
      <c r="H41" s="248"/>
      <c r="I41" s="248"/>
      <c r="J41" s="248"/>
      <c r="K41" s="248"/>
      <c r="L41" s="248"/>
      <c r="M41" s="248"/>
      <c r="N41" s="248"/>
      <c r="O41" s="248"/>
      <c r="P41" s="249"/>
    </row>
    <row r="42" spans="2:17">
      <c r="B42" s="250"/>
      <c r="C42" s="246"/>
      <c r="D42" s="246"/>
      <c r="E42" s="246"/>
      <c r="F42" s="246"/>
      <c r="G42" s="353" t="s">
        <v>555</v>
      </c>
      <c r="I42" s="354"/>
      <c r="J42" s="354"/>
      <c r="K42" s="354"/>
      <c r="L42" s="246"/>
      <c r="M42" s="246"/>
      <c r="N42" s="246"/>
      <c r="O42" s="246"/>
    </row>
    <row r="43" spans="2:17">
      <c r="B43" s="250"/>
      <c r="C43" s="246"/>
      <c r="D43" s="246"/>
      <c r="E43" s="246"/>
      <c r="F43" s="246"/>
      <c r="G43" s="1220"/>
      <c r="H43" s="1221"/>
      <c r="I43" s="1221"/>
      <c r="J43" s="1221"/>
      <c r="K43" s="1221"/>
      <c r="L43" s="1221"/>
      <c r="M43" s="1221"/>
      <c r="N43" s="1221"/>
      <c r="O43" s="1222"/>
    </row>
    <row r="44" spans="2:17">
      <c r="B44" s="250"/>
      <c r="C44" s="246"/>
      <c r="D44" s="246"/>
      <c r="E44" s="246"/>
      <c r="F44" s="246"/>
      <c r="G44" s="1223"/>
      <c r="H44" s="1224"/>
      <c r="I44" s="1224"/>
      <c r="J44" s="1224"/>
      <c r="K44" s="1224"/>
      <c r="L44" s="1224"/>
      <c r="M44" s="1224"/>
      <c r="N44" s="1224"/>
      <c r="O44" s="1225"/>
    </row>
    <row r="45" spans="2:17">
      <c r="B45" s="250"/>
      <c r="C45" s="246"/>
      <c r="D45" s="246"/>
      <c r="E45" s="246"/>
      <c r="F45" s="246"/>
      <c r="G45" s="1223"/>
      <c r="H45" s="1224"/>
      <c r="I45" s="1224"/>
      <c r="J45" s="1224"/>
      <c r="K45" s="1224"/>
      <c r="L45" s="1224"/>
      <c r="M45" s="1224"/>
      <c r="N45" s="1224"/>
      <c r="O45" s="1225"/>
    </row>
    <row r="46" spans="2:17">
      <c r="B46" s="250"/>
      <c r="C46" s="246"/>
      <c r="D46" s="246"/>
      <c r="E46" s="246"/>
      <c r="F46" s="246"/>
      <c r="G46" s="1223"/>
      <c r="H46" s="1224"/>
      <c r="I46" s="1224"/>
      <c r="J46" s="1224"/>
      <c r="K46" s="1224"/>
      <c r="L46" s="1224"/>
      <c r="M46" s="1224"/>
      <c r="N46" s="1224"/>
      <c r="O46" s="1225"/>
    </row>
    <row r="47" spans="2:17">
      <c r="B47" s="250"/>
      <c r="C47" s="246"/>
      <c r="D47" s="246"/>
      <c r="E47" s="246"/>
      <c r="F47" s="246"/>
      <c r="G47" s="1226"/>
      <c r="H47" s="1227"/>
      <c r="I47" s="1227"/>
      <c r="J47" s="1227"/>
      <c r="K47" s="1227"/>
      <c r="L47" s="1227"/>
      <c r="M47" s="1227"/>
      <c r="N47" s="1227"/>
      <c r="O47" s="1228"/>
    </row>
    <row r="48" spans="2:17">
      <c r="B48" s="250"/>
      <c r="C48" s="246"/>
      <c r="D48" s="246"/>
      <c r="E48" s="246"/>
      <c r="F48" s="246"/>
      <c r="G48" s="246"/>
      <c r="H48" s="355"/>
      <c r="I48" s="355"/>
      <c r="J48" s="355"/>
    </row>
    <row r="49" spans="1:17">
      <c r="B49" s="250"/>
      <c r="C49" s="246"/>
      <c r="D49" s="246"/>
      <c r="E49" s="246"/>
      <c r="F49" s="246"/>
      <c r="G49" s="245" t="s">
        <v>556</v>
      </c>
    </row>
    <row r="50" spans="1:17">
      <c r="B50" s="250"/>
      <c r="C50" s="246"/>
      <c r="D50" s="246"/>
      <c r="E50" s="246"/>
      <c r="F50" s="246"/>
      <c r="G50" s="1229"/>
      <c r="H50" s="1230"/>
      <c r="I50" s="1230"/>
      <c r="J50" s="1231"/>
      <c r="K50" s="356" t="s">
        <v>516</v>
      </c>
      <c r="L50" s="356" t="s">
        <v>517</v>
      </c>
      <c r="M50" s="356" t="s">
        <v>518</v>
      </c>
      <c r="N50" s="356" t="s">
        <v>519</v>
      </c>
      <c r="O50" s="356" t="s">
        <v>520</v>
      </c>
    </row>
    <row r="51" spans="1:17">
      <c r="B51" s="250"/>
      <c r="C51" s="246"/>
      <c r="D51" s="246"/>
      <c r="E51" s="246"/>
      <c r="F51" s="246"/>
      <c r="G51" s="1232" t="s">
        <v>557</v>
      </c>
      <c r="H51" s="1233"/>
      <c r="I51" s="1238" t="s">
        <v>558</v>
      </c>
      <c r="J51" s="1238"/>
      <c r="K51" s="1240"/>
      <c r="L51" s="1240"/>
      <c r="M51" s="1240"/>
      <c r="N51" s="1240"/>
      <c r="O51" s="1240"/>
    </row>
    <row r="52" spans="1:17">
      <c r="B52" s="250"/>
      <c r="C52" s="246"/>
      <c r="D52" s="246"/>
      <c r="E52" s="246"/>
      <c r="F52" s="246"/>
      <c r="G52" s="1234"/>
      <c r="H52" s="1235"/>
      <c r="I52" s="1239"/>
      <c r="J52" s="1239"/>
      <c r="K52" s="1241"/>
      <c r="L52" s="1241"/>
      <c r="M52" s="1241"/>
      <c r="N52" s="1241"/>
      <c r="O52" s="1241"/>
    </row>
    <row r="53" spans="1:17">
      <c r="A53" s="357"/>
      <c r="B53" s="250"/>
      <c r="C53" s="246"/>
      <c r="D53" s="246"/>
      <c r="E53" s="246"/>
      <c r="F53" s="246"/>
      <c r="G53" s="1234"/>
      <c r="H53" s="1235"/>
      <c r="I53" s="1242" t="s">
        <v>563</v>
      </c>
      <c r="J53" s="1242"/>
      <c r="K53" s="1249"/>
      <c r="L53" s="1249"/>
      <c r="M53" s="1249"/>
      <c r="N53" s="1249"/>
      <c r="O53" s="1249"/>
    </row>
    <row r="54" spans="1:17">
      <c r="A54" s="357"/>
      <c r="B54" s="250"/>
      <c r="C54" s="246"/>
      <c r="D54" s="246"/>
      <c r="E54" s="246"/>
      <c r="F54" s="246"/>
      <c r="G54" s="1236"/>
      <c r="H54" s="1237"/>
      <c r="I54" s="1242"/>
      <c r="J54" s="1242"/>
      <c r="K54" s="1250"/>
      <c r="L54" s="1250"/>
      <c r="M54" s="1250"/>
      <c r="N54" s="1250"/>
      <c r="O54" s="1250"/>
    </row>
    <row r="55" spans="1:17">
      <c r="A55" s="357"/>
      <c r="B55" s="250"/>
      <c r="C55" s="246"/>
      <c r="D55" s="246"/>
      <c r="E55" s="246"/>
      <c r="F55" s="246"/>
      <c r="G55" s="1243" t="s">
        <v>559</v>
      </c>
      <c r="H55" s="1244"/>
      <c r="I55" s="1242" t="s">
        <v>558</v>
      </c>
      <c r="J55" s="1242"/>
      <c r="K55" s="1240"/>
      <c r="L55" s="1240"/>
      <c r="M55" s="1240"/>
      <c r="N55" s="1240"/>
      <c r="O55" s="1240"/>
    </row>
    <row r="56" spans="1:17">
      <c r="A56" s="357"/>
      <c r="B56" s="250"/>
      <c r="C56" s="246"/>
      <c r="D56" s="246"/>
      <c r="E56" s="246"/>
      <c r="F56" s="246"/>
      <c r="G56" s="1245"/>
      <c r="H56" s="1246"/>
      <c r="I56" s="1242"/>
      <c r="J56" s="1242"/>
      <c r="K56" s="1241"/>
      <c r="L56" s="1241"/>
      <c r="M56" s="1241"/>
      <c r="N56" s="1241"/>
      <c r="O56" s="1241"/>
    </row>
    <row r="57" spans="1:17" s="357" customFormat="1">
      <c r="B57" s="358"/>
      <c r="C57" s="354"/>
      <c r="D57" s="354"/>
      <c r="E57" s="354"/>
      <c r="F57" s="354"/>
      <c r="G57" s="1245"/>
      <c r="H57" s="1246"/>
      <c r="I57" s="1251" t="s">
        <v>563</v>
      </c>
      <c r="J57" s="1251"/>
      <c r="K57" s="1249"/>
      <c r="L57" s="1249"/>
      <c r="M57" s="1249"/>
      <c r="N57" s="1249"/>
      <c r="O57" s="1249"/>
      <c r="P57" s="359"/>
      <c r="Q57" s="358"/>
    </row>
    <row r="58" spans="1:17" s="357" customFormat="1">
      <c r="A58" s="245"/>
      <c r="B58" s="358"/>
      <c r="C58" s="354"/>
      <c r="D58" s="354"/>
      <c r="E58" s="354"/>
      <c r="F58" s="354"/>
      <c r="G58" s="1247"/>
      <c r="H58" s="1248"/>
      <c r="I58" s="1251"/>
      <c r="J58" s="1251"/>
      <c r="K58" s="1250"/>
      <c r="L58" s="1250"/>
      <c r="M58" s="1250"/>
      <c r="N58" s="1250"/>
      <c r="O58" s="1250"/>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560</v>
      </c>
      <c r="C63" s="246"/>
      <c r="D63" s="246"/>
      <c r="E63" s="246"/>
      <c r="F63" s="246"/>
      <c r="G63" s="246"/>
      <c r="H63" s="246"/>
      <c r="I63" s="246"/>
      <c r="J63" s="246"/>
      <c r="K63" s="246"/>
      <c r="L63" s="246"/>
      <c r="M63" s="246"/>
      <c r="N63" s="246"/>
      <c r="O63" s="246"/>
    </row>
    <row r="64" spans="1:17">
      <c r="B64" s="250"/>
      <c r="C64" s="246"/>
      <c r="D64" s="246"/>
      <c r="E64" s="246"/>
      <c r="F64" s="246"/>
      <c r="G64" s="353" t="s">
        <v>555</v>
      </c>
      <c r="I64" s="354"/>
      <c r="J64" s="354"/>
      <c r="K64" s="354"/>
      <c r="L64" s="246"/>
      <c r="M64" s="246"/>
      <c r="N64" s="246"/>
      <c r="O64" s="246"/>
    </row>
    <row r="65" spans="2:30">
      <c r="B65" s="250"/>
      <c r="C65" s="246"/>
      <c r="D65" s="246"/>
      <c r="E65" s="246"/>
      <c r="F65" s="246"/>
      <c r="G65" s="1220" t="s">
        <v>564</v>
      </c>
      <c r="H65" s="1221"/>
      <c r="I65" s="1221"/>
      <c r="J65" s="1221"/>
      <c r="K65" s="1221"/>
      <c r="L65" s="1221"/>
      <c r="M65" s="1221"/>
      <c r="N65" s="1221"/>
      <c r="O65" s="1222"/>
    </row>
    <row r="66" spans="2:30">
      <c r="B66" s="250"/>
      <c r="C66" s="246"/>
      <c r="D66" s="246"/>
      <c r="E66" s="246"/>
      <c r="F66" s="246"/>
      <c r="G66" s="1223"/>
      <c r="H66" s="1224"/>
      <c r="I66" s="1224"/>
      <c r="J66" s="1224"/>
      <c r="K66" s="1224"/>
      <c r="L66" s="1224"/>
      <c r="M66" s="1224"/>
      <c r="N66" s="1224"/>
      <c r="O66" s="1225"/>
    </row>
    <row r="67" spans="2:30">
      <c r="B67" s="250"/>
      <c r="C67" s="246"/>
      <c r="D67" s="246"/>
      <c r="E67" s="246"/>
      <c r="F67" s="246"/>
      <c r="G67" s="1223"/>
      <c r="H67" s="1224"/>
      <c r="I67" s="1224"/>
      <c r="J67" s="1224"/>
      <c r="K67" s="1224"/>
      <c r="L67" s="1224"/>
      <c r="M67" s="1224"/>
      <c r="N67" s="1224"/>
      <c r="O67" s="1225"/>
    </row>
    <row r="68" spans="2:30">
      <c r="B68" s="250"/>
      <c r="C68" s="246"/>
      <c r="D68" s="246"/>
      <c r="E68" s="246"/>
      <c r="F68" s="246"/>
      <c r="G68" s="1223"/>
      <c r="H68" s="1224"/>
      <c r="I68" s="1224"/>
      <c r="J68" s="1224"/>
      <c r="K68" s="1224"/>
      <c r="L68" s="1224"/>
      <c r="M68" s="1224"/>
      <c r="N68" s="1224"/>
      <c r="O68" s="1225"/>
    </row>
    <row r="69" spans="2:30">
      <c r="B69" s="250"/>
      <c r="C69" s="246"/>
      <c r="D69" s="246"/>
      <c r="E69" s="246"/>
      <c r="F69" s="246"/>
      <c r="G69" s="1226"/>
      <c r="H69" s="1227"/>
      <c r="I69" s="1227"/>
      <c r="J69" s="1227"/>
      <c r="K69" s="1227"/>
      <c r="L69" s="1227"/>
      <c r="M69" s="1227"/>
      <c r="N69" s="1227"/>
      <c r="O69" s="1228"/>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561</v>
      </c>
      <c r="I71" s="370"/>
      <c r="J71" s="366"/>
      <c r="K71" s="366"/>
      <c r="L71" s="367"/>
      <c r="M71" s="366"/>
      <c r="N71" s="367"/>
      <c r="O71" s="368"/>
    </row>
    <row r="72" spans="2:30">
      <c r="B72" s="250"/>
      <c r="C72" s="246"/>
      <c r="D72" s="246"/>
      <c r="E72" s="246"/>
      <c r="F72" s="246"/>
      <c r="G72" s="1229"/>
      <c r="H72" s="1230"/>
      <c r="I72" s="1230"/>
      <c r="J72" s="1231"/>
      <c r="K72" s="356" t="s">
        <v>516</v>
      </c>
      <c r="L72" s="356" t="s">
        <v>517</v>
      </c>
      <c r="M72" s="356" t="s">
        <v>518</v>
      </c>
      <c r="N72" s="356" t="s">
        <v>519</v>
      </c>
      <c r="O72" s="356" t="s">
        <v>520</v>
      </c>
    </row>
    <row r="73" spans="2:30">
      <c r="B73" s="250"/>
      <c r="C73" s="246"/>
      <c r="D73" s="246"/>
      <c r="E73" s="246"/>
      <c r="F73" s="246"/>
      <c r="G73" s="1232" t="s">
        <v>557</v>
      </c>
      <c r="H73" s="1233"/>
      <c r="I73" s="1238" t="s">
        <v>558</v>
      </c>
      <c r="J73" s="1238"/>
      <c r="K73" s="1252">
        <v>104.9</v>
      </c>
      <c r="L73" s="1252">
        <v>42.4</v>
      </c>
      <c r="M73" s="1241">
        <v>65.5</v>
      </c>
      <c r="N73" s="1241">
        <v>28.9</v>
      </c>
      <c r="O73" s="1241">
        <v>68.5</v>
      </c>
      <c r="S73" s="245">
        <v>9.9</v>
      </c>
    </row>
    <row r="74" spans="2:30">
      <c r="B74" s="250"/>
      <c r="C74" s="246"/>
      <c r="D74" s="246"/>
      <c r="E74" s="246"/>
      <c r="F74" s="246"/>
      <c r="G74" s="1234"/>
      <c r="H74" s="1235"/>
      <c r="I74" s="1239"/>
      <c r="J74" s="1239"/>
      <c r="K74" s="1252"/>
      <c r="L74" s="1252"/>
      <c r="M74" s="1241"/>
      <c r="N74" s="1241"/>
      <c r="O74" s="1241"/>
    </row>
    <row r="75" spans="2:30">
      <c r="B75" s="250"/>
      <c r="C75" s="246"/>
      <c r="D75" s="246"/>
      <c r="E75" s="246"/>
      <c r="F75" s="246"/>
      <c r="G75" s="1234"/>
      <c r="H75" s="1235"/>
      <c r="I75" s="1242" t="s">
        <v>562</v>
      </c>
      <c r="J75" s="1242"/>
      <c r="K75" s="1253">
        <v>16.600000000000001</v>
      </c>
      <c r="L75" s="1253">
        <v>14.8</v>
      </c>
      <c r="M75" s="1253">
        <v>13.1</v>
      </c>
      <c r="N75" s="1253">
        <v>11.8</v>
      </c>
      <c r="O75" s="1253">
        <v>11.2</v>
      </c>
      <c r="U75" s="245">
        <v>81.2</v>
      </c>
      <c r="W75" s="245">
        <v>87.2</v>
      </c>
      <c r="Y75" s="245">
        <v>99.8</v>
      </c>
      <c r="AA75" s="245">
        <v>109.5</v>
      </c>
      <c r="AC75" s="245">
        <v>115.2</v>
      </c>
    </row>
    <row r="76" spans="2:30">
      <c r="B76" s="250"/>
      <c r="C76" s="246"/>
      <c r="D76" s="246"/>
      <c r="E76" s="246"/>
      <c r="F76" s="246"/>
      <c r="G76" s="1236"/>
      <c r="H76" s="1237"/>
      <c r="I76" s="1242"/>
      <c r="J76" s="1242"/>
      <c r="K76" s="1250"/>
      <c r="L76" s="1250"/>
      <c r="M76" s="1250"/>
      <c r="N76" s="1250"/>
      <c r="O76" s="1250"/>
    </row>
    <row r="77" spans="2:30">
      <c r="B77" s="250"/>
      <c r="C77" s="246"/>
      <c r="D77" s="246"/>
      <c r="E77" s="246"/>
      <c r="F77" s="246"/>
      <c r="G77" s="1243" t="s">
        <v>559</v>
      </c>
      <c r="H77" s="1244"/>
      <c r="I77" s="1242" t="s">
        <v>558</v>
      </c>
      <c r="J77" s="1242"/>
      <c r="K77" s="1252">
        <v>64.599999999999994</v>
      </c>
      <c r="L77" s="1252">
        <v>52.8</v>
      </c>
      <c r="M77" s="1241">
        <v>48.6</v>
      </c>
      <c r="N77" s="1241">
        <v>32.799999999999997</v>
      </c>
      <c r="O77" s="1241">
        <v>20.2</v>
      </c>
      <c r="R77" s="245">
        <v>12.3</v>
      </c>
      <c r="T77" s="245">
        <v>11.1</v>
      </c>
    </row>
    <row r="78" spans="2:30">
      <c r="B78" s="250"/>
      <c r="C78" s="246"/>
      <c r="D78" s="246"/>
      <c r="E78" s="246"/>
      <c r="F78" s="246"/>
      <c r="G78" s="1245"/>
      <c r="H78" s="1246"/>
      <c r="I78" s="1242"/>
      <c r="J78" s="1242"/>
      <c r="K78" s="1252"/>
      <c r="L78" s="1252"/>
      <c r="M78" s="1241"/>
      <c r="N78" s="1241"/>
      <c r="O78" s="1241"/>
    </row>
    <row r="79" spans="2:30">
      <c r="B79" s="250"/>
      <c r="C79" s="246"/>
      <c r="D79" s="246"/>
      <c r="E79" s="246"/>
      <c r="F79" s="246"/>
      <c r="G79" s="1245"/>
      <c r="H79" s="1246"/>
      <c r="I79" s="1254" t="s">
        <v>562</v>
      </c>
      <c r="J79" s="1251"/>
      <c r="K79" s="1255">
        <v>12.4</v>
      </c>
      <c r="L79" s="1255">
        <v>11.5</v>
      </c>
      <c r="M79" s="1255">
        <v>10.4</v>
      </c>
      <c r="N79" s="1255">
        <v>9.5</v>
      </c>
      <c r="O79" s="1255">
        <v>8.6</v>
      </c>
      <c r="V79" s="245">
        <v>53.5</v>
      </c>
      <c r="X79" s="245">
        <v>48.2</v>
      </c>
      <c r="Z79" s="245">
        <v>34.200000000000003</v>
      </c>
      <c r="AB79" s="245">
        <v>30.3</v>
      </c>
      <c r="AD79" s="245">
        <v>28.9</v>
      </c>
    </row>
    <row r="80" spans="2:30">
      <c r="B80" s="250"/>
      <c r="C80" s="246"/>
      <c r="D80" s="246"/>
      <c r="E80" s="246"/>
      <c r="F80" s="246"/>
      <c r="G80" s="1247"/>
      <c r="H80" s="1248"/>
      <c r="I80" s="1251"/>
      <c r="J80" s="1251"/>
      <c r="K80" s="1255"/>
      <c r="L80" s="1255"/>
      <c r="M80" s="1255"/>
      <c r="N80" s="1255"/>
      <c r="O80" s="1255"/>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515</v>
      </c>
      <c r="G2" s="113"/>
      <c r="H2" s="114"/>
    </row>
    <row r="3" spans="1:8">
      <c r="A3" s="110" t="s">
        <v>508</v>
      </c>
      <c r="B3" s="115"/>
      <c r="C3" s="116"/>
      <c r="D3" s="117">
        <v>267724</v>
      </c>
      <c r="E3" s="118"/>
      <c r="F3" s="119">
        <v>70489</v>
      </c>
      <c r="G3" s="120"/>
      <c r="H3" s="121"/>
    </row>
    <row r="4" spans="1:8">
      <c r="A4" s="122"/>
      <c r="B4" s="123"/>
      <c r="C4" s="124"/>
      <c r="D4" s="125">
        <v>89469</v>
      </c>
      <c r="E4" s="126"/>
      <c r="F4" s="127">
        <v>37817</v>
      </c>
      <c r="G4" s="128"/>
      <c r="H4" s="129"/>
    </row>
    <row r="5" spans="1:8">
      <c r="A5" s="110" t="s">
        <v>510</v>
      </c>
      <c r="B5" s="115"/>
      <c r="C5" s="116"/>
      <c r="D5" s="117">
        <v>355147</v>
      </c>
      <c r="E5" s="118"/>
      <c r="F5" s="119">
        <v>84389</v>
      </c>
      <c r="G5" s="120"/>
      <c r="H5" s="121"/>
    </row>
    <row r="6" spans="1:8">
      <c r="A6" s="122"/>
      <c r="B6" s="123"/>
      <c r="C6" s="124"/>
      <c r="D6" s="125">
        <v>42542</v>
      </c>
      <c r="E6" s="126"/>
      <c r="F6" s="127">
        <v>44339</v>
      </c>
      <c r="G6" s="128"/>
      <c r="H6" s="129"/>
    </row>
    <row r="7" spans="1:8">
      <c r="A7" s="110" t="s">
        <v>511</v>
      </c>
      <c r="B7" s="115"/>
      <c r="C7" s="116"/>
      <c r="D7" s="117">
        <v>299660</v>
      </c>
      <c r="E7" s="118"/>
      <c r="F7" s="119">
        <v>83623</v>
      </c>
      <c r="G7" s="120"/>
      <c r="H7" s="121"/>
    </row>
    <row r="8" spans="1:8">
      <c r="A8" s="122"/>
      <c r="B8" s="123"/>
      <c r="C8" s="124"/>
      <c r="D8" s="125">
        <v>57736</v>
      </c>
      <c r="E8" s="126"/>
      <c r="F8" s="127">
        <v>48787</v>
      </c>
      <c r="G8" s="128"/>
      <c r="H8" s="129"/>
    </row>
    <row r="9" spans="1:8">
      <c r="A9" s="110" t="s">
        <v>512</v>
      </c>
      <c r="B9" s="115"/>
      <c r="C9" s="116"/>
      <c r="D9" s="117">
        <v>245828</v>
      </c>
      <c r="E9" s="118"/>
      <c r="F9" s="119">
        <v>87974</v>
      </c>
      <c r="G9" s="120"/>
      <c r="H9" s="121"/>
    </row>
    <row r="10" spans="1:8">
      <c r="A10" s="122"/>
      <c r="B10" s="123"/>
      <c r="C10" s="124"/>
      <c r="D10" s="125">
        <v>69704</v>
      </c>
      <c r="E10" s="126"/>
      <c r="F10" s="127">
        <v>48183</v>
      </c>
      <c r="G10" s="128"/>
      <c r="H10" s="129"/>
    </row>
    <row r="11" spans="1:8">
      <c r="A11" s="110" t="s">
        <v>513</v>
      </c>
      <c r="B11" s="115"/>
      <c r="C11" s="116"/>
      <c r="D11" s="117">
        <v>351038</v>
      </c>
      <c r="E11" s="118"/>
      <c r="F11" s="119">
        <v>78864</v>
      </c>
      <c r="G11" s="120"/>
      <c r="H11" s="121"/>
    </row>
    <row r="12" spans="1:8">
      <c r="A12" s="122"/>
      <c r="B12" s="123"/>
      <c r="C12" s="130"/>
      <c r="D12" s="125">
        <v>155429</v>
      </c>
      <c r="E12" s="126"/>
      <c r="F12" s="127">
        <v>46136</v>
      </c>
      <c r="G12" s="128"/>
      <c r="H12" s="129"/>
    </row>
    <row r="13" spans="1:8">
      <c r="A13" s="110"/>
      <c r="B13" s="115"/>
      <c r="C13" s="131"/>
      <c r="D13" s="132">
        <v>303879</v>
      </c>
      <c r="E13" s="133"/>
      <c r="F13" s="134">
        <v>81068</v>
      </c>
      <c r="G13" s="135"/>
      <c r="H13" s="121"/>
    </row>
    <row r="14" spans="1:8">
      <c r="A14" s="122"/>
      <c r="B14" s="123"/>
      <c r="C14" s="124"/>
      <c r="D14" s="125">
        <v>82976</v>
      </c>
      <c r="E14" s="126"/>
      <c r="F14" s="127">
        <v>45052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20.260000000000002</v>
      </c>
      <c r="C19" s="136">
        <f>ROUND(VALUE(SUBSTITUTE(実質収支比率等に係る経年分析!G$48,"▲","-")),2)</f>
        <v>16.5</v>
      </c>
      <c r="D19" s="136">
        <f>ROUND(VALUE(SUBSTITUTE(実質収支比率等に係る経年分析!H$48,"▲","-")),2)</f>
        <v>25.26</v>
      </c>
      <c r="E19" s="136">
        <f>ROUND(VALUE(SUBSTITUTE(実質収支比率等に係る経年分析!I$48,"▲","-")),2)</f>
        <v>10.82</v>
      </c>
      <c r="F19" s="136">
        <f>ROUND(VALUE(SUBSTITUTE(実質収支比率等に係る経年分析!J$48,"▲","-")),2)</f>
        <v>4</v>
      </c>
    </row>
    <row r="20" spans="1:11">
      <c r="A20" s="136" t="s">
        <v>43</v>
      </c>
      <c r="B20" s="136">
        <f>ROUND(VALUE(SUBSTITUTE(実質収支比率等に係る経年分析!F$47,"▲","-")),2)</f>
        <v>52.26</v>
      </c>
      <c r="C20" s="136">
        <f>ROUND(VALUE(SUBSTITUTE(実質収支比率等に係る経年分析!G$47,"▲","-")),2)</f>
        <v>59.32</v>
      </c>
      <c r="D20" s="136">
        <f>ROUND(VALUE(SUBSTITUTE(実質収支比率等に係る経年分析!H$47,"▲","-")),2)</f>
        <v>40.46</v>
      </c>
      <c r="E20" s="136">
        <f>ROUND(VALUE(SUBSTITUTE(実質収支比率等に係る経年分析!I$47,"▲","-")),2)</f>
        <v>62.96</v>
      </c>
      <c r="F20" s="136">
        <f>ROUND(VALUE(SUBSTITUTE(実質収支比率等に係る経年分析!J$47,"▲","-")),2)</f>
        <v>56.15</v>
      </c>
    </row>
    <row r="21" spans="1:11">
      <c r="A21" s="136" t="s">
        <v>44</v>
      </c>
      <c r="B21" s="136">
        <f>IF(ISNUMBER(VALUE(SUBSTITUTE(実質収支比率等に係る経年分析!F$49,"▲","-"))),ROUND(VALUE(SUBSTITUTE(実質収支比率等に係る経年分析!F$49,"▲","-")),2),NA())</f>
        <v>7.66</v>
      </c>
      <c r="C21" s="136">
        <f>IF(ISNUMBER(VALUE(SUBSTITUTE(実質収支比率等に係る経年分析!G$49,"▲","-"))),ROUND(VALUE(SUBSTITUTE(実質収支比率等に係る経年分析!G$49,"▲","-")),2),NA())</f>
        <v>-3.67</v>
      </c>
      <c r="D21" s="136">
        <f>IF(ISNUMBER(VALUE(SUBSTITUTE(実質収支比率等に係る経年分析!H$49,"▲","-"))),ROUND(VALUE(SUBSTITUTE(実質収支比率等に係る経年分析!H$49,"▲","-")),2),NA())</f>
        <v>-17.36</v>
      </c>
      <c r="E21" s="136">
        <f>IF(ISNUMBER(VALUE(SUBSTITUTE(実質収支比率等に係る経年分析!I$49,"▲","-"))),ROUND(VALUE(SUBSTITUTE(実質収支比率等に係る経年分析!I$49,"▲","-")),2),NA())</f>
        <v>-3.42</v>
      </c>
      <c r="F21" s="136">
        <f>IF(ISNUMBER(VALUE(SUBSTITUTE(実質収支比率等に係る経年分析!J$49,"▲","-"))),ROUND(VALUE(SUBSTITUTE(実質収支比率等に係る経年分析!J$49,"▲","-")),2),NA())</f>
        <v>-18.72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2.0699999999999998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0.09</v>
      </c>
    </row>
    <row r="33" spans="1:16">
      <c r="A33" s="137" t="str">
        <f>IF(連結実質赤字比率に係る赤字・黒字の構成分析!C$37="",NA(),連結実質赤字比率に係る赤字・黒字の構成分析!C$37)</f>
        <v>光陽地区造成事業特別会計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5.95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0.12</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4.57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3.33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3.89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1.64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1.55</v>
      </c>
    </row>
    <row r="35" spans="1:16">
      <c r="A35" s="137" t="str">
        <f>IF(連結実質赤字比率に係る赤字・黒字の構成分析!C$35="",NA(),連結実質赤字比率に係る赤字・黒字の構成分析!C$35)</f>
        <v>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0.42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0.71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0.87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1.99</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16.11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24.91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10.36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3.87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1417</v>
      </c>
      <c r="E42" s="138"/>
      <c r="F42" s="138"/>
      <c r="G42" s="138">
        <f>'実質公債費比率（分子）の構造'!L$52</f>
        <v>1395</v>
      </c>
      <c r="H42" s="138"/>
      <c r="I42" s="138"/>
      <c r="J42" s="138">
        <f>'実質公債費比率（分子）の構造'!M$52</f>
        <v>1473</v>
      </c>
      <c r="K42" s="138"/>
      <c r="L42" s="138"/>
      <c r="M42" s="138">
        <f>'実質公債費比率（分子）の構造'!N$52</f>
        <v>1414</v>
      </c>
      <c r="N42" s="138"/>
      <c r="O42" s="138"/>
      <c r="P42" s="138">
        <f>'実質公債費比率（分子）の構造'!O$52</f>
        <v>1434</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418</v>
      </c>
      <c r="C44" s="138"/>
      <c r="D44" s="138"/>
      <c r="E44" s="138">
        <f>'実質公債費比率（分子）の構造'!L$50</f>
        <v>248</v>
      </c>
      <c r="F44" s="138"/>
      <c r="G44" s="138"/>
      <c r="H44" s="138">
        <f>'実質公債費比率（分子）の構造'!M$50</f>
        <v>254</v>
      </c>
      <c r="I44" s="138"/>
      <c r="J44" s="138"/>
      <c r="K44" s="138">
        <f>'実質公債費比率（分子）の構造'!N$50</f>
        <v>246</v>
      </c>
      <c r="L44" s="138"/>
      <c r="M44" s="138"/>
      <c r="N44" s="138">
        <f>'実質公債費比率（分子）の構造'!O$50</f>
        <v>246</v>
      </c>
      <c r="O44" s="138"/>
      <c r="P44" s="138"/>
    </row>
    <row r="45" spans="1:16">
      <c r="A45" s="138" t="s">
        <v>54</v>
      </c>
      <c r="B45" s="138">
        <f>'実質公債費比率（分子）の構造'!K$49</f>
        <v>324</v>
      </c>
      <c r="C45" s="138"/>
      <c r="D45" s="138"/>
      <c r="E45" s="138">
        <f>'実質公債費比率（分子）の構造'!L$49</f>
        <v>289</v>
      </c>
      <c r="F45" s="138"/>
      <c r="G45" s="138"/>
      <c r="H45" s="138">
        <f>'実質公債費比率（分子）の構造'!M$49</f>
        <v>235</v>
      </c>
      <c r="I45" s="138"/>
      <c r="J45" s="138"/>
      <c r="K45" s="138">
        <f>'実質公債費比率（分子）の構造'!N$49</f>
        <v>257</v>
      </c>
      <c r="L45" s="138"/>
      <c r="M45" s="138"/>
      <c r="N45" s="138">
        <f>'実質公債費比率（分子）の構造'!O$49</f>
        <v>284</v>
      </c>
      <c r="O45" s="138"/>
      <c r="P45" s="138"/>
    </row>
    <row r="46" spans="1:16">
      <c r="A46" s="138" t="s">
        <v>55</v>
      </c>
      <c r="B46" s="138">
        <f>'実質公債費比率（分子）の構造'!K$48</f>
        <v>482</v>
      </c>
      <c r="C46" s="138"/>
      <c r="D46" s="138"/>
      <c r="E46" s="138">
        <f>'実質公債費比率（分子）の構造'!L$48</f>
        <v>484</v>
      </c>
      <c r="F46" s="138"/>
      <c r="G46" s="138"/>
      <c r="H46" s="138">
        <f>'実質公債費比率（分子）の構造'!M$48</f>
        <v>523</v>
      </c>
      <c r="I46" s="138"/>
      <c r="J46" s="138"/>
      <c r="K46" s="138">
        <f>'実質公債費比率（分子）の構造'!N$48</f>
        <v>519</v>
      </c>
      <c r="L46" s="138"/>
      <c r="M46" s="138"/>
      <c r="N46" s="138">
        <f>'実質公債費比率（分子）の構造'!O$48</f>
        <v>482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1398</v>
      </c>
      <c r="C49" s="138"/>
      <c r="D49" s="138"/>
      <c r="E49" s="138">
        <f>'実質公債費比率（分子）の構造'!L$45</f>
        <v>1379</v>
      </c>
      <c r="F49" s="138"/>
      <c r="G49" s="138"/>
      <c r="H49" s="138">
        <f>'実質公債費比率（分子）の構造'!M$45</f>
        <v>1350</v>
      </c>
      <c r="I49" s="138"/>
      <c r="J49" s="138"/>
      <c r="K49" s="138">
        <f>'実質公債費比率（分子）の構造'!N$45</f>
        <v>1306</v>
      </c>
      <c r="L49" s="138"/>
      <c r="M49" s="138"/>
      <c r="N49" s="138">
        <f>'実質公債費比率（分子）の構造'!O$45</f>
        <v>1305</v>
      </c>
      <c r="O49" s="138"/>
      <c r="P49" s="138"/>
    </row>
    <row r="50" spans="1:16">
      <c r="A50" s="138" t="s">
        <v>59</v>
      </c>
      <c r="B50" s="138" t="e">
        <f>NA()</f>
        <v>#N/A</v>
      </c>
      <c r="C50" s="138">
        <f>IF(ISNUMBER('実質公債費比率（分子）の構造'!K$53),'実質公債費比率（分子）の構造'!K$53,NA())</f>
        <v>1205</v>
      </c>
      <c r="D50" s="138" t="e">
        <f>NA()</f>
        <v>#N/A</v>
      </c>
      <c r="E50" s="138" t="e">
        <f>NA()</f>
        <v>#N/A</v>
      </c>
      <c r="F50" s="138">
        <f>IF(ISNUMBER('実質公債費比率（分子）の構造'!L$53),'実質公債費比率（分子）の構造'!L$53,NA())</f>
        <v>1005</v>
      </c>
      <c r="G50" s="138" t="e">
        <f>NA()</f>
        <v>#N/A</v>
      </c>
      <c r="H50" s="138" t="e">
        <f>NA()</f>
        <v>#N/A</v>
      </c>
      <c r="I50" s="138">
        <f>IF(ISNUMBER('実質公債費比率（分子）の構造'!M$53),'実質公債費比率（分子）の構造'!M$53,NA())</f>
        <v>889</v>
      </c>
      <c r="J50" s="138" t="e">
        <f>NA()</f>
        <v>#N/A</v>
      </c>
      <c r="K50" s="138" t="e">
        <f>NA()</f>
        <v>#N/A</v>
      </c>
      <c r="L50" s="138">
        <f>IF(ISNUMBER('実質公債費比率（分子）の構造'!N$53),'実質公債費比率（分子）の構造'!N$53,NA())</f>
        <v>914</v>
      </c>
      <c r="M50" s="138" t="e">
        <f>NA()</f>
        <v>#N/A</v>
      </c>
      <c r="N50" s="138" t="e">
        <f>NA()</f>
        <v>#N/A</v>
      </c>
      <c r="O50" s="138">
        <f>IF(ISNUMBER('実質公債費比率（分子）の構造'!O$53),'実質公債費比率（分子）の構造'!O$53,NA())</f>
        <v>883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14232</v>
      </c>
      <c r="E56" s="137"/>
      <c r="F56" s="137"/>
      <c r="G56" s="137">
        <f>'将来負担比率（分子）の構造'!J$52</f>
        <v>16853</v>
      </c>
      <c r="H56" s="137"/>
      <c r="I56" s="137"/>
      <c r="J56" s="137">
        <f>'将来負担比率（分子）の構造'!K$52</f>
        <v>16416</v>
      </c>
      <c r="K56" s="137"/>
      <c r="L56" s="137"/>
      <c r="M56" s="137">
        <f>'将来負担比率（分子）の構造'!L$52</f>
        <v>15956</v>
      </c>
      <c r="N56" s="137"/>
      <c r="O56" s="137"/>
      <c r="P56" s="137">
        <f>'将来負担比率（分子）の構造'!M$52</f>
        <v>15707</v>
      </c>
    </row>
    <row r="57" spans="1:16">
      <c r="A57" s="137" t="s">
        <v>36</v>
      </c>
      <c r="B57" s="137"/>
      <c r="C57" s="137"/>
      <c r="D57" s="137">
        <f>'将来負担比率（分子）の構造'!I$51</f>
        <v>552</v>
      </c>
      <c r="E57" s="137"/>
      <c r="F57" s="137"/>
      <c r="G57" s="137">
        <f>'将来負担比率（分子）の構造'!J$51</f>
        <v>644</v>
      </c>
      <c r="H57" s="137"/>
      <c r="I57" s="137"/>
      <c r="J57" s="137">
        <f>'将来負担比率（分子）の構造'!K$51</f>
        <v>1123</v>
      </c>
      <c r="K57" s="137"/>
      <c r="L57" s="137"/>
      <c r="M57" s="137">
        <f>'将来負担比率（分子）の構造'!L$51</f>
        <v>1094</v>
      </c>
      <c r="N57" s="137"/>
      <c r="O57" s="137"/>
      <c r="P57" s="137">
        <f>'将来負担比率（分子）の構造'!M$51</f>
        <v>1043</v>
      </c>
    </row>
    <row r="58" spans="1:16">
      <c r="A58" s="137" t="s">
        <v>35</v>
      </c>
      <c r="B58" s="137"/>
      <c r="C58" s="137"/>
      <c r="D58" s="137">
        <f>'将来負担比率（分子）の構造'!I$50</f>
        <v>9984</v>
      </c>
      <c r="E58" s="137"/>
      <c r="F58" s="137"/>
      <c r="G58" s="137">
        <f>'将来負担比率（分子）の構造'!J$50</f>
        <v>11108</v>
      </c>
      <c r="H58" s="137"/>
      <c r="I58" s="137"/>
      <c r="J58" s="137">
        <f>'将来負担比率（分子）の構造'!K$50</f>
        <v>9214</v>
      </c>
      <c r="K58" s="137"/>
      <c r="L58" s="137"/>
      <c r="M58" s="137">
        <f>'将来負担比率（分子）の構造'!L$50</f>
        <v>11170</v>
      </c>
      <c r="N58" s="137"/>
      <c r="O58" s="137"/>
      <c r="P58" s="137">
        <f>'将来負担比率（分子）の構造'!M$50</f>
        <v>9166</v>
      </c>
    </row>
    <row r="59" spans="1:16">
      <c r="A59" s="137" t="s">
        <v>33</v>
      </c>
      <c r="B59" s="137">
        <f>'将来負担比率（分子）の構造'!I$49</f>
        <v>113</v>
      </c>
      <c r="C59" s="137"/>
      <c r="D59" s="137"/>
      <c r="E59" s="137">
        <f>'将来負担比率（分子）の構造'!J$49</f>
        <v>101</v>
      </c>
      <c r="F59" s="137"/>
      <c r="G59" s="137"/>
      <c r="H59" s="137" t="str">
        <f>'将来負担比率（分子）の構造'!K$49</f>
        <v>-</v>
      </c>
      <c r="I59" s="137"/>
      <c r="J59" s="137"/>
      <c r="K59" s="137" t="str">
        <f>'将来負担比率（分子）の構造'!L$49</f>
        <v>-</v>
      </c>
      <c r="L59" s="137"/>
      <c r="M59" s="137"/>
      <c r="N59" s="137">
        <f>'将来負担比率（分子）の構造'!M$49</f>
        <v>43</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2575</v>
      </c>
      <c r="C62" s="137"/>
      <c r="D62" s="137"/>
      <c r="E62" s="137">
        <f>'将来負担比率（分子）の構造'!J$45</f>
        <v>2418</v>
      </c>
      <c r="F62" s="137"/>
      <c r="G62" s="137"/>
      <c r="H62" s="137">
        <f>'将来負担比率（分子）の構造'!K$45</f>
        <v>2203</v>
      </c>
      <c r="I62" s="137"/>
      <c r="J62" s="137"/>
      <c r="K62" s="137">
        <f>'将来負担比率（分子）の構造'!L$45</f>
        <v>1995</v>
      </c>
      <c r="L62" s="137"/>
      <c r="M62" s="137"/>
      <c r="N62" s="137">
        <f>'将来負担比率（分子）の構造'!M$45</f>
        <v>2010</v>
      </c>
      <c r="O62" s="137"/>
      <c r="P62" s="137"/>
    </row>
    <row r="63" spans="1:16">
      <c r="A63" s="137" t="s">
        <v>28</v>
      </c>
      <c r="B63" s="137">
        <f>'将来負担比率（分子）の構造'!I$44</f>
        <v>2170</v>
      </c>
      <c r="C63" s="137"/>
      <c r="D63" s="137"/>
      <c r="E63" s="137">
        <f>'将来負担比率（分子）の構造'!J$44</f>
        <v>2181</v>
      </c>
      <c r="F63" s="137"/>
      <c r="G63" s="137"/>
      <c r="H63" s="137">
        <f>'将来負担比率（分子）の構造'!K$44</f>
        <v>2783</v>
      </c>
      <c r="I63" s="137"/>
      <c r="J63" s="137"/>
      <c r="K63" s="137">
        <f>'将来負担比率（分子）の構造'!L$44</f>
        <v>2549</v>
      </c>
      <c r="L63" s="137"/>
      <c r="M63" s="137"/>
      <c r="N63" s="137">
        <f>'将来負担比率（分子）の構造'!M$44</f>
        <v>2390</v>
      </c>
      <c r="O63" s="137"/>
      <c r="P63" s="137"/>
    </row>
    <row r="64" spans="1:16">
      <c r="A64" s="137" t="s">
        <v>27</v>
      </c>
      <c r="B64" s="137">
        <f>'将来負担比率（分子）の構造'!I$43</f>
        <v>7595</v>
      </c>
      <c r="C64" s="137"/>
      <c r="D64" s="137"/>
      <c r="E64" s="137">
        <f>'将来負担比率（分子）の構造'!J$43</f>
        <v>7015</v>
      </c>
      <c r="F64" s="137"/>
      <c r="G64" s="137"/>
      <c r="H64" s="137">
        <f>'将来負担比率（分子）の構造'!K$43</f>
        <v>7066</v>
      </c>
      <c r="I64" s="137"/>
      <c r="J64" s="137"/>
      <c r="K64" s="137">
        <f>'将来負担比率（分子）の構造'!L$43</f>
        <v>7042</v>
      </c>
      <c r="L64" s="137"/>
      <c r="M64" s="137"/>
      <c r="N64" s="137">
        <f>'将来負担比率（分子）の構造'!M$43</f>
        <v>6966</v>
      </c>
      <c r="O64" s="137"/>
      <c r="P64" s="137"/>
    </row>
    <row r="65" spans="1:16">
      <c r="A65" s="137" t="s">
        <v>26</v>
      </c>
      <c r="B65" s="137">
        <f>'将来負担比率（分子）の構造'!I$42</f>
        <v>6726</v>
      </c>
      <c r="C65" s="137"/>
      <c r="D65" s="137"/>
      <c r="E65" s="137">
        <f>'将来負担比率（分子）の構造'!J$42</f>
        <v>6042</v>
      </c>
      <c r="F65" s="137"/>
      <c r="G65" s="137"/>
      <c r="H65" s="137">
        <f>'将来負担比率（分子）の構造'!K$42</f>
        <v>5706</v>
      </c>
      <c r="I65" s="137"/>
      <c r="J65" s="137"/>
      <c r="K65" s="137">
        <f>'将来負担比率（分子）の構造'!L$42</f>
        <v>5154</v>
      </c>
      <c r="L65" s="137"/>
      <c r="M65" s="137"/>
      <c r="N65" s="137">
        <f>'将来負担比率（分子）の構造'!M$42</f>
        <v>4609</v>
      </c>
      <c r="O65" s="137"/>
      <c r="P65" s="137"/>
    </row>
    <row r="66" spans="1:16">
      <c r="A66" s="137" t="s">
        <v>25</v>
      </c>
      <c r="B66" s="137">
        <f>'将来負担比率（分子）の構造'!I$41</f>
        <v>13781</v>
      </c>
      <c r="C66" s="137"/>
      <c r="D66" s="137"/>
      <c r="E66" s="137">
        <f>'将来負担比率（分子）の構造'!J$41</f>
        <v>14173</v>
      </c>
      <c r="F66" s="137"/>
      <c r="G66" s="137"/>
      <c r="H66" s="137">
        <f>'将来負担比率（分子）の構造'!K$41</f>
        <v>14147</v>
      </c>
      <c r="I66" s="137"/>
      <c r="J66" s="137"/>
      <c r="K66" s="137">
        <f>'将来負担比率（分子）の構造'!L$41</f>
        <v>13808</v>
      </c>
      <c r="L66" s="137"/>
      <c r="M66" s="137"/>
      <c r="N66" s="137">
        <f>'将来負担比率（分子）の構造'!M$41</f>
        <v>15415</v>
      </c>
      <c r="O66" s="137"/>
      <c r="P66" s="137"/>
    </row>
    <row r="67" spans="1:16">
      <c r="A67" s="137" t="s">
        <v>63</v>
      </c>
      <c r="B67" s="137" t="e">
        <f>NA()</f>
        <v>#N/A</v>
      </c>
      <c r="C67" s="137">
        <f>IF(ISNUMBER('将来負担比率（分子）の構造'!I$53), IF('将来負担比率（分子）の構造'!I$53 &lt; 0, 0, '将来負担比率（分子）の構造'!I$53), NA())</f>
        <v>8189</v>
      </c>
      <c r="D67" s="137" t="e">
        <f>NA()</f>
        <v>#N/A</v>
      </c>
      <c r="E67" s="137" t="e">
        <f>NA()</f>
        <v>#N/A</v>
      </c>
      <c r="F67" s="137">
        <f>IF(ISNUMBER('将来負担比率（分子）の構造'!J$53), IF('将来負担比率（分子）の構造'!J$53 &lt; 0, 0, '将来負担比率（分子）の構造'!J$53), NA())</f>
        <v>3325</v>
      </c>
      <c r="G67" s="137" t="e">
        <f>NA()</f>
        <v>#N/A</v>
      </c>
      <c r="H67" s="137" t="e">
        <f>NA()</f>
        <v>#N/A</v>
      </c>
      <c r="I67" s="137">
        <f>IF(ISNUMBER('将来負担比率（分子）の構造'!K$53), IF('将来負担比率（分子）の構造'!K$53 &lt; 0, 0, '将来負担比率（分子）の構造'!K$53), NA())</f>
        <v>5151</v>
      </c>
      <c r="J67" s="137" t="e">
        <f>NA()</f>
        <v>#N/A</v>
      </c>
      <c r="K67" s="137" t="e">
        <f>NA()</f>
        <v>#N/A</v>
      </c>
      <c r="L67" s="137">
        <f>IF(ISNUMBER('将来負担比率（分子）の構造'!L$53), IF('将来負担比率（分子）の構造'!L$53 &lt; 0, 0, '将来負担比率（分子）の構造'!L$53), NA())</f>
        <v>2328</v>
      </c>
      <c r="M67" s="137" t="e">
        <f>NA()</f>
        <v>#N/A</v>
      </c>
      <c r="N67" s="137" t="e">
        <f>NA()</f>
        <v>#N/A</v>
      </c>
      <c r="O67" s="137">
        <f>IF(ISNUMBER('将来負担比率（分子）の構造'!M$53), IF('将来負担比率（分子）の構造'!M$53 &lt; 0, 0, '将来負担比率（分子）の構造'!M$53), NA())</f>
        <v>5517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5176562</v>
      </c>
      <c r="S5" s="671"/>
      <c r="T5" s="671"/>
      <c r="U5" s="671"/>
      <c r="V5" s="671"/>
      <c r="W5" s="671"/>
      <c r="X5" s="671"/>
      <c r="Y5" s="718"/>
      <c r="Z5" s="731">
        <v>16.8</v>
      </c>
      <c r="AA5" s="731"/>
      <c r="AB5" s="731"/>
      <c r="AC5" s="731"/>
      <c r="AD5" s="732">
        <v>5176562</v>
      </c>
      <c r="AE5" s="732"/>
      <c r="AF5" s="732"/>
      <c r="AG5" s="732"/>
      <c r="AH5" s="732"/>
      <c r="AI5" s="732"/>
      <c r="AJ5" s="732"/>
      <c r="AK5" s="732"/>
      <c r="AL5" s="719">
        <v>56.3</v>
      </c>
      <c r="AM5" s="688"/>
      <c r="AN5" s="688"/>
      <c r="AO5" s="720"/>
      <c r="AP5" s="707" t="s">
        <v>209</v>
      </c>
      <c r="AQ5" s="708"/>
      <c r="AR5" s="708"/>
      <c r="AS5" s="708"/>
      <c r="AT5" s="708"/>
      <c r="AU5" s="708"/>
      <c r="AV5" s="708"/>
      <c r="AW5" s="708"/>
      <c r="AX5" s="708"/>
      <c r="AY5" s="708"/>
      <c r="AZ5" s="708"/>
      <c r="BA5" s="708"/>
      <c r="BB5" s="708"/>
      <c r="BC5" s="708"/>
      <c r="BD5" s="708"/>
      <c r="BE5" s="708"/>
      <c r="BF5" s="709"/>
      <c r="BG5" s="620">
        <v>5176514</v>
      </c>
      <c r="BH5" s="621"/>
      <c r="BI5" s="621"/>
      <c r="BJ5" s="621"/>
      <c r="BK5" s="621"/>
      <c r="BL5" s="621"/>
      <c r="BM5" s="621"/>
      <c r="BN5" s="622"/>
      <c r="BO5" s="673">
        <v>100</v>
      </c>
      <c r="BP5" s="673"/>
      <c r="BQ5" s="673"/>
      <c r="BR5" s="673"/>
      <c r="BS5" s="674">
        <v>115837</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207545</v>
      </c>
      <c r="S6" s="621"/>
      <c r="T6" s="621"/>
      <c r="U6" s="621"/>
      <c r="V6" s="621"/>
      <c r="W6" s="621"/>
      <c r="X6" s="621"/>
      <c r="Y6" s="622"/>
      <c r="Z6" s="673">
        <v>0.7</v>
      </c>
      <c r="AA6" s="673"/>
      <c r="AB6" s="673"/>
      <c r="AC6" s="673"/>
      <c r="AD6" s="674">
        <v>207545</v>
      </c>
      <c r="AE6" s="674"/>
      <c r="AF6" s="674"/>
      <c r="AG6" s="674"/>
      <c r="AH6" s="674"/>
      <c r="AI6" s="674"/>
      <c r="AJ6" s="674"/>
      <c r="AK6" s="674"/>
      <c r="AL6" s="643">
        <v>2.2999999999999998</v>
      </c>
      <c r="AM6" s="675"/>
      <c r="AN6" s="675"/>
      <c r="AO6" s="676"/>
      <c r="AP6" s="617" t="s">
        <v>214</v>
      </c>
      <c r="AQ6" s="618"/>
      <c r="AR6" s="618"/>
      <c r="AS6" s="618"/>
      <c r="AT6" s="618"/>
      <c r="AU6" s="618"/>
      <c r="AV6" s="618"/>
      <c r="AW6" s="618"/>
      <c r="AX6" s="618"/>
      <c r="AY6" s="618"/>
      <c r="AZ6" s="618"/>
      <c r="BA6" s="618"/>
      <c r="BB6" s="618"/>
      <c r="BC6" s="618"/>
      <c r="BD6" s="618"/>
      <c r="BE6" s="618"/>
      <c r="BF6" s="619"/>
      <c r="BG6" s="620">
        <v>5176514</v>
      </c>
      <c r="BH6" s="621"/>
      <c r="BI6" s="621"/>
      <c r="BJ6" s="621"/>
      <c r="BK6" s="621"/>
      <c r="BL6" s="621"/>
      <c r="BM6" s="621"/>
      <c r="BN6" s="622"/>
      <c r="BO6" s="673">
        <v>100</v>
      </c>
      <c r="BP6" s="673"/>
      <c r="BQ6" s="673"/>
      <c r="BR6" s="673"/>
      <c r="BS6" s="674">
        <v>115837</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224125</v>
      </c>
      <c r="CS6" s="621"/>
      <c r="CT6" s="621"/>
      <c r="CU6" s="621"/>
      <c r="CV6" s="621"/>
      <c r="CW6" s="621"/>
      <c r="CX6" s="621"/>
      <c r="CY6" s="622"/>
      <c r="CZ6" s="673">
        <v>0.8</v>
      </c>
      <c r="DA6" s="673"/>
      <c r="DB6" s="673"/>
      <c r="DC6" s="673"/>
      <c r="DD6" s="626" t="s">
        <v>216</v>
      </c>
      <c r="DE6" s="621"/>
      <c r="DF6" s="621"/>
      <c r="DG6" s="621"/>
      <c r="DH6" s="621"/>
      <c r="DI6" s="621"/>
      <c r="DJ6" s="621"/>
      <c r="DK6" s="621"/>
      <c r="DL6" s="621"/>
      <c r="DM6" s="621"/>
      <c r="DN6" s="621"/>
      <c r="DO6" s="621"/>
      <c r="DP6" s="622"/>
      <c r="DQ6" s="626">
        <v>224125</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4586</v>
      </c>
      <c r="S7" s="621"/>
      <c r="T7" s="621"/>
      <c r="U7" s="621"/>
      <c r="V7" s="621"/>
      <c r="W7" s="621"/>
      <c r="X7" s="621"/>
      <c r="Y7" s="622"/>
      <c r="Z7" s="673">
        <v>0</v>
      </c>
      <c r="AA7" s="673"/>
      <c r="AB7" s="673"/>
      <c r="AC7" s="673"/>
      <c r="AD7" s="674">
        <v>4586</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2311411</v>
      </c>
      <c r="BH7" s="621"/>
      <c r="BI7" s="621"/>
      <c r="BJ7" s="621"/>
      <c r="BK7" s="621"/>
      <c r="BL7" s="621"/>
      <c r="BM7" s="621"/>
      <c r="BN7" s="622"/>
      <c r="BO7" s="673">
        <v>44.7</v>
      </c>
      <c r="BP7" s="673"/>
      <c r="BQ7" s="673"/>
      <c r="BR7" s="673"/>
      <c r="BS7" s="674">
        <v>35378</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5971144</v>
      </c>
      <c r="CS7" s="621"/>
      <c r="CT7" s="621"/>
      <c r="CU7" s="621"/>
      <c r="CV7" s="621"/>
      <c r="CW7" s="621"/>
      <c r="CX7" s="621"/>
      <c r="CY7" s="622"/>
      <c r="CZ7" s="673">
        <v>20.100000000000001</v>
      </c>
      <c r="DA7" s="673"/>
      <c r="DB7" s="673"/>
      <c r="DC7" s="673"/>
      <c r="DD7" s="626">
        <v>3981046</v>
      </c>
      <c r="DE7" s="621"/>
      <c r="DF7" s="621"/>
      <c r="DG7" s="621"/>
      <c r="DH7" s="621"/>
      <c r="DI7" s="621"/>
      <c r="DJ7" s="621"/>
      <c r="DK7" s="621"/>
      <c r="DL7" s="621"/>
      <c r="DM7" s="621"/>
      <c r="DN7" s="621"/>
      <c r="DO7" s="621"/>
      <c r="DP7" s="622"/>
      <c r="DQ7" s="626">
        <v>4027156</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12749</v>
      </c>
      <c r="S8" s="621"/>
      <c r="T8" s="621"/>
      <c r="U8" s="621"/>
      <c r="V8" s="621"/>
      <c r="W8" s="621"/>
      <c r="X8" s="621"/>
      <c r="Y8" s="622"/>
      <c r="Z8" s="673">
        <v>0</v>
      </c>
      <c r="AA8" s="673"/>
      <c r="AB8" s="673"/>
      <c r="AC8" s="673"/>
      <c r="AD8" s="674">
        <v>12749</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64285</v>
      </c>
      <c r="BH8" s="621"/>
      <c r="BI8" s="621"/>
      <c r="BJ8" s="621"/>
      <c r="BK8" s="621"/>
      <c r="BL8" s="621"/>
      <c r="BM8" s="621"/>
      <c r="BN8" s="622"/>
      <c r="BO8" s="673">
        <v>1.2</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5721029</v>
      </c>
      <c r="CS8" s="621"/>
      <c r="CT8" s="621"/>
      <c r="CU8" s="621"/>
      <c r="CV8" s="621"/>
      <c r="CW8" s="621"/>
      <c r="CX8" s="621"/>
      <c r="CY8" s="622"/>
      <c r="CZ8" s="673">
        <v>19.2</v>
      </c>
      <c r="DA8" s="673"/>
      <c r="DB8" s="673"/>
      <c r="DC8" s="673"/>
      <c r="DD8" s="626">
        <v>192455</v>
      </c>
      <c r="DE8" s="621"/>
      <c r="DF8" s="621"/>
      <c r="DG8" s="621"/>
      <c r="DH8" s="621"/>
      <c r="DI8" s="621"/>
      <c r="DJ8" s="621"/>
      <c r="DK8" s="621"/>
      <c r="DL8" s="621"/>
      <c r="DM8" s="621"/>
      <c r="DN8" s="621"/>
      <c r="DO8" s="621"/>
      <c r="DP8" s="622"/>
      <c r="DQ8" s="626">
        <v>2147013</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6878</v>
      </c>
      <c r="S9" s="621"/>
      <c r="T9" s="621"/>
      <c r="U9" s="621"/>
      <c r="V9" s="621"/>
      <c r="W9" s="621"/>
      <c r="X9" s="621"/>
      <c r="Y9" s="622"/>
      <c r="Z9" s="673">
        <v>0</v>
      </c>
      <c r="AA9" s="673"/>
      <c r="AB9" s="673"/>
      <c r="AC9" s="673"/>
      <c r="AD9" s="674">
        <v>6878</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1772160</v>
      </c>
      <c r="BH9" s="621"/>
      <c r="BI9" s="621"/>
      <c r="BJ9" s="621"/>
      <c r="BK9" s="621"/>
      <c r="BL9" s="621"/>
      <c r="BM9" s="621"/>
      <c r="BN9" s="622"/>
      <c r="BO9" s="673">
        <v>34.200000000000003</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2584813</v>
      </c>
      <c r="CS9" s="621"/>
      <c r="CT9" s="621"/>
      <c r="CU9" s="621"/>
      <c r="CV9" s="621"/>
      <c r="CW9" s="621"/>
      <c r="CX9" s="621"/>
      <c r="CY9" s="622"/>
      <c r="CZ9" s="673">
        <v>8.6999999999999993</v>
      </c>
      <c r="DA9" s="673"/>
      <c r="DB9" s="673"/>
      <c r="DC9" s="673"/>
      <c r="DD9" s="626">
        <v>286753</v>
      </c>
      <c r="DE9" s="621"/>
      <c r="DF9" s="621"/>
      <c r="DG9" s="621"/>
      <c r="DH9" s="621"/>
      <c r="DI9" s="621"/>
      <c r="DJ9" s="621"/>
      <c r="DK9" s="621"/>
      <c r="DL9" s="621"/>
      <c r="DM9" s="621"/>
      <c r="DN9" s="621"/>
      <c r="DO9" s="621"/>
      <c r="DP9" s="622"/>
      <c r="DQ9" s="626">
        <v>2270033</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621668</v>
      </c>
      <c r="S10" s="621"/>
      <c r="T10" s="621"/>
      <c r="U10" s="621"/>
      <c r="V10" s="621"/>
      <c r="W10" s="621"/>
      <c r="X10" s="621"/>
      <c r="Y10" s="622"/>
      <c r="Z10" s="673">
        <v>2</v>
      </c>
      <c r="AA10" s="673"/>
      <c r="AB10" s="673"/>
      <c r="AC10" s="673"/>
      <c r="AD10" s="674">
        <v>621668</v>
      </c>
      <c r="AE10" s="674"/>
      <c r="AF10" s="674"/>
      <c r="AG10" s="674"/>
      <c r="AH10" s="674"/>
      <c r="AI10" s="674"/>
      <c r="AJ10" s="674"/>
      <c r="AK10" s="674"/>
      <c r="AL10" s="643">
        <v>6.8</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88677</v>
      </c>
      <c r="BH10" s="621"/>
      <c r="BI10" s="621"/>
      <c r="BJ10" s="621"/>
      <c r="BK10" s="621"/>
      <c r="BL10" s="621"/>
      <c r="BM10" s="621"/>
      <c r="BN10" s="622"/>
      <c r="BO10" s="673">
        <v>1.7</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58788</v>
      </c>
      <c r="CS10" s="621"/>
      <c r="CT10" s="621"/>
      <c r="CU10" s="621"/>
      <c r="CV10" s="621"/>
      <c r="CW10" s="621"/>
      <c r="CX10" s="621"/>
      <c r="CY10" s="622"/>
      <c r="CZ10" s="673">
        <v>0.2</v>
      </c>
      <c r="DA10" s="673"/>
      <c r="DB10" s="673"/>
      <c r="DC10" s="673"/>
      <c r="DD10" s="626" t="s">
        <v>112</v>
      </c>
      <c r="DE10" s="621"/>
      <c r="DF10" s="621"/>
      <c r="DG10" s="621"/>
      <c r="DH10" s="621"/>
      <c r="DI10" s="621"/>
      <c r="DJ10" s="621"/>
      <c r="DK10" s="621"/>
      <c r="DL10" s="621"/>
      <c r="DM10" s="621"/>
      <c r="DN10" s="621"/>
      <c r="DO10" s="621"/>
      <c r="DP10" s="622"/>
      <c r="DQ10" s="626">
        <v>11464</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386289</v>
      </c>
      <c r="BH11" s="621"/>
      <c r="BI11" s="621"/>
      <c r="BJ11" s="621"/>
      <c r="BK11" s="621"/>
      <c r="BL11" s="621"/>
      <c r="BM11" s="621"/>
      <c r="BN11" s="622"/>
      <c r="BO11" s="673">
        <v>7.5</v>
      </c>
      <c r="BP11" s="673"/>
      <c r="BQ11" s="673"/>
      <c r="BR11" s="673"/>
      <c r="BS11" s="626">
        <v>35378</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3235064</v>
      </c>
      <c r="CS11" s="621"/>
      <c r="CT11" s="621"/>
      <c r="CU11" s="621"/>
      <c r="CV11" s="621"/>
      <c r="CW11" s="621"/>
      <c r="CX11" s="621"/>
      <c r="CY11" s="622"/>
      <c r="CZ11" s="673">
        <v>10.9</v>
      </c>
      <c r="DA11" s="673"/>
      <c r="DB11" s="673"/>
      <c r="DC11" s="673"/>
      <c r="DD11" s="626">
        <v>2610119</v>
      </c>
      <c r="DE11" s="621"/>
      <c r="DF11" s="621"/>
      <c r="DG11" s="621"/>
      <c r="DH11" s="621"/>
      <c r="DI11" s="621"/>
      <c r="DJ11" s="621"/>
      <c r="DK11" s="621"/>
      <c r="DL11" s="621"/>
      <c r="DM11" s="621"/>
      <c r="DN11" s="621"/>
      <c r="DO11" s="621"/>
      <c r="DP11" s="622"/>
      <c r="DQ11" s="626">
        <v>2312879</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2378252</v>
      </c>
      <c r="BH12" s="621"/>
      <c r="BI12" s="621"/>
      <c r="BJ12" s="621"/>
      <c r="BK12" s="621"/>
      <c r="BL12" s="621"/>
      <c r="BM12" s="621"/>
      <c r="BN12" s="622"/>
      <c r="BO12" s="673">
        <v>45.9</v>
      </c>
      <c r="BP12" s="673"/>
      <c r="BQ12" s="673"/>
      <c r="BR12" s="673"/>
      <c r="BS12" s="626">
        <v>80459</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246101</v>
      </c>
      <c r="CS12" s="621"/>
      <c r="CT12" s="621"/>
      <c r="CU12" s="621"/>
      <c r="CV12" s="621"/>
      <c r="CW12" s="621"/>
      <c r="CX12" s="621"/>
      <c r="CY12" s="622"/>
      <c r="CZ12" s="673">
        <v>0.8</v>
      </c>
      <c r="DA12" s="673"/>
      <c r="DB12" s="673"/>
      <c r="DC12" s="673"/>
      <c r="DD12" s="626">
        <v>13025</v>
      </c>
      <c r="DE12" s="621"/>
      <c r="DF12" s="621"/>
      <c r="DG12" s="621"/>
      <c r="DH12" s="621"/>
      <c r="DI12" s="621"/>
      <c r="DJ12" s="621"/>
      <c r="DK12" s="621"/>
      <c r="DL12" s="621"/>
      <c r="DM12" s="621"/>
      <c r="DN12" s="621"/>
      <c r="DO12" s="621"/>
      <c r="DP12" s="622"/>
      <c r="DQ12" s="626">
        <v>161964</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34825</v>
      </c>
      <c r="S13" s="621"/>
      <c r="T13" s="621"/>
      <c r="U13" s="621"/>
      <c r="V13" s="621"/>
      <c r="W13" s="621"/>
      <c r="X13" s="621"/>
      <c r="Y13" s="622"/>
      <c r="Z13" s="673">
        <v>0.1</v>
      </c>
      <c r="AA13" s="673"/>
      <c r="AB13" s="673"/>
      <c r="AC13" s="673"/>
      <c r="AD13" s="674">
        <v>34825</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2367641</v>
      </c>
      <c r="BH13" s="621"/>
      <c r="BI13" s="621"/>
      <c r="BJ13" s="621"/>
      <c r="BK13" s="621"/>
      <c r="BL13" s="621"/>
      <c r="BM13" s="621"/>
      <c r="BN13" s="622"/>
      <c r="BO13" s="673">
        <v>45.7</v>
      </c>
      <c r="BP13" s="673"/>
      <c r="BQ13" s="673"/>
      <c r="BR13" s="673"/>
      <c r="BS13" s="626">
        <v>80459</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5631293</v>
      </c>
      <c r="CS13" s="621"/>
      <c r="CT13" s="621"/>
      <c r="CU13" s="621"/>
      <c r="CV13" s="621"/>
      <c r="CW13" s="621"/>
      <c r="CX13" s="621"/>
      <c r="CY13" s="622"/>
      <c r="CZ13" s="673">
        <v>18.899999999999999</v>
      </c>
      <c r="DA13" s="673"/>
      <c r="DB13" s="673"/>
      <c r="DC13" s="673"/>
      <c r="DD13" s="626">
        <v>3565899</v>
      </c>
      <c r="DE13" s="621"/>
      <c r="DF13" s="621"/>
      <c r="DG13" s="621"/>
      <c r="DH13" s="621"/>
      <c r="DI13" s="621"/>
      <c r="DJ13" s="621"/>
      <c r="DK13" s="621"/>
      <c r="DL13" s="621"/>
      <c r="DM13" s="621"/>
      <c r="DN13" s="621"/>
      <c r="DO13" s="621"/>
      <c r="DP13" s="622"/>
      <c r="DQ13" s="626">
        <v>5057179</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101678</v>
      </c>
      <c r="BH14" s="621"/>
      <c r="BI14" s="621"/>
      <c r="BJ14" s="621"/>
      <c r="BK14" s="621"/>
      <c r="BL14" s="621"/>
      <c r="BM14" s="621"/>
      <c r="BN14" s="622"/>
      <c r="BO14" s="673">
        <v>2</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512659</v>
      </c>
      <c r="CS14" s="621"/>
      <c r="CT14" s="621"/>
      <c r="CU14" s="621"/>
      <c r="CV14" s="621"/>
      <c r="CW14" s="621"/>
      <c r="CX14" s="621"/>
      <c r="CY14" s="622"/>
      <c r="CZ14" s="673">
        <v>1.7</v>
      </c>
      <c r="DA14" s="673"/>
      <c r="DB14" s="673"/>
      <c r="DC14" s="673"/>
      <c r="DD14" s="626">
        <v>27050</v>
      </c>
      <c r="DE14" s="621"/>
      <c r="DF14" s="621"/>
      <c r="DG14" s="621"/>
      <c r="DH14" s="621"/>
      <c r="DI14" s="621"/>
      <c r="DJ14" s="621"/>
      <c r="DK14" s="621"/>
      <c r="DL14" s="621"/>
      <c r="DM14" s="621"/>
      <c r="DN14" s="621"/>
      <c r="DO14" s="621"/>
      <c r="DP14" s="622"/>
      <c r="DQ14" s="626">
        <v>504928</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16531</v>
      </c>
      <c r="S15" s="621"/>
      <c r="T15" s="621"/>
      <c r="U15" s="621"/>
      <c r="V15" s="621"/>
      <c r="W15" s="621"/>
      <c r="X15" s="621"/>
      <c r="Y15" s="622"/>
      <c r="Z15" s="673">
        <v>0.1</v>
      </c>
      <c r="AA15" s="673"/>
      <c r="AB15" s="673"/>
      <c r="AC15" s="673"/>
      <c r="AD15" s="674">
        <v>16531</v>
      </c>
      <c r="AE15" s="674"/>
      <c r="AF15" s="674"/>
      <c r="AG15" s="674"/>
      <c r="AH15" s="674"/>
      <c r="AI15" s="674"/>
      <c r="AJ15" s="674"/>
      <c r="AK15" s="674"/>
      <c r="AL15" s="643">
        <v>0.2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385173</v>
      </c>
      <c r="BH15" s="621"/>
      <c r="BI15" s="621"/>
      <c r="BJ15" s="621"/>
      <c r="BK15" s="621"/>
      <c r="BL15" s="621"/>
      <c r="BM15" s="621"/>
      <c r="BN15" s="622"/>
      <c r="BO15" s="673">
        <v>7.4</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3502360</v>
      </c>
      <c r="CS15" s="621"/>
      <c r="CT15" s="621"/>
      <c r="CU15" s="621"/>
      <c r="CV15" s="621"/>
      <c r="CW15" s="621"/>
      <c r="CX15" s="621"/>
      <c r="CY15" s="622"/>
      <c r="CZ15" s="673">
        <v>11.8</v>
      </c>
      <c r="DA15" s="673"/>
      <c r="DB15" s="673"/>
      <c r="DC15" s="673"/>
      <c r="DD15" s="626">
        <v>1895008</v>
      </c>
      <c r="DE15" s="621"/>
      <c r="DF15" s="621"/>
      <c r="DG15" s="621"/>
      <c r="DH15" s="621"/>
      <c r="DI15" s="621"/>
      <c r="DJ15" s="621"/>
      <c r="DK15" s="621"/>
      <c r="DL15" s="621"/>
      <c r="DM15" s="621"/>
      <c r="DN15" s="621"/>
      <c r="DO15" s="621"/>
      <c r="DP15" s="622"/>
      <c r="DQ15" s="626">
        <v>2118486</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4748262</v>
      </c>
      <c r="S16" s="621"/>
      <c r="T16" s="621"/>
      <c r="U16" s="621"/>
      <c r="V16" s="621"/>
      <c r="W16" s="621"/>
      <c r="X16" s="621"/>
      <c r="Y16" s="622"/>
      <c r="Z16" s="673">
        <v>15.4</v>
      </c>
      <c r="AA16" s="673"/>
      <c r="AB16" s="673"/>
      <c r="AC16" s="673"/>
      <c r="AD16" s="674">
        <v>2501354</v>
      </c>
      <c r="AE16" s="674"/>
      <c r="AF16" s="674"/>
      <c r="AG16" s="674"/>
      <c r="AH16" s="674"/>
      <c r="AI16" s="674"/>
      <c r="AJ16" s="674"/>
      <c r="AK16" s="674"/>
      <c r="AL16" s="643">
        <v>27.2</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736030</v>
      </c>
      <c r="CS16" s="621"/>
      <c r="CT16" s="621"/>
      <c r="CU16" s="621"/>
      <c r="CV16" s="621"/>
      <c r="CW16" s="621"/>
      <c r="CX16" s="621"/>
      <c r="CY16" s="622"/>
      <c r="CZ16" s="673">
        <v>2.5</v>
      </c>
      <c r="DA16" s="673"/>
      <c r="DB16" s="673"/>
      <c r="DC16" s="673"/>
      <c r="DD16" s="626" t="s">
        <v>112</v>
      </c>
      <c r="DE16" s="621"/>
      <c r="DF16" s="621"/>
      <c r="DG16" s="621"/>
      <c r="DH16" s="621"/>
      <c r="DI16" s="621"/>
      <c r="DJ16" s="621"/>
      <c r="DK16" s="621"/>
      <c r="DL16" s="621"/>
      <c r="DM16" s="621"/>
      <c r="DN16" s="621"/>
      <c r="DO16" s="621"/>
      <c r="DP16" s="622"/>
      <c r="DQ16" s="626">
        <v>290451</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2501354</v>
      </c>
      <c r="S17" s="621"/>
      <c r="T17" s="621"/>
      <c r="U17" s="621"/>
      <c r="V17" s="621"/>
      <c r="W17" s="621"/>
      <c r="X17" s="621"/>
      <c r="Y17" s="622"/>
      <c r="Z17" s="673">
        <v>8.1</v>
      </c>
      <c r="AA17" s="673"/>
      <c r="AB17" s="673"/>
      <c r="AC17" s="673"/>
      <c r="AD17" s="674">
        <v>2501354</v>
      </c>
      <c r="AE17" s="674"/>
      <c r="AF17" s="674"/>
      <c r="AG17" s="674"/>
      <c r="AH17" s="674"/>
      <c r="AI17" s="674"/>
      <c r="AJ17" s="674"/>
      <c r="AK17" s="674"/>
      <c r="AL17" s="643">
        <v>27.2</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1305179</v>
      </c>
      <c r="CS17" s="621"/>
      <c r="CT17" s="621"/>
      <c r="CU17" s="621"/>
      <c r="CV17" s="621"/>
      <c r="CW17" s="621"/>
      <c r="CX17" s="621"/>
      <c r="CY17" s="622"/>
      <c r="CZ17" s="673">
        <v>4.4000000000000004</v>
      </c>
      <c r="DA17" s="673"/>
      <c r="DB17" s="673"/>
      <c r="DC17" s="673"/>
      <c r="DD17" s="626" t="s">
        <v>112</v>
      </c>
      <c r="DE17" s="621"/>
      <c r="DF17" s="621"/>
      <c r="DG17" s="621"/>
      <c r="DH17" s="621"/>
      <c r="DI17" s="621"/>
      <c r="DJ17" s="621"/>
      <c r="DK17" s="621"/>
      <c r="DL17" s="621"/>
      <c r="DM17" s="621"/>
      <c r="DN17" s="621"/>
      <c r="DO17" s="621"/>
      <c r="DP17" s="622"/>
      <c r="DQ17" s="626">
        <v>1247288</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488076</v>
      </c>
      <c r="S18" s="621"/>
      <c r="T18" s="621"/>
      <c r="U18" s="621"/>
      <c r="V18" s="621"/>
      <c r="W18" s="621"/>
      <c r="X18" s="621"/>
      <c r="Y18" s="622"/>
      <c r="Z18" s="673">
        <v>1.6</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v>1758832</v>
      </c>
      <c r="S19" s="621"/>
      <c r="T19" s="621"/>
      <c r="U19" s="621"/>
      <c r="V19" s="621"/>
      <c r="W19" s="621"/>
      <c r="X19" s="621"/>
      <c r="Y19" s="622"/>
      <c r="Z19" s="673">
        <v>5.7</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48</v>
      </c>
      <c r="BH19" s="621"/>
      <c r="BI19" s="621"/>
      <c r="BJ19" s="621"/>
      <c r="BK19" s="621"/>
      <c r="BL19" s="621"/>
      <c r="BM19" s="621"/>
      <c r="BN19" s="622"/>
      <c r="BO19" s="673">
        <v>0</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10829606</v>
      </c>
      <c r="S20" s="621"/>
      <c r="T20" s="621"/>
      <c r="U20" s="621"/>
      <c r="V20" s="621"/>
      <c r="W20" s="621"/>
      <c r="X20" s="621"/>
      <c r="Y20" s="622"/>
      <c r="Z20" s="673">
        <v>35.1</v>
      </c>
      <c r="AA20" s="673"/>
      <c r="AB20" s="673"/>
      <c r="AC20" s="673"/>
      <c r="AD20" s="674">
        <v>8582698</v>
      </c>
      <c r="AE20" s="674"/>
      <c r="AF20" s="674"/>
      <c r="AG20" s="674"/>
      <c r="AH20" s="674"/>
      <c r="AI20" s="674"/>
      <c r="AJ20" s="674"/>
      <c r="AK20" s="674"/>
      <c r="AL20" s="643">
        <v>93.3</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48</v>
      </c>
      <c r="BH20" s="621"/>
      <c r="BI20" s="621"/>
      <c r="BJ20" s="621"/>
      <c r="BK20" s="621"/>
      <c r="BL20" s="621"/>
      <c r="BM20" s="621"/>
      <c r="BN20" s="622"/>
      <c r="BO20" s="673">
        <v>0</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29728585</v>
      </c>
      <c r="CS20" s="621"/>
      <c r="CT20" s="621"/>
      <c r="CU20" s="621"/>
      <c r="CV20" s="621"/>
      <c r="CW20" s="621"/>
      <c r="CX20" s="621"/>
      <c r="CY20" s="622"/>
      <c r="CZ20" s="673">
        <v>100</v>
      </c>
      <c r="DA20" s="673"/>
      <c r="DB20" s="673"/>
      <c r="DC20" s="673"/>
      <c r="DD20" s="626">
        <v>12571355</v>
      </c>
      <c r="DE20" s="621"/>
      <c r="DF20" s="621"/>
      <c r="DG20" s="621"/>
      <c r="DH20" s="621"/>
      <c r="DI20" s="621"/>
      <c r="DJ20" s="621"/>
      <c r="DK20" s="621"/>
      <c r="DL20" s="621"/>
      <c r="DM20" s="621"/>
      <c r="DN20" s="621"/>
      <c r="DO20" s="621"/>
      <c r="DP20" s="622"/>
      <c r="DQ20" s="626">
        <v>20372966</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5872</v>
      </c>
      <c r="S21" s="621"/>
      <c r="T21" s="621"/>
      <c r="U21" s="621"/>
      <c r="V21" s="621"/>
      <c r="W21" s="621"/>
      <c r="X21" s="621"/>
      <c r="Y21" s="622"/>
      <c r="Z21" s="673">
        <v>0</v>
      </c>
      <c r="AA21" s="673"/>
      <c r="AB21" s="673"/>
      <c r="AC21" s="673"/>
      <c r="AD21" s="674">
        <v>5872</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48</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157408</v>
      </c>
      <c r="S22" s="621"/>
      <c r="T22" s="621"/>
      <c r="U22" s="621"/>
      <c r="V22" s="621"/>
      <c r="W22" s="621"/>
      <c r="X22" s="621"/>
      <c r="Y22" s="622"/>
      <c r="Z22" s="673">
        <v>0.5</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169491</v>
      </c>
      <c r="S23" s="621"/>
      <c r="T23" s="621"/>
      <c r="U23" s="621"/>
      <c r="V23" s="621"/>
      <c r="W23" s="621"/>
      <c r="X23" s="621"/>
      <c r="Y23" s="622"/>
      <c r="Z23" s="673">
        <v>0.5</v>
      </c>
      <c r="AA23" s="673"/>
      <c r="AB23" s="673"/>
      <c r="AC23" s="673"/>
      <c r="AD23" s="674">
        <v>9917</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731972</v>
      </c>
      <c r="S24" s="621"/>
      <c r="T24" s="621"/>
      <c r="U24" s="621"/>
      <c r="V24" s="621"/>
      <c r="W24" s="621"/>
      <c r="X24" s="621"/>
      <c r="Y24" s="622"/>
      <c r="Z24" s="673">
        <v>2.4</v>
      </c>
      <c r="AA24" s="673"/>
      <c r="AB24" s="673"/>
      <c r="AC24" s="673"/>
      <c r="AD24" s="674">
        <v>483938</v>
      </c>
      <c r="AE24" s="674"/>
      <c r="AF24" s="674"/>
      <c r="AG24" s="674"/>
      <c r="AH24" s="674"/>
      <c r="AI24" s="674"/>
      <c r="AJ24" s="674"/>
      <c r="AK24" s="674"/>
      <c r="AL24" s="643">
        <v>5.3</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5650891</v>
      </c>
      <c r="CS24" s="671"/>
      <c r="CT24" s="671"/>
      <c r="CU24" s="671"/>
      <c r="CV24" s="671"/>
      <c r="CW24" s="671"/>
      <c r="CX24" s="671"/>
      <c r="CY24" s="718"/>
      <c r="CZ24" s="722">
        <v>19</v>
      </c>
      <c r="DA24" s="723"/>
      <c r="DB24" s="723"/>
      <c r="DC24" s="724"/>
      <c r="DD24" s="717">
        <v>4102323</v>
      </c>
      <c r="DE24" s="671"/>
      <c r="DF24" s="671"/>
      <c r="DG24" s="671"/>
      <c r="DH24" s="671"/>
      <c r="DI24" s="671"/>
      <c r="DJ24" s="671"/>
      <c r="DK24" s="718"/>
      <c r="DL24" s="717">
        <v>4024135</v>
      </c>
      <c r="DM24" s="671"/>
      <c r="DN24" s="671"/>
      <c r="DO24" s="671"/>
      <c r="DP24" s="671"/>
      <c r="DQ24" s="671"/>
      <c r="DR24" s="671"/>
      <c r="DS24" s="671"/>
      <c r="DT24" s="671"/>
      <c r="DU24" s="671"/>
      <c r="DV24" s="718"/>
      <c r="DW24" s="719">
        <v>41.8</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2965942</v>
      </c>
      <c r="S25" s="621"/>
      <c r="T25" s="621"/>
      <c r="U25" s="621"/>
      <c r="V25" s="621"/>
      <c r="W25" s="621"/>
      <c r="X25" s="621"/>
      <c r="Y25" s="622"/>
      <c r="Z25" s="673">
        <v>9.6</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2385062</v>
      </c>
      <c r="CS25" s="639"/>
      <c r="CT25" s="639"/>
      <c r="CU25" s="639"/>
      <c r="CV25" s="639"/>
      <c r="CW25" s="639"/>
      <c r="CX25" s="639"/>
      <c r="CY25" s="640"/>
      <c r="CZ25" s="623">
        <v>8</v>
      </c>
      <c r="DA25" s="641"/>
      <c r="DB25" s="641"/>
      <c r="DC25" s="642"/>
      <c r="DD25" s="626">
        <v>2282215</v>
      </c>
      <c r="DE25" s="639"/>
      <c r="DF25" s="639"/>
      <c r="DG25" s="639"/>
      <c r="DH25" s="639"/>
      <c r="DI25" s="639"/>
      <c r="DJ25" s="639"/>
      <c r="DK25" s="640"/>
      <c r="DL25" s="626">
        <v>2228633</v>
      </c>
      <c r="DM25" s="639"/>
      <c r="DN25" s="639"/>
      <c r="DO25" s="639"/>
      <c r="DP25" s="639"/>
      <c r="DQ25" s="639"/>
      <c r="DR25" s="639"/>
      <c r="DS25" s="639"/>
      <c r="DT25" s="639"/>
      <c r="DU25" s="639"/>
      <c r="DV25" s="640"/>
      <c r="DW25" s="643">
        <v>23.2</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1638199</v>
      </c>
      <c r="CS26" s="621"/>
      <c r="CT26" s="621"/>
      <c r="CU26" s="621"/>
      <c r="CV26" s="621"/>
      <c r="CW26" s="621"/>
      <c r="CX26" s="621"/>
      <c r="CY26" s="622"/>
      <c r="CZ26" s="623">
        <v>5.5</v>
      </c>
      <c r="DA26" s="641"/>
      <c r="DB26" s="641"/>
      <c r="DC26" s="642"/>
      <c r="DD26" s="626">
        <v>1552207</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3287354</v>
      </c>
      <c r="S27" s="621"/>
      <c r="T27" s="621"/>
      <c r="U27" s="621"/>
      <c r="V27" s="621"/>
      <c r="W27" s="621"/>
      <c r="X27" s="621"/>
      <c r="Y27" s="622"/>
      <c r="Z27" s="673">
        <v>10.6</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5176562</v>
      </c>
      <c r="BH27" s="621"/>
      <c r="BI27" s="621"/>
      <c r="BJ27" s="621"/>
      <c r="BK27" s="621"/>
      <c r="BL27" s="621"/>
      <c r="BM27" s="621"/>
      <c r="BN27" s="622"/>
      <c r="BO27" s="673">
        <v>100</v>
      </c>
      <c r="BP27" s="673"/>
      <c r="BQ27" s="673"/>
      <c r="BR27" s="673"/>
      <c r="BS27" s="626">
        <v>115837</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1960650</v>
      </c>
      <c r="CS27" s="639"/>
      <c r="CT27" s="639"/>
      <c r="CU27" s="639"/>
      <c r="CV27" s="639"/>
      <c r="CW27" s="639"/>
      <c r="CX27" s="639"/>
      <c r="CY27" s="640"/>
      <c r="CZ27" s="623">
        <v>6.6</v>
      </c>
      <c r="DA27" s="641"/>
      <c r="DB27" s="641"/>
      <c r="DC27" s="642"/>
      <c r="DD27" s="626">
        <v>572820</v>
      </c>
      <c r="DE27" s="639"/>
      <c r="DF27" s="639"/>
      <c r="DG27" s="639"/>
      <c r="DH27" s="639"/>
      <c r="DI27" s="639"/>
      <c r="DJ27" s="639"/>
      <c r="DK27" s="640"/>
      <c r="DL27" s="626">
        <v>548214</v>
      </c>
      <c r="DM27" s="639"/>
      <c r="DN27" s="639"/>
      <c r="DO27" s="639"/>
      <c r="DP27" s="639"/>
      <c r="DQ27" s="639"/>
      <c r="DR27" s="639"/>
      <c r="DS27" s="639"/>
      <c r="DT27" s="639"/>
      <c r="DU27" s="639"/>
      <c r="DV27" s="640"/>
      <c r="DW27" s="643">
        <v>5.7</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57446</v>
      </c>
      <c r="S28" s="621"/>
      <c r="T28" s="621"/>
      <c r="U28" s="621"/>
      <c r="V28" s="621"/>
      <c r="W28" s="621"/>
      <c r="X28" s="621"/>
      <c r="Y28" s="622"/>
      <c r="Z28" s="673">
        <v>0.2</v>
      </c>
      <c r="AA28" s="673"/>
      <c r="AB28" s="673"/>
      <c r="AC28" s="673"/>
      <c r="AD28" s="674">
        <v>36957</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1305179</v>
      </c>
      <c r="CS28" s="621"/>
      <c r="CT28" s="621"/>
      <c r="CU28" s="621"/>
      <c r="CV28" s="621"/>
      <c r="CW28" s="621"/>
      <c r="CX28" s="621"/>
      <c r="CY28" s="622"/>
      <c r="CZ28" s="623">
        <v>4.4000000000000004</v>
      </c>
      <c r="DA28" s="641"/>
      <c r="DB28" s="641"/>
      <c r="DC28" s="642"/>
      <c r="DD28" s="626">
        <v>1247288</v>
      </c>
      <c r="DE28" s="621"/>
      <c r="DF28" s="621"/>
      <c r="DG28" s="621"/>
      <c r="DH28" s="621"/>
      <c r="DI28" s="621"/>
      <c r="DJ28" s="621"/>
      <c r="DK28" s="622"/>
      <c r="DL28" s="626">
        <v>1247288</v>
      </c>
      <c r="DM28" s="621"/>
      <c r="DN28" s="621"/>
      <c r="DO28" s="621"/>
      <c r="DP28" s="621"/>
      <c r="DQ28" s="621"/>
      <c r="DR28" s="621"/>
      <c r="DS28" s="621"/>
      <c r="DT28" s="621"/>
      <c r="DU28" s="621"/>
      <c r="DV28" s="622"/>
      <c r="DW28" s="643">
        <v>13</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34948</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1305179</v>
      </c>
      <c r="CS29" s="639"/>
      <c r="CT29" s="639"/>
      <c r="CU29" s="639"/>
      <c r="CV29" s="639"/>
      <c r="CW29" s="639"/>
      <c r="CX29" s="639"/>
      <c r="CY29" s="640"/>
      <c r="CZ29" s="623">
        <v>4.4000000000000004</v>
      </c>
      <c r="DA29" s="641"/>
      <c r="DB29" s="641"/>
      <c r="DC29" s="642"/>
      <c r="DD29" s="626">
        <v>1247288</v>
      </c>
      <c r="DE29" s="639"/>
      <c r="DF29" s="639"/>
      <c r="DG29" s="639"/>
      <c r="DH29" s="639"/>
      <c r="DI29" s="639"/>
      <c r="DJ29" s="639"/>
      <c r="DK29" s="640"/>
      <c r="DL29" s="626">
        <v>1247288</v>
      </c>
      <c r="DM29" s="639"/>
      <c r="DN29" s="639"/>
      <c r="DO29" s="639"/>
      <c r="DP29" s="639"/>
      <c r="DQ29" s="639"/>
      <c r="DR29" s="639"/>
      <c r="DS29" s="639"/>
      <c r="DT29" s="639"/>
      <c r="DU29" s="639"/>
      <c r="DV29" s="640"/>
      <c r="DW29" s="643">
        <v>13</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7023698</v>
      </c>
      <c r="S30" s="621"/>
      <c r="T30" s="621"/>
      <c r="U30" s="621"/>
      <c r="V30" s="621"/>
      <c r="W30" s="621"/>
      <c r="X30" s="621"/>
      <c r="Y30" s="622"/>
      <c r="Z30" s="673">
        <v>22.7</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98.6</v>
      </c>
      <c r="BH30" s="687"/>
      <c r="BI30" s="687"/>
      <c r="BJ30" s="687"/>
      <c r="BK30" s="687"/>
      <c r="BL30" s="687"/>
      <c r="BM30" s="688">
        <v>94.5</v>
      </c>
      <c r="BN30" s="687"/>
      <c r="BO30" s="687"/>
      <c r="BP30" s="687"/>
      <c r="BQ30" s="689"/>
      <c r="BR30" s="686">
        <v>98.7</v>
      </c>
      <c r="BS30" s="687"/>
      <c r="BT30" s="687"/>
      <c r="BU30" s="687"/>
      <c r="BV30" s="687"/>
      <c r="BW30" s="687"/>
      <c r="BX30" s="688">
        <v>94.1</v>
      </c>
      <c r="BY30" s="687"/>
      <c r="BZ30" s="687"/>
      <c r="CA30" s="687"/>
      <c r="CB30" s="689"/>
      <c r="CD30" s="692"/>
      <c r="CE30" s="693"/>
      <c r="CF30" s="657" t="s">
        <v>292</v>
      </c>
      <c r="CG30" s="654"/>
      <c r="CH30" s="654"/>
      <c r="CI30" s="654"/>
      <c r="CJ30" s="654"/>
      <c r="CK30" s="654"/>
      <c r="CL30" s="654"/>
      <c r="CM30" s="654"/>
      <c r="CN30" s="654"/>
      <c r="CO30" s="654"/>
      <c r="CP30" s="654"/>
      <c r="CQ30" s="655"/>
      <c r="CR30" s="620">
        <v>1155693</v>
      </c>
      <c r="CS30" s="621"/>
      <c r="CT30" s="621"/>
      <c r="CU30" s="621"/>
      <c r="CV30" s="621"/>
      <c r="CW30" s="621"/>
      <c r="CX30" s="621"/>
      <c r="CY30" s="622"/>
      <c r="CZ30" s="623">
        <v>3.9</v>
      </c>
      <c r="DA30" s="641"/>
      <c r="DB30" s="641"/>
      <c r="DC30" s="642"/>
      <c r="DD30" s="626">
        <v>1097802</v>
      </c>
      <c r="DE30" s="621"/>
      <c r="DF30" s="621"/>
      <c r="DG30" s="621"/>
      <c r="DH30" s="621"/>
      <c r="DI30" s="621"/>
      <c r="DJ30" s="621"/>
      <c r="DK30" s="622"/>
      <c r="DL30" s="626">
        <v>1097802</v>
      </c>
      <c r="DM30" s="621"/>
      <c r="DN30" s="621"/>
      <c r="DO30" s="621"/>
      <c r="DP30" s="621"/>
      <c r="DQ30" s="621"/>
      <c r="DR30" s="621"/>
      <c r="DS30" s="621"/>
      <c r="DT30" s="621"/>
      <c r="DU30" s="621"/>
      <c r="DV30" s="622"/>
      <c r="DW30" s="643">
        <v>11.4</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2443966</v>
      </c>
      <c r="S31" s="621"/>
      <c r="T31" s="621"/>
      <c r="U31" s="621"/>
      <c r="V31" s="621"/>
      <c r="W31" s="621"/>
      <c r="X31" s="621"/>
      <c r="Y31" s="622"/>
      <c r="Z31" s="673">
        <v>7.9</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98.1</v>
      </c>
      <c r="BH31" s="639"/>
      <c r="BI31" s="639"/>
      <c r="BJ31" s="639"/>
      <c r="BK31" s="639"/>
      <c r="BL31" s="639"/>
      <c r="BM31" s="675">
        <v>94.1</v>
      </c>
      <c r="BN31" s="685"/>
      <c r="BO31" s="685"/>
      <c r="BP31" s="685"/>
      <c r="BQ31" s="649"/>
      <c r="BR31" s="684">
        <v>98.5</v>
      </c>
      <c r="BS31" s="639"/>
      <c r="BT31" s="639"/>
      <c r="BU31" s="639"/>
      <c r="BV31" s="639"/>
      <c r="BW31" s="639"/>
      <c r="BX31" s="675">
        <v>94.5</v>
      </c>
      <c r="BY31" s="685"/>
      <c r="BZ31" s="685"/>
      <c r="CA31" s="685"/>
      <c r="CB31" s="649"/>
      <c r="CD31" s="692"/>
      <c r="CE31" s="693"/>
      <c r="CF31" s="657" t="s">
        <v>296</v>
      </c>
      <c r="CG31" s="654"/>
      <c r="CH31" s="654"/>
      <c r="CI31" s="654"/>
      <c r="CJ31" s="654"/>
      <c r="CK31" s="654"/>
      <c r="CL31" s="654"/>
      <c r="CM31" s="654"/>
      <c r="CN31" s="654"/>
      <c r="CO31" s="654"/>
      <c r="CP31" s="654"/>
      <c r="CQ31" s="655"/>
      <c r="CR31" s="620">
        <v>149486</v>
      </c>
      <c r="CS31" s="639"/>
      <c r="CT31" s="639"/>
      <c r="CU31" s="639"/>
      <c r="CV31" s="639"/>
      <c r="CW31" s="639"/>
      <c r="CX31" s="639"/>
      <c r="CY31" s="640"/>
      <c r="CZ31" s="623">
        <v>0.5</v>
      </c>
      <c r="DA31" s="641"/>
      <c r="DB31" s="641"/>
      <c r="DC31" s="642"/>
      <c r="DD31" s="626">
        <v>149486</v>
      </c>
      <c r="DE31" s="639"/>
      <c r="DF31" s="639"/>
      <c r="DG31" s="639"/>
      <c r="DH31" s="639"/>
      <c r="DI31" s="639"/>
      <c r="DJ31" s="639"/>
      <c r="DK31" s="640"/>
      <c r="DL31" s="626">
        <v>149486</v>
      </c>
      <c r="DM31" s="639"/>
      <c r="DN31" s="639"/>
      <c r="DO31" s="639"/>
      <c r="DP31" s="639"/>
      <c r="DQ31" s="639"/>
      <c r="DR31" s="639"/>
      <c r="DS31" s="639"/>
      <c r="DT31" s="639"/>
      <c r="DU31" s="639"/>
      <c r="DV31" s="640"/>
      <c r="DW31" s="643">
        <v>1.6</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423861</v>
      </c>
      <c r="S32" s="621"/>
      <c r="T32" s="621"/>
      <c r="U32" s="621"/>
      <c r="V32" s="621"/>
      <c r="W32" s="621"/>
      <c r="X32" s="621"/>
      <c r="Y32" s="622"/>
      <c r="Z32" s="673">
        <v>1.4</v>
      </c>
      <c r="AA32" s="673"/>
      <c r="AB32" s="673"/>
      <c r="AC32" s="673"/>
      <c r="AD32" s="674">
        <v>79118</v>
      </c>
      <c r="AE32" s="674"/>
      <c r="AF32" s="674"/>
      <c r="AG32" s="674"/>
      <c r="AH32" s="674"/>
      <c r="AI32" s="674"/>
      <c r="AJ32" s="674"/>
      <c r="AK32" s="674"/>
      <c r="AL32" s="643">
        <v>0.9</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98.9</v>
      </c>
      <c r="BH32" s="605"/>
      <c r="BI32" s="605"/>
      <c r="BJ32" s="605"/>
      <c r="BK32" s="605"/>
      <c r="BL32" s="605"/>
      <c r="BM32" s="668">
        <v>94.3</v>
      </c>
      <c r="BN32" s="605"/>
      <c r="BO32" s="605"/>
      <c r="BP32" s="605"/>
      <c r="BQ32" s="662"/>
      <c r="BR32" s="683">
        <v>98.8</v>
      </c>
      <c r="BS32" s="605"/>
      <c r="BT32" s="605"/>
      <c r="BU32" s="605"/>
      <c r="BV32" s="605"/>
      <c r="BW32" s="605"/>
      <c r="BX32" s="668">
        <v>93</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2762600</v>
      </c>
      <c r="S33" s="621"/>
      <c r="T33" s="621"/>
      <c r="U33" s="621"/>
      <c r="V33" s="621"/>
      <c r="W33" s="621"/>
      <c r="X33" s="621"/>
      <c r="Y33" s="622"/>
      <c r="Z33" s="673">
        <v>8.9</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10770309</v>
      </c>
      <c r="CS33" s="639"/>
      <c r="CT33" s="639"/>
      <c r="CU33" s="639"/>
      <c r="CV33" s="639"/>
      <c r="CW33" s="639"/>
      <c r="CX33" s="639"/>
      <c r="CY33" s="640"/>
      <c r="CZ33" s="623">
        <v>36.200000000000003</v>
      </c>
      <c r="DA33" s="641"/>
      <c r="DB33" s="641"/>
      <c r="DC33" s="642"/>
      <c r="DD33" s="626">
        <v>7509381</v>
      </c>
      <c r="DE33" s="639"/>
      <c r="DF33" s="639"/>
      <c r="DG33" s="639"/>
      <c r="DH33" s="639"/>
      <c r="DI33" s="639"/>
      <c r="DJ33" s="639"/>
      <c r="DK33" s="640"/>
      <c r="DL33" s="626">
        <v>4616393</v>
      </c>
      <c r="DM33" s="639"/>
      <c r="DN33" s="639"/>
      <c r="DO33" s="639"/>
      <c r="DP33" s="639"/>
      <c r="DQ33" s="639"/>
      <c r="DR33" s="639"/>
      <c r="DS33" s="639"/>
      <c r="DT33" s="639"/>
      <c r="DU33" s="639"/>
      <c r="DV33" s="640"/>
      <c r="DW33" s="643">
        <v>48</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3764427</v>
      </c>
      <c r="CS34" s="621"/>
      <c r="CT34" s="621"/>
      <c r="CU34" s="621"/>
      <c r="CV34" s="621"/>
      <c r="CW34" s="621"/>
      <c r="CX34" s="621"/>
      <c r="CY34" s="622"/>
      <c r="CZ34" s="623">
        <v>12.7</v>
      </c>
      <c r="DA34" s="641"/>
      <c r="DB34" s="641"/>
      <c r="DC34" s="642"/>
      <c r="DD34" s="626">
        <v>2063023</v>
      </c>
      <c r="DE34" s="621"/>
      <c r="DF34" s="621"/>
      <c r="DG34" s="621"/>
      <c r="DH34" s="621"/>
      <c r="DI34" s="621"/>
      <c r="DJ34" s="621"/>
      <c r="DK34" s="622"/>
      <c r="DL34" s="626">
        <v>1578398</v>
      </c>
      <c r="DM34" s="621"/>
      <c r="DN34" s="621"/>
      <c r="DO34" s="621"/>
      <c r="DP34" s="621"/>
      <c r="DQ34" s="621"/>
      <c r="DR34" s="621"/>
      <c r="DS34" s="621"/>
      <c r="DT34" s="621"/>
      <c r="DU34" s="621"/>
      <c r="DV34" s="622"/>
      <c r="DW34" s="643">
        <v>16.399999999999999</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420000</v>
      </c>
      <c r="S35" s="621"/>
      <c r="T35" s="621"/>
      <c r="U35" s="621"/>
      <c r="V35" s="621"/>
      <c r="W35" s="621"/>
      <c r="X35" s="621"/>
      <c r="Y35" s="622"/>
      <c r="Z35" s="673">
        <v>1.4</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3126724</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146709</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287207</v>
      </c>
      <c r="CS35" s="639"/>
      <c r="CT35" s="639"/>
      <c r="CU35" s="639"/>
      <c r="CV35" s="639"/>
      <c r="CW35" s="639"/>
      <c r="CX35" s="639"/>
      <c r="CY35" s="640"/>
      <c r="CZ35" s="623">
        <v>1</v>
      </c>
      <c r="DA35" s="641"/>
      <c r="DB35" s="641"/>
      <c r="DC35" s="642"/>
      <c r="DD35" s="626">
        <v>276074</v>
      </c>
      <c r="DE35" s="639"/>
      <c r="DF35" s="639"/>
      <c r="DG35" s="639"/>
      <c r="DH35" s="639"/>
      <c r="DI35" s="639"/>
      <c r="DJ35" s="639"/>
      <c r="DK35" s="640"/>
      <c r="DL35" s="626">
        <v>37687</v>
      </c>
      <c r="DM35" s="639"/>
      <c r="DN35" s="639"/>
      <c r="DO35" s="639"/>
      <c r="DP35" s="639"/>
      <c r="DQ35" s="639"/>
      <c r="DR35" s="639"/>
      <c r="DS35" s="639"/>
      <c r="DT35" s="639"/>
      <c r="DU35" s="639"/>
      <c r="DV35" s="640"/>
      <c r="DW35" s="643">
        <v>0.4</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30894164</v>
      </c>
      <c r="S36" s="661"/>
      <c r="T36" s="661"/>
      <c r="U36" s="661"/>
      <c r="V36" s="661"/>
      <c r="W36" s="661"/>
      <c r="X36" s="661"/>
      <c r="Y36" s="664"/>
      <c r="Z36" s="665">
        <v>100</v>
      </c>
      <c r="AA36" s="665"/>
      <c r="AB36" s="665"/>
      <c r="AC36" s="665"/>
      <c r="AD36" s="666">
        <v>9198500</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1419632</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136961</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3596962</v>
      </c>
      <c r="CS36" s="621"/>
      <c r="CT36" s="621"/>
      <c r="CU36" s="621"/>
      <c r="CV36" s="621"/>
      <c r="CW36" s="621"/>
      <c r="CX36" s="621"/>
      <c r="CY36" s="622"/>
      <c r="CZ36" s="623">
        <v>12.1</v>
      </c>
      <c r="DA36" s="641"/>
      <c r="DB36" s="641"/>
      <c r="DC36" s="642"/>
      <c r="DD36" s="626">
        <v>2428414</v>
      </c>
      <c r="DE36" s="621"/>
      <c r="DF36" s="621"/>
      <c r="DG36" s="621"/>
      <c r="DH36" s="621"/>
      <c r="DI36" s="621"/>
      <c r="DJ36" s="621"/>
      <c r="DK36" s="622"/>
      <c r="DL36" s="626">
        <v>1622194</v>
      </c>
      <c r="DM36" s="621"/>
      <c r="DN36" s="621"/>
      <c r="DO36" s="621"/>
      <c r="DP36" s="621"/>
      <c r="DQ36" s="621"/>
      <c r="DR36" s="621"/>
      <c r="DS36" s="621"/>
      <c r="DT36" s="621"/>
      <c r="DU36" s="621"/>
      <c r="DV36" s="622"/>
      <c r="DW36" s="643">
        <v>16.899999999999999</v>
      </c>
      <c r="DX36" s="644"/>
      <c r="DY36" s="644"/>
      <c r="DZ36" s="644"/>
      <c r="EA36" s="644"/>
      <c r="EB36" s="644"/>
      <c r="EC36" s="645"/>
    </row>
    <row r="37" spans="2:133" ht="11.25" customHeight="1">
      <c r="AQ37" s="646" t="s">
        <v>314</v>
      </c>
      <c r="AR37" s="647"/>
      <c r="AS37" s="647"/>
      <c r="AT37" s="647"/>
      <c r="AU37" s="647"/>
      <c r="AV37" s="647"/>
      <c r="AW37" s="647"/>
      <c r="AX37" s="647"/>
      <c r="AY37" s="648"/>
      <c r="AZ37" s="620">
        <v>508620</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5355</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1172611</v>
      </c>
      <c r="CS37" s="639"/>
      <c r="CT37" s="639"/>
      <c r="CU37" s="639"/>
      <c r="CV37" s="639"/>
      <c r="CW37" s="639"/>
      <c r="CX37" s="639"/>
      <c r="CY37" s="640"/>
      <c r="CZ37" s="623">
        <v>3.9</v>
      </c>
      <c r="DA37" s="641"/>
      <c r="DB37" s="641"/>
      <c r="DC37" s="642"/>
      <c r="DD37" s="626">
        <v>1172611</v>
      </c>
      <c r="DE37" s="639"/>
      <c r="DF37" s="639"/>
      <c r="DG37" s="639"/>
      <c r="DH37" s="639"/>
      <c r="DI37" s="639"/>
      <c r="DJ37" s="639"/>
      <c r="DK37" s="640"/>
      <c r="DL37" s="626">
        <v>890953</v>
      </c>
      <c r="DM37" s="639"/>
      <c r="DN37" s="639"/>
      <c r="DO37" s="639"/>
      <c r="DP37" s="639"/>
      <c r="DQ37" s="639"/>
      <c r="DR37" s="639"/>
      <c r="DS37" s="639"/>
      <c r="DT37" s="639"/>
      <c r="DU37" s="639"/>
      <c r="DV37" s="640"/>
      <c r="DW37" s="643">
        <v>9.3000000000000007</v>
      </c>
      <c r="DX37" s="644"/>
      <c r="DY37" s="644"/>
      <c r="DZ37" s="644"/>
      <c r="EA37" s="644"/>
      <c r="EB37" s="644"/>
      <c r="EC37" s="645"/>
    </row>
    <row r="38" spans="2:133" ht="11.25" customHeight="1">
      <c r="AQ38" s="646" t="s">
        <v>317</v>
      </c>
      <c r="AR38" s="647"/>
      <c r="AS38" s="647"/>
      <c r="AT38" s="647"/>
      <c r="AU38" s="647"/>
      <c r="AV38" s="647"/>
      <c r="AW38" s="647"/>
      <c r="AX38" s="647"/>
      <c r="AY38" s="648"/>
      <c r="AZ38" s="620">
        <v>46434</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8960</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2571670</v>
      </c>
      <c r="CS38" s="621"/>
      <c r="CT38" s="621"/>
      <c r="CU38" s="621"/>
      <c r="CV38" s="621"/>
      <c r="CW38" s="621"/>
      <c r="CX38" s="621"/>
      <c r="CY38" s="622"/>
      <c r="CZ38" s="623">
        <v>8.6999999999999993</v>
      </c>
      <c r="DA38" s="641"/>
      <c r="DB38" s="641"/>
      <c r="DC38" s="642"/>
      <c r="DD38" s="626">
        <v>2360346</v>
      </c>
      <c r="DE38" s="621"/>
      <c r="DF38" s="621"/>
      <c r="DG38" s="621"/>
      <c r="DH38" s="621"/>
      <c r="DI38" s="621"/>
      <c r="DJ38" s="621"/>
      <c r="DK38" s="622"/>
      <c r="DL38" s="626">
        <v>1378114</v>
      </c>
      <c r="DM38" s="621"/>
      <c r="DN38" s="621"/>
      <c r="DO38" s="621"/>
      <c r="DP38" s="621"/>
      <c r="DQ38" s="621"/>
      <c r="DR38" s="621"/>
      <c r="DS38" s="621"/>
      <c r="DT38" s="621"/>
      <c r="DU38" s="621"/>
      <c r="DV38" s="622"/>
      <c r="DW38" s="643">
        <v>14.3</v>
      </c>
      <c r="DX38" s="644"/>
      <c r="DY38" s="644"/>
      <c r="DZ38" s="644"/>
      <c r="EA38" s="644"/>
      <c r="EB38" s="644"/>
      <c r="EC38" s="645"/>
    </row>
    <row r="39" spans="2:133" ht="11.25" customHeight="1">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103</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333991</v>
      </c>
      <c r="CS39" s="639"/>
      <c r="CT39" s="639"/>
      <c r="CU39" s="639"/>
      <c r="CV39" s="639"/>
      <c r="CW39" s="639"/>
      <c r="CX39" s="639"/>
      <c r="CY39" s="640"/>
      <c r="CZ39" s="623">
        <v>1.1000000000000001</v>
      </c>
      <c r="DA39" s="641"/>
      <c r="DB39" s="641"/>
      <c r="DC39" s="642"/>
      <c r="DD39" s="626">
        <v>246472</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255736</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123</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216052</v>
      </c>
      <c r="CS40" s="621"/>
      <c r="CT40" s="621"/>
      <c r="CU40" s="621"/>
      <c r="CV40" s="621"/>
      <c r="CW40" s="621"/>
      <c r="CX40" s="621"/>
      <c r="CY40" s="622"/>
      <c r="CZ40" s="623">
        <v>0.7</v>
      </c>
      <c r="DA40" s="641"/>
      <c r="DB40" s="641"/>
      <c r="DC40" s="642"/>
      <c r="DD40" s="626">
        <v>135052</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896302</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295</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13307385</v>
      </c>
      <c r="CS42" s="621"/>
      <c r="CT42" s="621"/>
      <c r="CU42" s="621"/>
      <c r="CV42" s="621"/>
      <c r="CW42" s="621"/>
      <c r="CX42" s="621"/>
      <c r="CY42" s="622"/>
      <c r="CZ42" s="623">
        <v>44.8</v>
      </c>
      <c r="DA42" s="624"/>
      <c r="DB42" s="624"/>
      <c r="DC42" s="625"/>
      <c r="DD42" s="626">
        <v>8761262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37374</v>
      </c>
      <c r="CS43" s="639"/>
      <c r="CT43" s="639"/>
      <c r="CU43" s="639"/>
      <c r="CV43" s="639"/>
      <c r="CW43" s="639"/>
      <c r="CX43" s="639"/>
      <c r="CY43" s="640"/>
      <c r="CZ43" s="623">
        <v>0.1</v>
      </c>
      <c r="DA43" s="641"/>
      <c r="DB43" s="641"/>
      <c r="DC43" s="642"/>
      <c r="DD43" s="626">
        <v>37374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12571355</v>
      </c>
      <c r="CS44" s="621"/>
      <c r="CT44" s="621"/>
      <c r="CU44" s="621"/>
      <c r="CV44" s="621"/>
      <c r="CW44" s="621"/>
      <c r="CX44" s="621"/>
      <c r="CY44" s="622"/>
      <c r="CZ44" s="623">
        <v>42.3</v>
      </c>
      <c r="DA44" s="624"/>
      <c r="DB44" s="624"/>
      <c r="DC44" s="625"/>
      <c r="DD44" s="626">
        <v>8470811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7005141</v>
      </c>
      <c r="CS45" s="639"/>
      <c r="CT45" s="639"/>
      <c r="CU45" s="639"/>
      <c r="CV45" s="639"/>
      <c r="CW45" s="639"/>
      <c r="CX45" s="639"/>
      <c r="CY45" s="640"/>
      <c r="CZ45" s="623">
        <v>23.6</v>
      </c>
      <c r="DA45" s="641"/>
      <c r="DB45" s="641"/>
      <c r="DC45" s="642"/>
      <c r="DD45" s="626">
        <v>4685667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5566214</v>
      </c>
      <c r="CS46" s="621"/>
      <c r="CT46" s="621"/>
      <c r="CU46" s="621"/>
      <c r="CV46" s="621"/>
      <c r="CW46" s="621"/>
      <c r="CX46" s="621"/>
      <c r="CY46" s="622"/>
      <c r="CZ46" s="623">
        <v>18.7</v>
      </c>
      <c r="DA46" s="624"/>
      <c r="DB46" s="624"/>
      <c r="DC46" s="625"/>
      <c r="DD46" s="626">
        <v>3785144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736030</v>
      </c>
      <c r="CS47" s="639"/>
      <c r="CT47" s="639"/>
      <c r="CU47" s="639"/>
      <c r="CV47" s="639"/>
      <c r="CW47" s="639"/>
      <c r="CX47" s="639"/>
      <c r="CY47" s="640"/>
      <c r="CZ47" s="623">
        <v>2.5</v>
      </c>
      <c r="DA47" s="641"/>
      <c r="DB47" s="641"/>
      <c r="DC47" s="642"/>
      <c r="DD47" s="626">
        <v>290451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29728585</v>
      </c>
      <c r="CS49" s="605"/>
      <c r="CT49" s="605"/>
      <c r="CU49" s="605"/>
      <c r="CV49" s="605"/>
      <c r="CW49" s="605"/>
      <c r="CX49" s="605"/>
      <c r="CY49" s="606"/>
      <c r="CZ49" s="607">
        <v>100</v>
      </c>
      <c r="DA49" s="608"/>
      <c r="DB49" s="608"/>
      <c r="DC49" s="609"/>
      <c r="DD49" s="610">
        <v>20372966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8" t="s">
        <v>344</v>
      </c>
      <c r="DK2" s="1139"/>
      <c r="DL2" s="1139"/>
      <c r="DM2" s="1139"/>
      <c r="DN2" s="1139"/>
      <c r="DO2" s="1140"/>
      <c r="DP2" s="202"/>
      <c r="DQ2" s="1138" t="s">
        <v>345</v>
      </c>
      <c r="DR2" s="1139"/>
      <c r="DS2" s="1139"/>
      <c r="DT2" s="1139"/>
      <c r="DU2" s="1139"/>
      <c r="DV2" s="1139"/>
      <c r="DW2" s="1139"/>
      <c r="DX2" s="1139"/>
      <c r="DY2" s="1139"/>
      <c r="DZ2" s="1140"/>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1" t="s">
        <v>346</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1"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6" t="s">
        <v>362</v>
      </c>
      <c r="DH5" s="1127"/>
      <c r="DI5" s="1127"/>
      <c r="DJ5" s="1127"/>
      <c r="DK5" s="1128"/>
      <c r="DL5" s="1126" t="s">
        <v>363</v>
      </c>
      <c r="DM5" s="1127"/>
      <c r="DN5" s="1127"/>
      <c r="DO5" s="1127"/>
      <c r="DP5" s="1128"/>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2"/>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9"/>
      <c r="DH6" s="1130"/>
      <c r="DI6" s="1130"/>
      <c r="DJ6" s="1130"/>
      <c r="DK6" s="1131"/>
      <c r="DL6" s="1129"/>
      <c r="DM6" s="1130"/>
      <c r="DN6" s="1130"/>
      <c r="DO6" s="1130"/>
      <c r="DP6" s="1131"/>
      <c r="DQ6" s="1033"/>
      <c r="DR6" s="1034"/>
      <c r="DS6" s="1034"/>
      <c r="DT6" s="1034"/>
      <c r="DU6" s="1035"/>
      <c r="DV6" s="1033"/>
      <c r="DW6" s="1034"/>
      <c r="DX6" s="1034"/>
      <c r="DY6" s="1034"/>
      <c r="DZ6" s="1047"/>
      <c r="EA6" s="207"/>
    </row>
    <row r="7" spans="1:131" s="208" customFormat="1" ht="26.25" customHeight="1" thickTop="1">
      <c r="A7" s="211">
        <v>1</v>
      </c>
      <c r="B7" s="1078" t="s">
        <v>365</v>
      </c>
      <c r="C7" s="1079"/>
      <c r="D7" s="1079"/>
      <c r="E7" s="1079"/>
      <c r="F7" s="1079"/>
      <c r="G7" s="1079"/>
      <c r="H7" s="1079"/>
      <c r="I7" s="1079"/>
      <c r="J7" s="1079"/>
      <c r="K7" s="1079"/>
      <c r="L7" s="1079"/>
      <c r="M7" s="1079"/>
      <c r="N7" s="1079"/>
      <c r="O7" s="1079"/>
      <c r="P7" s="1080"/>
      <c r="Q7" s="1132">
        <v>29673</v>
      </c>
      <c r="R7" s="1133"/>
      <c r="S7" s="1133"/>
      <c r="T7" s="1133"/>
      <c r="U7" s="1133"/>
      <c r="V7" s="1133">
        <v>28519</v>
      </c>
      <c r="W7" s="1133"/>
      <c r="X7" s="1133"/>
      <c r="Y7" s="1133"/>
      <c r="Z7" s="1133"/>
      <c r="AA7" s="1133">
        <v>1154</v>
      </c>
      <c r="AB7" s="1133"/>
      <c r="AC7" s="1133"/>
      <c r="AD7" s="1133"/>
      <c r="AE7" s="1134"/>
      <c r="AF7" s="1135">
        <v>365</v>
      </c>
      <c r="AG7" s="1136"/>
      <c r="AH7" s="1136"/>
      <c r="AI7" s="1136"/>
      <c r="AJ7" s="1137"/>
      <c r="AK7" s="1119">
        <v>6299</v>
      </c>
      <c r="AL7" s="1120"/>
      <c r="AM7" s="1120"/>
      <c r="AN7" s="1120"/>
      <c r="AO7" s="1120"/>
      <c r="AP7" s="1120">
        <v>15415</v>
      </c>
      <c r="AQ7" s="1120"/>
      <c r="AR7" s="1120"/>
      <c r="AS7" s="1120"/>
      <c r="AT7" s="1120"/>
      <c r="AU7" s="1121"/>
      <c r="AV7" s="1121"/>
      <c r="AW7" s="1121"/>
      <c r="AX7" s="1121"/>
      <c r="AY7" s="1122"/>
      <c r="AZ7" s="205"/>
      <c r="BA7" s="205"/>
      <c r="BB7" s="205"/>
      <c r="BC7" s="205"/>
      <c r="BD7" s="205"/>
      <c r="BE7" s="206"/>
      <c r="BF7" s="206"/>
      <c r="BG7" s="206"/>
      <c r="BH7" s="206"/>
      <c r="BI7" s="206"/>
      <c r="BJ7" s="206"/>
      <c r="BK7" s="206"/>
      <c r="BL7" s="206"/>
      <c r="BM7" s="206"/>
      <c r="BN7" s="206"/>
      <c r="BO7" s="206"/>
      <c r="BP7" s="206"/>
      <c r="BQ7" s="212">
        <v>1</v>
      </c>
      <c r="BR7" s="213"/>
      <c r="BS7" s="1123" t="s">
        <v>551</v>
      </c>
      <c r="BT7" s="1124"/>
      <c r="BU7" s="1124"/>
      <c r="BV7" s="1124"/>
      <c r="BW7" s="1124"/>
      <c r="BX7" s="1124"/>
      <c r="BY7" s="1124"/>
      <c r="BZ7" s="1124"/>
      <c r="CA7" s="1124"/>
      <c r="CB7" s="1124"/>
      <c r="CC7" s="1124"/>
      <c r="CD7" s="1124"/>
      <c r="CE7" s="1124"/>
      <c r="CF7" s="1124"/>
      <c r="CG7" s="1125"/>
      <c r="CH7" s="1116">
        <v>31</v>
      </c>
      <c r="CI7" s="1117"/>
      <c r="CJ7" s="1117"/>
      <c r="CK7" s="1117"/>
      <c r="CL7" s="1118"/>
      <c r="CM7" s="1116">
        <v>-6</v>
      </c>
      <c r="CN7" s="1117"/>
      <c r="CO7" s="1117"/>
      <c r="CP7" s="1117"/>
      <c r="CQ7" s="1118"/>
      <c r="CR7" s="1116">
        <v>250</v>
      </c>
      <c r="CS7" s="1117"/>
      <c r="CT7" s="1117"/>
      <c r="CU7" s="1117"/>
      <c r="CV7" s="1118"/>
      <c r="CW7" s="1116" t="s">
        <v>550</v>
      </c>
      <c r="CX7" s="1117"/>
      <c r="CY7" s="1117"/>
      <c r="CZ7" s="1117"/>
      <c r="DA7" s="1118"/>
      <c r="DB7" s="1116">
        <v>1030</v>
      </c>
      <c r="DC7" s="1117"/>
      <c r="DD7" s="1117"/>
      <c r="DE7" s="1117"/>
      <c r="DF7" s="1118"/>
      <c r="DG7" s="1116" t="s">
        <v>550</v>
      </c>
      <c r="DH7" s="1117"/>
      <c r="DI7" s="1117"/>
      <c r="DJ7" s="1117"/>
      <c r="DK7" s="1118"/>
      <c r="DL7" s="1116" t="s">
        <v>550</v>
      </c>
      <c r="DM7" s="1117"/>
      <c r="DN7" s="1117"/>
      <c r="DO7" s="1117"/>
      <c r="DP7" s="1118"/>
      <c r="DQ7" s="1116" t="s">
        <v>550</v>
      </c>
      <c r="DR7" s="1117"/>
      <c r="DS7" s="1117"/>
      <c r="DT7" s="1117"/>
      <c r="DU7" s="1118"/>
      <c r="DV7" s="1143"/>
      <c r="DW7" s="1144"/>
      <c r="DX7" s="1144"/>
      <c r="DY7" s="1144"/>
      <c r="DZ7" s="1145"/>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804</v>
      </c>
      <c r="R8" s="1073"/>
      <c r="S8" s="1073"/>
      <c r="T8" s="1073"/>
      <c r="U8" s="1073"/>
      <c r="V8" s="1073">
        <v>792</v>
      </c>
      <c r="W8" s="1073"/>
      <c r="X8" s="1073"/>
      <c r="Y8" s="1073"/>
      <c r="Z8" s="1073"/>
      <c r="AA8" s="1073">
        <v>12</v>
      </c>
      <c r="AB8" s="1073"/>
      <c r="AC8" s="1073"/>
      <c r="AD8" s="1073"/>
      <c r="AE8" s="1074"/>
      <c r="AF8" s="1048">
        <v>12</v>
      </c>
      <c r="AG8" s="1049"/>
      <c r="AH8" s="1049"/>
      <c r="AI8" s="1049"/>
      <c r="AJ8" s="1050"/>
      <c r="AK8" s="1114" t="s">
        <v>534</v>
      </c>
      <c r="AL8" s="1115"/>
      <c r="AM8" s="1115"/>
      <c r="AN8" s="1115"/>
      <c r="AO8" s="1115"/>
      <c r="AP8" s="1115" t="s">
        <v>534</v>
      </c>
      <c r="AQ8" s="1115"/>
      <c r="AR8" s="1115"/>
      <c r="AS8" s="1115"/>
      <c r="AT8" s="1115"/>
      <c r="AU8" s="1112"/>
      <c r="AV8" s="1112"/>
      <c r="AW8" s="1112"/>
      <c r="AX8" s="1112"/>
      <c r="AY8" s="1113"/>
      <c r="AZ8" s="205"/>
      <c r="BA8" s="205"/>
      <c r="BB8" s="205"/>
      <c r="BC8" s="205"/>
      <c r="BD8" s="205"/>
      <c r="BE8" s="206"/>
      <c r="BF8" s="206"/>
      <c r="BG8" s="206"/>
      <c r="BH8" s="206"/>
      <c r="BI8" s="206"/>
      <c r="BJ8" s="206"/>
      <c r="BK8" s="206"/>
      <c r="BL8" s="206"/>
      <c r="BM8" s="206"/>
      <c r="BN8" s="206"/>
      <c r="BO8" s="206"/>
      <c r="BP8" s="206"/>
      <c r="BQ8" s="215">
        <v>2</v>
      </c>
      <c r="BR8" s="216"/>
      <c r="BS8" s="1043" t="s">
        <v>552</v>
      </c>
      <c r="BT8" s="1044"/>
      <c r="BU8" s="1044"/>
      <c r="BV8" s="1044"/>
      <c r="BW8" s="1044"/>
      <c r="BX8" s="1044"/>
      <c r="BY8" s="1044"/>
      <c r="BZ8" s="1044"/>
      <c r="CA8" s="1044"/>
      <c r="CB8" s="1044"/>
      <c r="CC8" s="1044"/>
      <c r="CD8" s="1044"/>
      <c r="CE8" s="1044"/>
      <c r="CF8" s="1044"/>
      <c r="CG8" s="1045"/>
      <c r="CH8" s="1018">
        <v>18</v>
      </c>
      <c r="CI8" s="1019"/>
      <c r="CJ8" s="1019"/>
      <c r="CK8" s="1019"/>
      <c r="CL8" s="1020"/>
      <c r="CM8" s="1018">
        <v>149</v>
      </c>
      <c r="CN8" s="1019"/>
      <c r="CO8" s="1019"/>
      <c r="CP8" s="1019"/>
      <c r="CQ8" s="1020"/>
      <c r="CR8" s="1018">
        <v>4</v>
      </c>
      <c r="CS8" s="1019"/>
      <c r="CT8" s="1019"/>
      <c r="CU8" s="1019"/>
      <c r="CV8" s="1020"/>
      <c r="CW8" s="1018" t="s">
        <v>550</v>
      </c>
      <c r="CX8" s="1019"/>
      <c r="CY8" s="1019"/>
      <c r="CZ8" s="1019"/>
      <c r="DA8" s="1020"/>
      <c r="DB8" s="1018" t="s">
        <v>550</v>
      </c>
      <c r="DC8" s="1019"/>
      <c r="DD8" s="1019"/>
      <c r="DE8" s="1019"/>
      <c r="DF8" s="1020"/>
      <c r="DG8" s="1018" t="s">
        <v>550</v>
      </c>
      <c r="DH8" s="1019"/>
      <c r="DI8" s="1019"/>
      <c r="DJ8" s="1019"/>
      <c r="DK8" s="1020"/>
      <c r="DL8" s="1018" t="s">
        <v>550</v>
      </c>
      <c r="DM8" s="1019"/>
      <c r="DN8" s="1019"/>
      <c r="DO8" s="1019"/>
      <c r="DP8" s="1020"/>
      <c r="DQ8" s="1018" t="s">
        <v>550</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4"/>
      <c r="AL9" s="1115"/>
      <c r="AM9" s="1115"/>
      <c r="AN9" s="1115"/>
      <c r="AO9" s="1115"/>
      <c r="AP9" s="1115"/>
      <c r="AQ9" s="1115"/>
      <c r="AR9" s="1115"/>
      <c r="AS9" s="1115"/>
      <c r="AT9" s="1115"/>
      <c r="AU9" s="1112"/>
      <c r="AV9" s="1112"/>
      <c r="AW9" s="1112"/>
      <c r="AX9" s="1112"/>
      <c r="AY9" s="1113"/>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4"/>
      <c r="AL10" s="1115"/>
      <c r="AM10" s="1115"/>
      <c r="AN10" s="1115"/>
      <c r="AO10" s="1115"/>
      <c r="AP10" s="1115"/>
      <c r="AQ10" s="1115"/>
      <c r="AR10" s="1115"/>
      <c r="AS10" s="1115"/>
      <c r="AT10" s="1115"/>
      <c r="AU10" s="1112"/>
      <c r="AV10" s="1112"/>
      <c r="AW10" s="1112"/>
      <c r="AX10" s="1112"/>
      <c r="AY10" s="1113"/>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4"/>
      <c r="AL11" s="1115"/>
      <c r="AM11" s="1115"/>
      <c r="AN11" s="1115"/>
      <c r="AO11" s="1115"/>
      <c r="AP11" s="1115"/>
      <c r="AQ11" s="1115"/>
      <c r="AR11" s="1115"/>
      <c r="AS11" s="1115"/>
      <c r="AT11" s="1115"/>
      <c r="AU11" s="1112"/>
      <c r="AV11" s="1112"/>
      <c r="AW11" s="1112"/>
      <c r="AX11" s="1112"/>
      <c r="AY11" s="1113"/>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4"/>
      <c r="AL12" s="1115"/>
      <c r="AM12" s="1115"/>
      <c r="AN12" s="1115"/>
      <c r="AO12" s="1115"/>
      <c r="AP12" s="1115"/>
      <c r="AQ12" s="1115"/>
      <c r="AR12" s="1115"/>
      <c r="AS12" s="1115"/>
      <c r="AT12" s="1115"/>
      <c r="AU12" s="1112"/>
      <c r="AV12" s="1112"/>
      <c r="AW12" s="1112"/>
      <c r="AX12" s="1112"/>
      <c r="AY12" s="1113"/>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4"/>
      <c r="AL13" s="1115"/>
      <c r="AM13" s="1115"/>
      <c r="AN13" s="1115"/>
      <c r="AO13" s="1115"/>
      <c r="AP13" s="1115"/>
      <c r="AQ13" s="1115"/>
      <c r="AR13" s="1115"/>
      <c r="AS13" s="1115"/>
      <c r="AT13" s="1115"/>
      <c r="AU13" s="1112"/>
      <c r="AV13" s="1112"/>
      <c r="AW13" s="1112"/>
      <c r="AX13" s="1112"/>
      <c r="AY13" s="1113"/>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4"/>
      <c r="AL14" s="1115"/>
      <c r="AM14" s="1115"/>
      <c r="AN14" s="1115"/>
      <c r="AO14" s="1115"/>
      <c r="AP14" s="1115"/>
      <c r="AQ14" s="1115"/>
      <c r="AR14" s="1115"/>
      <c r="AS14" s="1115"/>
      <c r="AT14" s="1115"/>
      <c r="AU14" s="1112"/>
      <c r="AV14" s="1112"/>
      <c r="AW14" s="1112"/>
      <c r="AX14" s="1112"/>
      <c r="AY14" s="1113"/>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4"/>
      <c r="AL15" s="1115"/>
      <c r="AM15" s="1115"/>
      <c r="AN15" s="1115"/>
      <c r="AO15" s="1115"/>
      <c r="AP15" s="1115"/>
      <c r="AQ15" s="1115"/>
      <c r="AR15" s="1115"/>
      <c r="AS15" s="1115"/>
      <c r="AT15" s="1115"/>
      <c r="AU15" s="1112"/>
      <c r="AV15" s="1112"/>
      <c r="AW15" s="1112"/>
      <c r="AX15" s="1112"/>
      <c r="AY15" s="1113"/>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4"/>
      <c r="AL16" s="1115"/>
      <c r="AM16" s="1115"/>
      <c r="AN16" s="1115"/>
      <c r="AO16" s="1115"/>
      <c r="AP16" s="1115"/>
      <c r="AQ16" s="1115"/>
      <c r="AR16" s="1115"/>
      <c r="AS16" s="1115"/>
      <c r="AT16" s="1115"/>
      <c r="AU16" s="1112"/>
      <c r="AV16" s="1112"/>
      <c r="AW16" s="1112"/>
      <c r="AX16" s="1112"/>
      <c r="AY16" s="1113"/>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4"/>
      <c r="AL17" s="1115"/>
      <c r="AM17" s="1115"/>
      <c r="AN17" s="1115"/>
      <c r="AO17" s="1115"/>
      <c r="AP17" s="1115"/>
      <c r="AQ17" s="1115"/>
      <c r="AR17" s="1115"/>
      <c r="AS17" s="1115"/>
      <c r="AT17" s="1115"/>
      <c r="AU17" s="1112"/>
      <c r="AV17" s="1112"/>
      <c r="AW17" s="1112"/>
      <c r="AX17" s="1112"/>
      <c r="AY17" s="1113"/>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4"/>
      <c r="AL18" s="1115"/>
      <c r="AM18" s="1115"/>
      <c r="AN18" s="1115"/>
      <c r="AO18" s="1115"/>
      <c r="AP18" s="1115"/>
      <c r="AQ18" s="1115"/>
      <c r="AR18" s="1115"/>
      <c r="AS18" s="1115"/>
      <c r="AT18" s="1115"/>
      <c r="AU18" s="1112"/>
      <c r="AV18" s="1112"/>
      <c r="AW18" s="1112"/>
      <c r="AX18" s="1112"/>
      <c r="AY18" s="1113"/>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4"/>
      <c r="AL19" s="1115"/>
      <c r="AM19" s="1115"/>
      <c r="AN19" s="1115"/>
      <c r="AO19" s="1115"/>
      <c r="AP19" s="1115"/>
      <c r="AQ19" s="1115"/>
      <c r="AR19" s="1115"/>
      <c r="AS19" s="1115"/>
      <c r="AT19" s="1115"/>
      <c r="AU19" s="1112"/>
      <c r="AV19" s="1112"/>
      <c r="AW19" s="1112"/>
      <c r="AX19" s="1112"/>
      <c r="AY19" s="1113"/>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4"/>
      <c r="AL20" s="1115"/>
      <c r="AM20" s="1115"/>
      <c r="AN20" s="1115"/>
      <c r="AO20" s="1115"/>
      <c r="AP20" s="1115"/>
      <c r="AQ20" s="1115"/>
      <c r="AR20" s="1115"/>
      <c r="AS20" s="1115"/>
      <c r="AT20" s="1115"/>
      <c r="AU20" s="1112"/>
      <c r="AV20" s="1112"/>
      <c r="AW20" s="1112"/>
      <c r="AX20" s="1112"/>
      <c r="AY20" s="1113"/>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4"/>
      <c r="AL21" s="1115"/>
      <c r="AM21" s="1115"/>
      <c r="AN21" s="1115"/>
      <c r="AO21" s="1115"/>
      <c r="AP21" s="1115"/>
      <c r="AQ21" s="1115"/>
      <c r="AR21" s="1115"/>
      <c r="AS21" s="1115"/>
      <c r="AT21" s="1115"/>
      <c r="AU21" s="1112"/>
      <c r="AV21" s="1112"/>
      <c r="AW21" s="1112"/>
      <c r="AX21" s="1112"/>
      <c r="AY21" s="1113"/>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09"/>
      <c r="R22" s="1110"/>
      <c r="S22" s="1110"/>
      <c r="T22" s="1110"/>
      <c r="U22" s="1110"/>
      <c r="V22" s="1110"/>
      <c r="W22" s="1110"/>
      <c r="X22" s="1110"/>
      <c r="Y22" s="1110"/>
      <c r="Z22" s="1110"/>
      <c r="AA22" s="1110"/>
      <c r="AB22" s="1110"/>
      <c r="AC22" s="1110"/>
      <c r="AD22" s="1110"/>
      <c r="AE22" s="1111"/>
      <c r="AF22" s="1048"/>
      <c r="AG22" s="1049"/>
      <c r="AH22" s="1049"/>
      <c r="AI22" s="1049"/>
      <c r="AJ22" s="1050"/>
      <c r="AK22" s="1105"/>
      <c r="AL22" s="1106"/>
      <c r="AM22" s="1106"/>
      <c r="AN22" s="1106"/>
      <c r="AO22" s="1106"/>
      <c r="AP22" s="1106"/>
      <c r="AQ22" s="1106"/>
      <c r="AR22" s="1106"/>
      <c r="AS22" s="1106"/>
      <c r="AT22" s="1106"/>
      <c r="AU22" s="1107"/>
      <c r="AV22" s="1107"/>
      <c r="AW22" s="1107"/>
      <c r="AX22" s="1107"/>
      <c r="AY22" s="1108"/>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6">
        <v>30180</v>
      </c>
      <c r="R23" s="1097"/>
      <c r="S23" s="1097"/>
      <c r="T23" s="1097"/>
      <c r="U23" s="1097"/>
      <c r="V23" s="1097">
        <v>29014</v>
      </c>
      <c r="W23" s="1097"/>
      <c r="X23" s="1097"/>
      <c r="Y23" s="1097"/>
      <c r="Z23" s="1097"/>
      <c r="AA23" s="1097">
        <v>1166</v>
      </c>
      <c r="AB23" s="1097"/>
      <c r="AC23" s="1097"/>
      <c r="AD23" s="1097"/>
      <c r="AE23" s="1098"/>
      <c r="AF23" s="1099">
        <v>377</v>
      </c>
      <c r="AG23" s="1097"/>
      <c r="AH23" s="1097"/>
      <c r="AI23" s="1097"/>
      <c r="AJ23" s="1100"/>
      <c r="AK23" s="1101"/>
      <c r="AL23" s="1102"/>
      <c r="AM23" s="1102"/>
      <c r="AN23" s="1102"/>
      <c r="AO23" s="1102"/>
      <c r="AP23" s="1097">
        <v>15415</v>
      </c>
      <c r="AQ23" s="1097"/>
      <c r="AR23" s="1097"/>
      <c r="AS23" s="1097"/>
      <c r="AT23" s="1097"/>
      <c r="AU23" s="1103"/>
      <c r="AV23" s="1103"/>
      <c r="AW23" s="1103"/>
      <c r="AX23" s="1103"/>
      <c r="AY23" s="1104"/>
      <c r="AZ23" s="1093" t="s">
        <v>112</v>
      </c>
      <c r="BA23" s="1094"/>
      <c r="BB23" s="1094"/>
      <c r="BC23" s="1094"/>
      <c r="BD23" s="1095"/>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2" t="s">
        <v>370</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1" t="s">
        <v>371</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7" t="s">
        <v>375</v>
      </c>
      <c r="AG26" s="1037"/>
      <c r="AH26" s="1037"/>
      <c r="AI26" s="1037"/>
      <c r="AJ26" s="1088"/>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9"/>
      <c r="AG27" s="1040"/>
      <c r="AH27" s="1040"/>
      <c r="AI27" s="1040"/>
      <c r="AJ27" s="1090"/>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8" t="s">
        <v>380</v>
      </c>
      <c r="C28" s="1079"/>
      <c r="D28" s="1079"/>
      <c r="E28" s="1079"/>
      <c r="F28" s="1079"/>
      <c r="G28" s="1079"/>
      <c r="H28" s="1079"/>
      <c r="I28" s="1079"/>
      <c r="J28" s="1079"/>
      <c r="K28" s="1079"/>
      <c r="L28" s="1079"/>
      <c r="M28" s="1079"/>
      <c r="N28" s="1079"/>
      <c r="O28" s="1079"/>
      <c r="P28" s="1080"/>
      <c r="Q28" s="1081">
        <v>4719</v>
      </c>
      <c r="R28" s="1082"/>
      <c r="S28" s="1082"/>
      <c r="T28" s="1082"/>
      <c r="U28" s="1082"/>
      <c r="V28" s="1082">
        <v>4572</v>
      </c>
      <c r="W28" s="1082"/>
      <c r="X28" s="1082"/>
      <c r="Y28" s="1082"/>
      <c r="Z28" s="1082"/>
      <c r="AA28" s="1082">
        <v>147</v>
      </c>
      <c r="AB28" s="1082"/>
      <c r="AC28" s="1082"/>
      <c r="AD28" s="1082"/>
      <c r="AE28" s="1083"/>
      <c r="AF28" s="1084">
        <v>147</v>
      </c>
      <c r="AG28" s="1082"/>
      <c r="AH28" s="1082"/>
      <c r="AI28" s="1082"/>
      <c r="AJ28" s="1085"/>
      <c r="AK28" s="1086">
        <v>307</v>
      </c>
      <c r="AL28" s="1075"/>
      <c r="AM28" s="1075"/>
      <c r="AN28" s="1075"/>
      <c r="AO28" s="1075"/>
      <c r="AP28" s="1075" t="s">
        <v>549</v>
      </c>
      <c r="AQ28" s="1075"/>
      <c r="AR28" s="1075"/>
      <c r="AS28" s="1075"/>
      <c r="AT28" s="1075"/>
      <c r="AU28" s="1075" t="s">
        <v>549</v>
      </c>
      <c r="AV28" s="1075"/>
      <c r="AW28" s="1075"/>
      <c r="AX28" s="1075"/>
      <c r="AY28" s="1075"/>
      <c r="AZ28" s="1075" t="s">
        <v>549</v>
      </c>
      <c r="BA28" s="1075"/>
      <c r="BB28" s="1075"/>
      <c r="BC28" s="1075"/>
      <c r="BD28" s="1075"/>
      <c r="BE28" s="1076"/>
      <c r="BF28" s="1076"/>
      <c r="BG28" s="1076"/>
      <c r="BH28" s="1076"/>
      <c r="BI28" s="1077"/>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3483</v>
      </c>
      <c r="R29" s="1073"/>
      <c r="S29" s="1073"/>
      <c r="T29" s="1073"/>
      <c r="U29" s="1073"/>
      <c r="V29" s="1073">
        <v>3295</v>
      </c>
      <c r="W29" s="1073"/>
      <c r="X29" s="1073"/>
      <c r="Y29" s="1073"/>
      <c r="Z29" s="1073"/>
      <c r="AA29" s="1073">
        <v>188</v>
      </c>
      <c r="AB29" s="1073"/>
      <c r="AC29" s="1073"/>
      <c r="AD29" s="1073"/>
      <c r="AE29" s="1074"/>
      <c r="AF29" s="1048">
        <v>188</v>
      </c>
      <c r="AG29" s="1049"/>
      <c r="AH29" s="1049"/>
      <c r="AI29" s="1049"/>
      <c r="AJ29" s="1050"/>
      <c r="AK29" s="1009">
        <v>475</v>
      </c>
      <c r="AL29" s="1000"/>
      <c r="AM29" s="1000"/>
      <c r="AN29" s="1000"/>
      <c r="AO29" s="1000"/>
      <c r="AP29" s="1000" t="s">
        <v>549</v>
      </c>
      <c r="AQ29" s="1000"/>
      <c r="AR29" s="1000"/>
      <c r="AS29" s="1000"/>
      <c r="AT29" s="1000"/>
      <c r="AU29" s="1000" t="s">
        <v>549</v>
      </c>
      <c r="AV29" s="1000"/>
      <c r="AW29" s="1000"/>
      <c r="AX29" s="1000"/>
      <c r="AY29" s="1000"/>
      <c r="AZ29" s="1000" t="s">
        <v>549</v>
      </c>
      <c r="BA29" s="1000"/>
      <c r="BB29" s="1000"/>
      <c r="BC29" s="1000"/>
      <c r="BD29" s="1000"/>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394</v>
      </c>
      <c r="R30" s="1073"/>
      <c r="S30" s="1073"/>
      <c r="T30" s="1073"/>
      <c r="U30" s="1073"/>
      <c r="V30" s="1073">
        <v>394</v>
      </c>
      <c r="W30" s="1073"/>
      <c r="X30" s="1073"/>
      <c r="Y30" s="1073"/>
      <c r="Z30" s="1073"/>
      <c r="AA30" s="1073">
        <v>0</v>
      </c>
      <c r="AB30" s="1073"/>
      <c r="AC30" s="1073"/>
      <c r="AD30" s="1073"/>
      <c r="AE30" s="1074"/>
      <c r="AF30" s="1048">
        <v>0</v>
      </c>
      <c r="AG30" s="1049"/>
      <c r="AH30" s="1049"/>
      <c r="AI30" s="1049"/>
      <c r="AJ30" s="1050"/>
      <c r="AK30" s="1009">
        <v>2</v>
      </c>
      <c r="AL30" s="1000"/>
      <c r="AM30" s="1000"/>
      <c r="AN30" s="1000"/>
      <c r="AO30" s="1000"/>
      <c r="AP30" s="1000" t="s">
        <v>549</v>
      </c>
      <c r="AQ30" s="1000"/>
      <c r="AR30" s="1000"/>
      <c r="AS30" s="1000"/>
      <c r="AT30" s="1000"/>
      <c r="AU30" s="1000" t="s">
        <v>549</v>
      </c>
      <c r="AV30" s="1000"/>
      <c r="AW30" s="1000"/>
      <c r="AX30" s="1000"/>
      <c r="AY30" s="1000"/>
      <c r="AZ30" s="1000" t="s">
        <v>549</v>
      </c>
      <c r="BA30" s="1000"/>
      <c r="BB30" s="1000"/>
      <c r="BC30" s="1000"/>
      <c r="BD30" s="1000"/>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2667</v>
      </c>
      <c r="R31" s="1073"/>
      <c r="S31" s="1073"/>
      <c r="T31" s="1073"/>
      <c r="U31" s="1073"/>
      <c r="V31" s="1073">
        <v>2636</v>
      </c>
      <c r="W31" s="1073"/>
      <c r="X31" s="1073"/>
      <c r="Y31" s="1073"/>
      <c r="Z31" s="1073"/>
      <c r="AA31" s="1073">
        <v>31</v>
      </c>
      <c r="AB31" s="1073"/>
      <c r="AC31" s="1073"/>
      <c r="AD31" s="1073"/>
      <c r="AE31" s="1074"/>
      <c r="AF31" s="1048">
        <v>9</v>
      </c>
      <c r="AG31" s="1049"/>
      <c r="AH31" s="1049"/>
      <c r="AI31" s="1049"/>
      <c r="AJ31" s="1050"/>
      <c r="AK31" s="1009">
        <v>1387</v>
      </c>
      <c r="AL31" s="1000"/>
      <c r="AM31" s="1000"/>
      <c r="AN31" s="1000"/>
      <c r="AO31" s="1000"/>
      <c r="AP31" s="1000">
        <v>9527</v>
      </c>
      <c r="AQ31" s="1000"/>
      <c r="AR31" s="1000"/>
      <c r="AS31" s="1000"/>
      <c r="AT31" s="1000"/>
      <c r="AU31" s="1000">
        <v>6602</v>
      </c>
      <c r="AV31" s="1000"/>
      <c r="AW31" s="1000"/>
      <c r="AX31" s="1000"/>
      <c r="AY31" s="1000"/>
      <c r="AZ31" s="1000" t="s">
        <v>549</v>
      </c>
      <c r="BA31" s="1000"/>
      <c r="BB31" s="1000"/>
      <c r="BC31" s="1000"/>
      <c r="BD31" s="1000"/>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39</v>
      </c>
      <c r="R32" s="1073"/>
      <c r="S32" s="1073"/>
      <c r="T32" s="1073"/>
      <c r="U32" s="1073"/>
      <c r="V32" s="1073">
        <v>38</v>
      </c>
      <c r="W32" s="1073"/>
      <c r="X32" s="1073"/>
      <c r="Y32" s="1073"/>
      <c r="Z32" s="1073"/>
      <c r="AA32" s="1073">
        <v>1</v>
      </c>
      <c r="AB32" s="1073"/>
      <c r="AC32" s="1073"/>
      <c r="AD32" s="1073"/>
      <c r="AE32" s="1074"/>
      <c r="AF32" s="1048">
        <v>1</v>
      </c>
      <c r="AG32" s="1049"/>
      <c r="AH32" s="1049"/>
      <c r="AI32" s="1049"/>
      <c r="AJ32" s="1050"/>
      <c r="AK32" s="1009">
        <v>33</v>
      </c>
      <c r="AL32" s="1000"/>
      <c r="AM32" s="1000"/>
      <c r="AN32" s="1000"/>
      <c r="AO32" s="1000"/>
      <c r="AP32" s="1000">
        <v>394</v>
      </c>
      <c r="AQ32" s="1000"/>
      <c r="AR32" s="1000"/>
      <c r="AS32" s="1000"/>
      <c r="AT32" s="1000"/>
      <c r="AU32" s="1000">
        <v>363</v>
      </c>
      <c r="AV32" s="1000"/>
      <c r="AW32" s="1000"/>
      <c r="AX32" s="1000"/>
      <c r="AY32" s="1000"/>
      <c r="AZ32" s="1000" t="s">
        <v>549</v>
      </c>
      <c r="BA32" s="1000"/>
      <c r="BB32" s="1000"/>
      <c r="BC32" s="1000"/>
      <c r="BD32" s="1000"/>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345</v>
      </c>
      <c r="AG63" s="988"/>
      <c r="AH63" s="988"/>
      <c r="AI63" s="988"/>
      <c r="AJ63" s="1059"/>
      <c r="AK63" s="1060"/>
      <c r="AL63" s="992"/>
      <c r="AM63" s="992"/>
      <c r="AN63" s="992"/>
      <c r="AO63" s="992"/>
      <c r="AP63" s="988">
        <v>9921</v>
      </c>
      <c r="AQ63" s="988"/>
      <c r="AR63" s="988"/>
      <c r="AS63" s="988"/>
      <c r="AT63" s="988"/>
      <c r="AU63" s="988">
        <v>6965</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389</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390</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535</v>
      </c>
      <c r="C68" s="1015"/>
      <c r="D68" s="1015"/>
      <c r="E68" s="1015"/>
      <c r="F68" s="1015"/>
      <c r="G68" s="1015"/>
      <c r="H68" s="1015"/>
      <c r="I68" s="1015"/>
      <c r="J68" s="1015"/>
      <c r="K68" s="1015"/>
      <c r="L68" s="1015"/>
      <c r="M68" s="1015"/>
      <c r="N68" s="1015"/>
      <c r="O68" s="1015"/>
      <c r="P68" s="1016"/>
      <c r="Q68" s="1017">
        <v>1654</v>
      </c>
      <c r="R68" s="1011"/>
      <c r="S68" s="1011"/>
      <c r="T68" s="1011"/>
      <c r="U68" s="1011"/>
      <c r="V68" s="1011">
        <v>1246</v>
      </c>
      <c r="W68" s="1011"/>
      <c r="X68" s="1011"/>
      <c r="Y68" s="1011"/>
      <c r="Z68" s="1011"/>
      <c r="AA68" s="1011">
        <v>408</v>
      </c>
      <c r="AB68" s="1011"/>
      <c r="AC68" s="1011"/>
      <c r="AD68" s="1011"/>
      <c r="AE68" s="1011"/>
      <c r="AF68" s="1011">
        <v>3451</v>
      </c>
      <c r="AG68" s="1011"/>
      <c r="AH68" s="1011"/>
      <c r="AI68" s="1011"/>
      <c r="AJ68" s="1011"/>
      <c r="AK68" s="1011">
        <v>0</v>
      </c>
      <c r="AL68" s="1011"/>
      <c r="AM68" s="1011"/>
      <c r="AN68" s="1011"/>
      <c r="AO68" s="1011"/>
      <c r="AP68" s="1011">
        <v>2555</v>
      </c>
      <c r="AQ68" s="1011"/>
      <c r="AR68" s="1011"/>
      <c r="AS68" s="1011"/>
      <c r="AT68" s="1011"/>
      <c r="AU68" s="1011" t="s">
        <v>550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536</v>
      </c>
      <c r="C69" s="1004"/>
      <c r="D69" s="1004"/>
      <c r="E69" s="1004"/>
      <c r="F69" s="1004"/>
      <c r="G69" s="1004"/>
      <c r="H69" s="1004"/>
      <c r="I69" s="1004"/>
      <c r="J69" s="1004"/>
      <c r="K69" s="1004"/>
      <c r="L69" s="1004"/>
      <c r="M69" s="1004"/>
      <c r="N69" s="1004"/>
      <c r="O69" s="1004"/>
      <c r="P69" s="1005"/>
      <c r="Q69" s="1006">
        <v>771</v>
      </c>
      <c r="R69" s="1000"/>
      <c r="S69" s="1000"/>
      <c r="T69" s="1000"/>
      <c r="U69" s="1000"/>
      <c r="V69" s="1000">
        <v>722</v>
      </c>
      <c r="W69" s="1000"/>
      <c r="X69" s="1000"/>
      <c r="Y69" s="1000"/>
      <c r="Z69" s="1000"/>
      <c r="AA69" s="1000">
        <v>49</v>
      </c>
      <c r="AB69" s="1000"/>
      <c r="AC69" s="1000"/>
      <c r="AD69" s="1000"/>
      <c r="AE69" s="1000"/>
      <c r="AF69" s="1000">
        <v>49</v>
      </c>
      <c r="AG69" s="1000"/>
      <c r="AH69" s="1000"/>
      <c r="AI69" s="1000"/>
      <c r="AJ69" s="1000"/>
      <c r="AK69" s="1000">
        <v>0</v>
      </c>
      <c r="AL69" s="1000"/>
      <c r="AM69" s="1000"/>
      <c r="AN69" s="1000"/>
      <c r="AO69" s="1000"/>
      <c r="AP69" s="1000" t="s">
        <v>534</v>
      </c>
      <c r="AQ69" s="1000"/>
      <c r="AR69" s="1000"/>
      <c r="AS69" s="1000"/>
      <c r="AT69" s="1000"/>
      <c r="AU69" s="1000" t="s">
        <v>549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537</v>
      </c>
      <c r="C70" s="1004"/>
      <c r="D70" s="1004"/>
      <c r="E70" s="1004"/>
      <c r="F70" s="1004"/>
      <c r="G70" s="1004"/>
      <c r="H70" s="1004"/>
      <c r="I70" s="1004"/>
      <c r="J70" s="1004"/>
      <c r="K70" s="1004"/>
      <c r="L70" s="1004"/>
      <c r="M70" s="1004"/>
      <c r="N70" s="1004"/>
      <c r="O70" s="1004"/>
      <c r="P70" s="1005"/>
      <c r="Q70" s="1006">
        <v>246870</v>
      </c>
      <c r="R70" s="1000"/>
      <c r="S70" s="1000"/>
      <c r="T70" s="1000"/>
      <c r="U70" s="1000"/>
      <c r="V70" s="1000">
        <v>235027</v>
      </c>
      <c r="W70" s="1000"/>
      <c r="X70" s="1000"/>
      <c r="Y70" s="1000"/>
      <c r="Z70" s="1000"/>
      <c r="AA70" s="1000">
        <v>11843</v>
      </c>
      <c r="AB70" s="1000"/>
      <c r="AC70" s="1000"/>
      <c r="AD70" s="1000"/>
      <c r="AE70" s="1000"/>
      <c r="AF70" s="1000">
        <v>11843</v>
      </c>
      <c r="AG70" s="1000"/>
      <c r="AH70" s="1000"/>
      <c r="AI70" s="1000"/>
      <c r="AJ70" s="1000"/>
      <c r="AK70" s="1000">
        <v>516</v>
      </c>
      <c r="AL70" s="1000"/>
      <c r="AM70" s="1000"/>
      <c r="AN70" s="1000"/>
      <c r="AO70" s="1000"/>
      <c r="AP70" s="1000" t="s">
        <v>534</v>
      </c>
      <c r="AQ70" s="1000"/>
      <c r="AR70" s="1000"/>
      <c r="AS70" s="1000"/>
      <c r="AT70" s="1000"/>
      <c r="AU70" s="1000" t="s">
        <v>549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538</v>
      </c>
      <c r="C71" s="1004"/>
      <c r="D71" s="1004"/>
      <c r="E71" s="1004"/>
      <c r="F71" s="1004"/>
      <c r="G71" s="1004"/>
      <c r="H71" s="1004"/>
      <c r="I71" s="1004"/>
      <c r="J71" s="1004"/>
      <c r="K71" s="1004"/>
      <c r="L71" s="1004"/>
      <c r="M71" s="1004"/>
      <c r="N71" s="1004"/>
      <c r="O71" s="1004"/>
      <c r="P71" s="1005"/>
      <c r="Q71" s="1006">
        <v>1916</v>
      </c>
      <c r="R71" s="1000"/>
      <c r="S71" s="1000"/>
      <c r="T71" s="1000"/>
      <c r="U71" s="1000"/>
      <c r="V71" s="1000">
        <v>1808</v>
      </c>
      <c r="W71" s="1000"/>
      <c r="X71" s="1000"/>
      <c r="Y71" s="1000"/>
      <c r="Z71" s="1000"/>
      <c r="AA71" s="1000">
        <v>108</v>
      </c>
      <c r="AB71" s="1000"/>
      <c r="AC71" s="1000"/>
      <c r="AD71" s="1000"/>
      <c r="AE71" s="1000"/>
      <c r="AF71" s="1000">
        <v>108</v>
      </c>
      <c r="AG71" s="1000"/>
      <c r="AH71" s="1000"/>
      <c r="AI71" s="1000"/>
      <c r="AJ71" s="1000"/>
      <c r="AK71" s="1000" t="s">
        <v>549</v>
      </c>
      <c r="AL71" s="1000"/>
      <c r="AM71" s="1000"/>
      <c r="AN71" s="1000"/>
      <c r="AO71" s="1000"/>
      <c r="AP71" s="1000">
        <v>202</v>
      </c>
      <c r="AQ71" s="1000"/>
      <c r="AR71" s="1000"/>
      <c r="AS71" s="1000"/>
      <c r="AT71" s="1000"/>
      <c r="AU71" s="1000">
        <v>66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539</v>
      </c>
      <c r="C72" s="1004"/>
      <c r="D72" s="1004"/>
      <c r="E72" s="1004"/>
      <c r="F72" s="1004"/>
      <c r="G72" s="1004"/>
      <c r="H72" s="1004"/>
      <c r="I72" s="1004"/>
      <c r="J72" s="1004"/>
      <c r="K72" s="1004"/>
      <c r="L72" s="1004"/>
      <c r="M72" s="1004"/>
      <c r="N72" s="1004"/>
      <c r="O72" s="1004"/>
      <c r="P72" s="1005"/>
      <c r="Q72" s="1006">
        <v>276</v>
      </c>
      <c r="R72" s="1000"/>
      <c r="S72" s="1000"/>
      <c r="T72" s="1000"/>
      <c r="U72" s="1000"/>
      <c r="V72" s="1000">
        <v>243</v>
      </c>
      <c r="W72" s="1000"/>
      <c r="X72" s="1000"/>
      <c r="Y72" s="1000"/>
      <c r="Z72" s="1000"/>
      <c r="AA72" s="1000">
        <v>33</v>
      </c>
      <c r="AB72" s="1000"/>
      <c r="AC72" s="1000"/>
      <c r="AD72" s="1000"/>
      <c r="AE72" s="1000"/>
      <c r="AF72" s="1000">
        <v>33</v>
      </c>
      <c r="AG72" s="1000"/>
      <c r="AH72" s="1000"/>
      <c r="AI72" s="1000"/>
      <c r="AJ72" s="1000"/>
      <c r="AK72" s="1000" t="s">
        <v>549</v>
      </c>
      <c r="AL72" s="1000"/>
      <c r="AM72" s="1000"/>
      <c r="AN72" s="1000"/>
      <c r="AO72" s="1000"/>
      <c r="AP72" s="1000">
        <v>161</v>
      </c>
      <c r="AQ72" s="1000"/>
      <c r="AR72" s="1000"/>
      <c r="AS72" s="1000"/>
      <c r="AT72" s="1000"/>
      <c r="AU72" s="1000">
        <v>81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540</v>
      </c>
      <c r="C73" s="1004"/>
      <c r="D73" s="1004"/>
      <c r="E73" s="1004"/>
      <c r="F73" s="1004"/>
      <c r="G73" s="1004"/>
      <c r="H73" s="1004"/>
      <c r="I73" s="1004"/>
      <c r="J73" s="1004"/>
      <c r="K73" s="1004"/>
      <c r="L73" s="1004"/>
      <c r="M73" s="1004"/>
      <c r="N73" s="1004"/>
      <c r="O73" s="1004"/>
      <c r="P73" s="1005"/>
      <c r="Q73" s="1006">
        <v>10590</v>
      </c>
      <c r="R73" s="1000"/>
      <c r="S73" s="1000"/>
      <c r="T73" s="1000"/>
      <c r="U73" s="1000"/>
      <c r="V73" s="1000">
        <v>9677</v>
      </c>
      <c r="W73" s="1000"/>
      <c r="X73" s="1000"/>
      <c r="Y73" s="1000"/>
      <c r="Z73" s="1000"/>
      <c r="AA73" s="1000">
        <v>913</v>
      </c>
      <c r="AB73" s="1000"/>
      <c r="AC73" s="1000"/>
      <c r="AD73" s="1000"/>
      <c r="AE73" s="1000"/>
      <c r="AF73" s="1000" t="s">
        <v>549</v>
      </c>
      <c r="AG73" s="1000"/>
      <c r="AH73" s="1000"/>
      <c r="AI73" s="1000"/>
      <c r="AJ73" s="1000"/>
      <c r="AK73" s="1000">
        <v>15</v>
      </c>
      <c r="AL73" s="1000"/>
      <c r="AM73" s="1000"/>
      <c r="AN73" s="1000"/>
      <c r="AO73" s="1000"/>
      <c r="AP73" s="1000" t="s">
        <v>549</v>
      </c>
      <c r="AQ73" s="1000"/>
      <c r="AR73" s="1000"/>
      <c r="AS73" s="1000"/>
      <c r="AT73" s="1000"/>
      <c r="AU73" s="1000" t="s">
        <v>549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541</v>
      </c>
      <c r="C74" s="1004"/>
      <c r="D74" s="1004"/>
      <c r="E74" s="1004"/>
      <c r="F74" s="1004"/>
      <c r="G74" s="1004"/>
      <c r="H74" s="1004"/>
      <c r="I74" s="1004"/>
      <c r="J74" s="1004"/>
      <c r="K74" s="1004"/>
      <c r="L74" s="1004"/>
      <c r="M74" s="1004"/>
      <c r="N74" s="1004"/>
      <c r="O74" s="1004"/>
      <c r="P74" s="1005"/>
      <c r="Q74" s="1006">
        <v>1588</v>
      </c>
      <c r="R74" s="1000"/>
      <c r="S74" s="1000"/>
      <c r="T74" s="1000"/>
      <c r="U74" s="1000"/>
      <c r="V74" s="1000">
        <v>1587</v>
      </c>
      <c r="W74" s="1000"/>
      <c r="X74" s="1000"/>
      <c r="Y74" s="1000"/>
      <c r="Z74" s="1000"/>
      <c r="AA74" s="1000">
        <v>1</v>
      </c>
      <c r="AB74" s="1000"/>
      <c r="AC74" s="1000"/>
      <c r="AD74" s="1000"/>
      <c r="AE74" s="1000"/>
      <c r="AF74" s="1000" t="s">
        <v>549</v>
      </c>
      <c r="AG74" s="1000"/>
      <c r="AH74" s="1000"/>
      <c r="AI74" s="1000"/>
      <c r="AJ74" s="1000"/>
      <c r="AK74" s="1000" t="s">
        <v>549</v>
      </c>
      <c r="AL74" s="1000"/>
      <c r="AM74" s="1000"/>
      <c r="AN74" s="1000"/>
      <c r="AO74" s="1000"/>
      <c r="AP74" s="1000" t="s">
        <v>549</v>
      </c>
      <c r="AQ74" s="1000"/>
      <c r="AR74" s="1000"/>
      <c r="AS74" s="1000"/>
      <c r="AT74" s="1000"/>
      <c r="AU74" s="1000" t="s">
        <v>549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542</v>
      </c>
      <c r="C75" s="1004"/>
      <c r="D75" s="1004"/>
      <c r="E75" s="1004"/>
      <c r="F75" s="1004"/>
      <c r="G75" s="1004"/>
      <c r="H75" s="1004"/>
      <c r="I75" s="1004"/>
      <c r="J75" s="1004"/>
      <c r="K75" s="1004"/>
      <c r="L75" s="1004"/>
      <c r="M75" s="1004"/>
      <c r="N75" s="1004"/>
      <c r="O75" s="1004"/>
      <c r="P75" s="1005"/>
      <c r="Q75" s="1007">
        <v>2</v>
      </c>
      <c r="R75" s="1008"/>
      <c r="S75" s="1008"/>
      <c r="T75" s="1008"/>
      <c r="U75" s="1009"/>
      <c r="V75" s="1010">
        <v>1</v>
      </c>
      <c r="W75" s="1008"/>
      <c r="X75" s="1008"/>
      <c r="Y75" s="1008"/>
      <c r="Z75" s="1009"/>
      <c r="AA75" s="1010">
        <v>1</v>
      </c>
      <c r="AB75" s="1008"/>
      <c r="AC75" s="1008"/>
      <c r="AD75" s="1008"/>
      <c r="AE75" s="1009"/>
      <c r="AF75" s="1000" t="s">
        <v>549</v>
      </c>
      <c r="AG75" s="1000"/>
      <c r="AH75" s="1000"/>
      <c r="AI75" s="1000"/>
      <c r="AJ75" s="1000"/>
      <c r="AK75" s="1000" t="s">
        <v>549</v>
      </c>
      <c r="AL75" s="1000"/>
      <c r="AM75" s="1000"/>
      <c r="AN75" s="1000"/>
      <c r="AO75" s="1000"/>
      <c r="AP75" s="1000" t="s">
        <v>549</v>
      </c>
      <c r="AQ75" s="1000"/>
      <c r="AR75" s="1000"/>
      <c r="AS75" s="1000"/>
      <c r="AT75" s="1000"/>
      <c r="AU75" s="1000" t="s">
        <v>549</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543</v>
      </c>
      <c r="C76" s="1004"/>
      <c r="D76" s="1004"/>
      <c r="E76" s="1004"/>
      <c r="F76" s="1004"/>
      <c r="G76" s="1004"/>
      <c r="H76" s="1004"/>
      <c r="I76" s="1004"/>
      <c r="J76" s="1004"/>
      <c r="K76" s="1004"/>
      <c r="L76" s="1004"/>
      <c r="M76" s="1004"/>
      <c r="N76" s="1004"/>
      <c r="O76" s="1004"/>
      <c r="P76" s="1005"/>
      <c r="Q76" s="1007">
        <v>54</v>
      </c>
      <c r="R76" s="1008"/>
      <c r="S76" s="1008"/>
      <c r="T76" s="1008"/>
      <c r="U76" s="1009"/>
      <c r="V76" s="1010">
        <v>48</v>
      </c>
      <c r="W76" s="1008"/>
      <c r="X76" s="1008"/>
      <c r="Y76" s="1008"/>
      <c r="Z76" s="1009"/>
      <c r="AA76" s="1010">
        <v>6</v>
      </c>
      <c r="AB76" s="1008"/>
      <c r="AC76" s="1008"/>
      <c r="AD76" s="1008"/>
      <c r="AE76" s="1009"/>
      <c r="AF76" s="1000" t="s">
        <v>549</v>
      </c>
      <c r="AG76" s="1000"/>
      <c r="AH76" s="1000"/>
      <c r="AI76" s="1000"/>
      <c r="AJ76" s="1000"/>
      <c r="AK76" s="1000" t="s">
        <v>549</v>
      </c>
      <c r="AL76" s="1000"/>
      <c r="AM76" s="1000"/>
      <c r="AN76" s="1000"/>
      <c r="AO76" s="1000"/>
      <c r="AP76" s="1000" t="s">
        <v>549</v>
      </c>
      <c r="AQ76" s="1000"/>
      <c r="AR76" s="1000"/>
      <c r="AS76" s="1000"/>
      <c r="AT76" s="1000"/>
      <c r="AU76" s="1000" t="s">
        <v>549</v>
      </c>
      <c r="AV76" s="1000"/>
      <c r="AW76" s="1000"/>
      <c r="AX76" s="1000"/>
      <c r="AY76" s="1000"/>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544</v>
      </c>
      <c r="C77" s="1004"/>
      <c r="D77" s="1004"/>
      <c r="E77" s="1004"/>
      <c r="F77" s="1004"/>
      <c r="G77" s="1004"/>
      <c r="H77" s="1004"/>
      <c r="I77" s="1004"/>
      <c r="J77" s="1004"/>
      <c r="K77" s="1004"/>
      <c r="L77" s="1004"/>
      <c r="M77" s="1004"/>
      <c r="N77" s="1004"/>
      <c r="O77" s="1004"/>
      <c r="P77" s="1005"/>
      <c r="Q77" s="1007">
        <v>42</v>
      </c>
      <c r="R77" s="1008"/>
      <c r="S77" s="1008"/>
      <c r="T77" s="1008"/>
      <c r="U77" s="1009"/>
      <c r="V77" s="1010">
        <v>37</v>
      </c>
      <c r="W77" s="1008"/>
      <c r="X77" s="1008"/>
      <c r="Y77" s="1008"/>
      <c r="Z77" s="1009"/>
      <c r="AA77" s="1010">
        <v>5</v>
      </c>
      <c r="AB77" s="1008"/>
      <c r="AC77" s="1008"/>
      <c r="AD77" s="1008"/>
      <c r="AE77" s="1009"/>
      <c r="AF77" s="1000" t="s">
        <v>549</v>
      </c>
      <c r="AG77" s="1000"/>
      <c r="AH77" s="1000"/>
      <c r="AI77" s="1000"/>
      <c r="AJ77" s="1000"/>
      <c r="AK77" s="1010">
        <v>18</v>
      </c>
      <c r="AL77" s="1008"/>
      <c r="AM77" s="1008"/>
      <c r="AN77" s="1008"/>
      <c r="AO77" s="1009"/>
      <c r="AP77" s="1000" t="s">
        <v>549</v>
      </c>
      <c r="AQ77" s="1000"/>
      <c r="AR77" s="1000"/>
      <c r="AS77" s="1000"/>
      <c r="AT77" s="1000"/>
      <c r="AU77" s="1000" t="s">
        <v>549</v>
      </c>
      <c r="AV77" s="1000"/>
      <c r="AW77" s="1000"/>
      <c r="AX77" s="1000"/>
      <c r="AY77" s="1000"/>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545</v>
      </c>
      <c r="C78" s="1004"/>
      <c r="D78" s="1004"/>
      <c r="E78" s="1004"/>
      <c r="F78" s="1004"/>
      <c r="G78" s="1004"/>
      <c r="H78" s="1004"/>
      <c r="I78" s="1004"/>
      <c r="J78" s="1004"/>
      <c r="K78" s="1004"/>
      <c r="L78" s="1004"/>
      <c r="M78" s="1004"/>
      <c r="N78" s="1004"/>
      <c r="O78" s="1004"/>
      <c r="P78" s="1005"/>
      <c r="Q78" s="1006">
        <v>1114</v>
      </c>
      <c r="R78" s="1000"/>
      <c r="S78" s="1000"/>
      <c r="T78" s="1000"/>
      <c r="U78" s="1000"/>
      <c r="V78" s="1000">
        <v>1023</v>
      </c>
      <c r="W78" s="1000"/>
      <c r="X78" s="1000"/>
      <c r="Y78" s="1000"/>
      <c r="Z78" s="1000"/>
      <c r="AA78" s="1000">
        <v>91</v>
      </c>
      <c r="AB78" s="1000"/>
      <c r="AC78" s="1000"/>
      <c r="AD78" s="1000"/>
      <c r="AE78" s="1000"/>
      <c r="AF78" s="1000">
        <v>91</v>
      </c>
      <c r="AG78" s="1000"/>
      <c r="AH78" s="1000"/>
      <c r="AI78" s="1000"/>
      <c r="AJ78" s="1000"/>
      <c r="AK78" s="1000">
        <v>0</v>
      </c>
      <c r="AL78" s="1000"/>
      <c r="AM78" s="1000"/>
      <c r="AN78" s="1000"/>
      <c r="AO78" s="1000"/>
      <c r="AP78" s="1000">
        <v>945</v>
      </c>
      <c r="AQ78" s="1000"/>
      <c r="AR78" s="1000"/>
      <c r="AS78" s="1000"/>
      <c r="AT78" s="1000"/>
      <c r="AU78" s="1000">
        <v>813</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546</v>
      </c>
      <c r="C79" s="1004"/>
      <c r="D79" s="1004"/>
      <c r="E79" s="1004"/>
      <c r="F79" s="1004"/>
      <c r="G79" s="1004"/>
      <c r="H79" s="1004"/>
      <c r="I79" s="1004"/>
      <c r="J79" s="1004"/>
      <c r="K79" s="1004"/>
      <c r="L79" s="1004"/>
      <c r="M79" s="1004"/>
      <c r="N79" s="1004"/>
      <c r="O79" s="1004"/>
      <c r="P79" s="1005"/>
      <c r="Q79" s="1006">
        <v>69</v>
      </c>
      <c r="R79" s="1000"/>
      <c r="S79" s="1000"/>
      <c r="T79" s="1000"/>
      <c r="U79" s="1000"/>
      <c r="V79" s="1000">
        <v>46</v>
      </c>
      <c r="W79" s="1000"/>
      <c r="X79" s="1000"/>
      <c r="Y79" s="1000"/>
      <c r="Z79" s="1000"/>
      <c r="AA79" s="1000">
        <v>23</v>
      </c>
      <c r="AB79" s="1000"/>
      <c r="AC79" s="1000"/>
      <c r="AD79" s="1000"/>
      <c r="AE79" s="1000"/>
      <c r="AF79" s="1000">
        <v>23</v>
      </c>
      <c r="AG79" s="1000"/>
      <c r="AH79" s="1000"/>
      <c r="AI79" s="1000"/>
      <c r="AJ79" s="1000"/>
      <c r="AK79" s="1000">
        <v>0</v>
      </c>
      <c r="AL79" s="1000"/>
      <c r="AM79" s="1000"/>
      <c r="AN79" s="1000"/>
      <c r="AO79" s="1000"/>
      <c r="AP79" s="1000">
        <v>0</v>
      </c>
      <c r="AQ79" s="1000"/>
      <c r="AR79" s="1000"/>
      <c r="AS79" s="1000"/>
      <c r="AT79" s="1000"/>
      <c r="AU79" s="1000" t="s">
        <v>550</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547</v>
      </c>
      <c r="C80" s="1004"/>
      <c r="D80" s="1004"/>
      <c r="E80" s="1004"/>
      <c r="F80" s="1004"/>
      <c r="G80" s="1004"/>
      <c r="H80" s="1004"/>
      <c r="I80" s="1004"/>
      <c r="J80" s="1004"/>
      <c r="K80" s="1004"/>
      <c r="L80" s="1004"/>
      <c r="M80" s="1004"/>
      <c r="N80" s="1004"/>
      <c r="O80" s="1004"/>
      <c r="P80" s="1005"/>
      <c r="Q80" s="1006">
        <v>3982</v>
      </c>
      <c r="R80" s="1000"/>
      <c r="S80" s="1000"/>
      <c r="T80" s="1000"/>
      <c r="U80" s="1000"/>
      <c r="V80" s="1000">
        <v>4011</v>
      </c>
      <c r="W80" s="1000"/>
      <c r="X80" s="1000"/>
      <c r="Y80" s="1000"/>
      <c r="Z80" s="1000"/>
      <c r="AA80" s="1000">
        <v>-29</v>
      </c>
      <c r="AB80" s="1000"/>
      <c r="AC80" s="1000"/>
      <c r="AD80" s="1000"/>
      <c r="AE80" s="1000"/>
      <c r="AF80" s="1000">
        <v>-29</v>
      </c>
      <c r="AG80" s="1000"/>
      <c r="AH80" s="1000"/>
      <c r="AI80" s="1000"/>
      <c r="AJ80" s="1000"/>
      <c r="AK80" s="1000">
        <v>329</v>
      </c>
      <c r="AL80" s="1000"/>
      <c r="AM80" s="1000"/>
      <c r="AN80" s="1000"/>
      <c r="AO80" s="1000"/>
      <c r="AP80" s="1000">
        <v>3190</v>
      </c>
      <c r="AQ80" s="1000"/>
      <c r="AR80" s="1000"/>
      <c r="AS80" s="1000"/>
      <c r="AT80" s="1000"/>
      <c r="AU80" s="1000">
        <v>1430</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t="s">
        <v>548</v>
      </c>
      <c r="C81" s="1004"/>
      <c r="D81" s="1004"/>
      <c r="E81" s="1004"/>
      <c r="F81" s="1004"/>
      <c r="G81" s="1004"/>
      <c r="H81" s="1004"/>
      <c r="I81" s="1004"/>
      <c r="J81" s="1004"/>
      <c r="K81" s="1004"/>
      <c r="L81" s="1004"/>
      <c r="M81" s="1004"/>
      <c r="N81" s="1004"/>
      <c r="O81" s="1004"/>
      <c r="P81" s="1005"/>
      <c r="Q81" s="1006">
        <v>293</v>
      </c>
      <c r="R81" s="1000"/>
      <c r="S81" s="1000"/>
      <c r="T81" s="1000"/>
      <c r="U81" s="1000"/>
      <c r="V81" s="1000">
        <v>279</v>
      </c>
      <c r="W81" s="1000"/>
      <c r="X81" s="1000"/>
      <c r="Y81" s="1000"/>
      <c r="Z81" s="1000"/>
      <c r="AA81" s="1000">
        <v>14</v>
      </c>
      <c r="AB81" s="1000"/>
      <c r="AC81" s="1000"/>
      <c r="AD81" s="1000"/>
      <c r="AE81" s="1000"/>
      <c r="AF81" s="1000">
        <v>14</v>
      </c>
      <c r="AG81" s="1000"/>
      <c r="AH81" s="1000"/>
      <c r="AI81" s="1000"/>
      <c r="AJ81" s="1000"/>
      <c r="AK81" s="1000">
        <v>0</v>
      </c>
      <c r="AL81" s="1000"/>
      <c r="AM81" s="1000"/>
      <c r="AN81" s="1000"/>
      <c r="AO81" s="1000"/>
      <c r="AP81" s="1000">
        <v>0</v>
      </c>
      <c r="AQ81" s="1000"/>
      <c r="AR81" s="1000"/>
      <c r="AS81" s="1000"/>
      <c r="AT81" s="1000"/>
      <c r="AU81" s="1000" t="s">
        <v>549</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15583</v>
      </c>
      <c r="AG88" s="988"/>
      <c r="AH88" s="988"/>
      <c r="AI88" s="988"/>
      <c r="AJ88" s="988"/>
      <c r="AK88" s="992"/>
      <c r="AL88" s="992"/>
      <c r="AM88" s="992"/>
      <c r="AN88" s="992"/>
      <c r="AO88" s="992"/>
      <c r="AP88" s="988">
        <v>7053</v>
      </c>
      <c r="AQ88" s="988"/>
      <c r="AR88" s="988"/>
      <c r="AS88" s="988"/>
      <c r="AT88" s="988"/>
      <c r="AU88" s="988">
        <v>2390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254</v>
      </c>
      <c r="CS102" s="980"/>
      <c r="CT102" s="980"/>
      <c r="CU102" s="980"/>
      <c r="CV102" s="981"/>
      <c r="CW102" s="979" t="s">
        <v>550</v>
      </c>
      <c r="CX102" s="980"/>
      <c r="CY102" s="980"/>
      <c r="CZ102" s="980"/>
      <c r="DA102" s="981"/>
      <c r="DB102" s="979">
        <v>1030</v>
      </c>
      <c r="DC102" s="980"/>
      <c r="DD102" s="980"/>
      <c r="DE102" s="980"/>
      <c r="DF102" s="981"/>
      <c r="DG102" s="979" t="s">
        <v>550</v>
      </c>
      <c r="DH102" s="980"/>
      <c r="DI102" s="980"/>
      <c r="DJ102" s="980"/>
      <c r="DK102" s="981"/>
      <c r="DL102" s="979" t="s">
        <v>550</v>
      </c>
      <c r="DM102" s="980"/>
      <c r="DN102" s="980"/>
      <c r="DO102" s="980"/>
      <c r="DP102" s="981"/>
      <c r="DQ102" s="979" t="s">
        <v>550</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287</v>
      </c>
      <c r="AG109" s="923"/>
      <c r="AH109" s="923"/>
      <c r="AI109" s="923"/>
      <c r="AJ109" s="924"/>
      <c r="AK109" s="925" t="s">
        <v>286</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287</v>
      </c>
      <c r="BW109" s="923"/>
      <c r="BX109" s="923"/>
      <c r="BY109" s="923"/>
      <c r="BZ109" s="924"/>
      <c r="CA109" s="925" t="s">
        <v>286</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287</v>
      </c>
      <c r="DM109" s="923"/>
      <c r="DN109" s="923"/>
      <c r="DO109" s="923"/>
      <c r="DP109" s="924"/>
      <c r="DQ109" s="925" t="s">
        <v>286</v>
      </c>
      <c r="DR109" s="923"/>
      <c r="DS109" s="923"/>
      <c r="DT109" s="923"/>
      <c r="DU109" s="924"/>
      <c r="DV109" s="925" t="s">
        <v>401</v>
      </c>
      <c r="DW109" s="923"/>
      <c r="DX109" s="923"/>
      <c r="DY109" s="923"/>
      <c r="DZ109" s="954"/>
    </row>
    <row r="110" spans="1:131" s="199" customFormat="1" ht="26.25" customHeight="1">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1350188</v>
      </c>
      <c r="AB110" s="916"/>
      <c r="AC110" s="916"/>
      <c r="AD110" s="916"/>
      <c r="AE110" s="917"/>
      <c r="AF110" s="918">
        <v>1305971</v>
      </c>
      <c r="AG110" s="916"/>
      <c r="AH110" s="916"/>
      <c r="AI110" s="916"/>
      <c r="AJ110" s="917"/>
      <c r="AK110" s="918">
        <v>1305179</v>
      </c>
      <c r="AL110" s="916"/>
      <c r="AM110" s="916"/>
      <c r="AN110" s="916"/>
      <c r="AO110" s="917"/>
      <c r="AP110" s="919">
        <v>16.2</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14146846</v>
      </c>
      <c r="BR110" s="863"/>
      <c r="BS110" s="863"/>
      <c r="BT110" s="863"/>
      <c r="BU110" s="863"/>
      <c r="BV110" s="863">
        <v>13808069</v>
      </c>
      <c r="BW110" s="863"/>
      <c r="BX110" s="863"/>
      <c r="BY110" s="863"/>
      <c r="BZ110" s="863"/>
      <c r="CA110" s="863">
        <v>15414976</v>
      </c>
      <c r="CB110" s="863"/>
      <c r="CC110" s="863"/>
      <c r="CD110" s="863"/>
      <c r="CE110" s="863"/>
      <c r="CF110" s="887">
        <v>191.5</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v>5705556</v>
      </c>
      <c r="BR111" s="835"/>
      <c r="BS111" s="835"/>
      <c r="BT111" s="835"/>
      <c r="BU111" s="835"/>
      <c r="BV111" s="835">
        <v>5154423</v>
      </c>
      <c r="BW111" s="835"/>
      <c r="BX111" s="835"/>
      <c r="BY111" s="835"/>
      <c r="BZ111" s="835"/>
      <c r="CA111" s="835">
        <v>4608869</v>
      </c>
      <c r="CB111" s="835"/>
      <c r="CC111" s="835"/>
      <c r="CD111" s="835"/>
      <c r="CE111" s="835"/>
      <c r="CF111" s="896">
        <v>57.3</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7066009</v>
      </c>
      <c r="BR112" s="835"/>
      <c r="BS112" s="835"/>
      <c r="BT112" s="835"/>
      <c r="BU112" s="835"/>
      <c r="BV112" s="835">
        <v>7042098</v>
      </c>
      <c r="BW112" s="835"/>
      <c r="BX112" s="835"/>
      <c r="BY112" s="835"/>
      <c r="BZ112" s="835"/>
      <c r="CA112" s="835">
        <v>6965841</v>
      </c>
      <c r="CB112" s="835"/>
      <c r="CC112" s="835"/>
      <c r="CD112" s="835"/>
      <c r="CE112" s="835"/>
      <c r="CF112" s="896">
        <v>86.5</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522608</v>
      </c>
      <c r="AB113" s="944"/>
      <c r="AC113" s="944"/>
      <c r="AD113" s="944"/>
      <c r="AE113" s="945"/>
      <c r="AF113" s="946">
        <v>519480</v>
      </c>
      <c r="AG113" s="944"/>
      <c r="AH113" s="944"/>
      <c r="AI113" s="944"/>
      <c r="AJ113" s="945"/>
      <c r="AK113" s="946">
        <v>481529</v>
      </c>
      <c r="AL113" s="944"/>
      <c r="AM113" s="944"/>
      <c r="AN113" s="944"/>
      <c r="AO113" s="945"/>
      <c r="AP113" s="947">
        <v>6</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2782583</v>
      </c>
      <c r="BR113" s="835"/>
      <c r="BS113" s="835"/>
      <c r="BT113" s="835"/>
      <c r="BU113" s="835"/>
      <c r="BV113" s="835">
        <v>2549046</v>
      </c>
      <c r="BW113" s="835"/>
      <c r="BX113" s="835"/>
      <c r="BY113" s="835"/>
      <c r="BZ113" s="835"/>
      <c r="CA113" s="835">
        <v>2389542</v>
      </c>
      <c r="CB113" s="835"/>
      <c r="CC113" s="835"/>
      <c r="CD113" s="835"/>
      <c r="CE113" s="835"/>
      <c r="CF113" s="896">
        <v>29.7</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234975</v>
      </c>
      <c r="AB114" s="798"/>
      <c r="AC114" s="798"/>
      <c r="AD114" s="798"/>
      <c r="AE114" s="799"/>
      <c r="AF114" s="800">
        <v>257225</v>
      </c>
      <c r="AG114" s="798"/>
      <c r="AH114" s="798"/>
      <c r="AI114" s="798"/>
      <c r="AJ114" s="799"/>
      <c r="AK114" s="800">
        <v>283802</v>
      </c>
      <c r="AL114" s="798"/>
      <c r="AM114" s="798"/>
      <c r="AN114" s="798"/>
      <c r="AO114" s="799"/>
      <c r="AP114" s="845">
        <v>3.5</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2203127</v>
      </c>
      <c r="BR114" s="835"/>
      <c r="BS114" s="835"/>
      <c r="BT114" s="835"/>
      <c r="BU114" s="835"/>
      <c r="BV114" s="835">
        <v>1994987</v>
      </c>
      <c r="BW114" s="835"/>
      <c r="BX114" s="835"/>
      <c r="BY114" s="835"/>
      <c r="BZ114" s="835"/>
      <c r="CA114" s="835">
        <v>2010275</v>
      </c>
      <c r="CB114" s="835"/>
      <c r="CC114" s="835"/>
      <c r="CD114" s="835"/>
      <c r="CE114" s="835"/>
      <c r="CF114" s="896">
        <v>25</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254206</v>
      </c>
      <c r="AB115" s="944"/>
      <c r="AC115" s="944"/>
      <c r="AD115" s="944"/>
      <c r="AE115" s="945"/>
      <c r="AF115" s="946">
        <v>245738</v>
      </c>
      <c r="AG115" s="944"/>
      <c r="AH115" s="944"/>
      <c r="AI115" s="944"/>
      <c r="AJ115" s="945"/>
      <c r="AK115" s="946">
        <v>245730</v>
      </c>
      <c r="AL115" s="944"/>
      <c r="AM115" s="944"/>
      <c r="AN115" s="944"/>
      <c r="AO115" s="945"/>
      <c r="AP115" s="947">
        <v>3.1</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2361977</v>
      </c>
      <c r="AB117" s="930"/>
      <c r="AC117" s="930"/>
      <c r="AD117" s="930"/>
      <c r="AE117" s="931"/>
      <c r="AF117" s="932">
        <v>2328414</v>
      </c>
      <c r="AG117" s="930"/>
      <c r="AH117" s="930"/>
      <c r="AI117" s="930"/>
      <c r="AJ117" s="931"/>
      <c r="AK117" s="932">
        <v>2316240</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287</v>
      </c>
      <c r="AG118" s="923"/>
      <c r="AH118" s="923"/>
      <c r="AI118" s="923"/>
      <c r="AJ118" s="924"/>
      <c r="AK118" s="925" t="s">
        <v>286</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v>42950</v>
      </c>
      <c r="CB118" s="866"/>
      <c r="CC118" s="866"/>
      <c r="CD118" s="866"/>
      <c r="CE118" s="866"/>
      <c r="CF118" s="896">
        <v>0.5</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431</v>
      </c>
      <c r="BP119" s="899"/>
      <c r="BQ119" s="903">
        <v>31904121</v>
      </c>
      <c r="BR119" s="866"/>
      <c r="BS119" s="866"/>
      <c r="BT119" s="866"/>
      <c r="BU119" s="866"/>
      <c r="BV119" s="866">
        <v>30548623</v>
      </c>
      <c r="BW119" s="866"/>
      <c r="BX119" s="866"/>
      <c r="BY119" s="866"/>
      <c r="BZ119" s="866"/>
      <c r="CA119" s="866">
        <v>31432453</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5705556</v>
      </c>
      <c r="DH119" s="781"/>
      <c r="DI119" s="781"/>
      <c r="DJ119" s="781"/>
      <c r="DK119" s="782"/>
      <c r="DL119" s="783">
        <v>5154423</v>
      </c>
      <c r="DM119" s="781"/>
      <c r="DN119" s="781"/>
      <c r="DO119" s="781"/>
      <c r="DP119" s="782"/>
      <c r="DQ119" s="783">
        <v>4608869</v>
      </c>
      <c r="DR119" s="781"/>
      <c r="DS119" s="781"/>
      <c r="DT119" s="781"/>
      <c r="DU119" s="782"/>
      <c r="DV119" s="869">
        <v>57.3</v>
      </c>
      <c r="DW119" s="870"/>
      <c r="DX119" s="870"/>
      <c r="DY119" s="870"/>
      <c r="DZ119" s="871"/>
    </row>
    <row r="120" spans="1:130" s="199" customFormat="1" ht="26.25" customHeight="1">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9213927</v>
      </c>
      <c r="BR120" s="863"/>
      <c r="BS120" s="863"/>
      <c r="BT120" s="863"/>
      <c r="BU120" s="863"/>
      <c r="BV120" s="863">
        <v>11169872</v>
      </c>
      <c r="BW120" s="863"/>
      <c r="BX120" s="863"/>
      <c r="BY120" s="863"/>
      <c r="BZ120" s="863"/>
      <c r="CA120" s="863">
        <v>9165894</v>
      </c>
      <c r="CB120" s="863"/>
      <c r="CC120" s="863"/>
      <c r="CD120" s="863"/>
      <c r="CE120" s="863"/>
      <c r="CF120" s="887">
        <v>113.9</v>
      </c>
      <c r="CG120" s="888"/>
      <c r="CH120" s="888"/>
      <c r="CI120" s="888"/>
      <c r="CJ120" s="888"/>
      <c r="CK120" s="889" t="s">
        <v>435</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6719997</v>
      </c>
      <c r="DH120" s="863"/>
      <c r="DI120" s="863"/>
      <c r="DJ120" s="863"/>
      <c r="DK120" s="863"/>
      <c r="DL120" s="863">
        <v>6670192</v>
      </c>
      <c r="DM120" s="863"/>
      <c r="DN120" s="863"/>
      <c r="DO120" s="863"/>
      <c r="DP120" s="863"/>
      <c r="DQ120" s="863">
        <v>6602479</v>
      </c>
      <c r="DR120" s="863"/>
      <c r="DS120" s="863"/>
      <c r="DT120" s="863"/>
      <c r="DU120" s="863"/>
      <c r="DV120" s="864">
        <v>82</v>
      </c>
      <c r="DW120" s="864"/>
      <c r="DX120" s="864"/>
      <c r="DY120" s="864"/>
      <c r="DZ120" s="865"/>
    </row>
    <row r="121" spans="1:130" s="199" customFormat="1" ht="26.25" customHeight="1">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1123286</v>
      </c>
      <c r="BR121" s="835"/>
      <c r="BS121" s="835"/>
      <c r="BT121" s="835"/>
      <c r="BU121" s="835"/>
      <c r="BV121" s="835">
        <v>1094028</v>
      </c>
      <c r="BW121" s="835"/>
      <c r="BX121" s="835"/>
      <c r="BY121" s="835"/>
      <c r="BZ121" s="835"/>
      <c r="CA121" s="835">
        <v>1042728</v>
      </c>
      <c r="CB121" s="835"/>
      <c r="CC121" s="835"/>
      <c r="CD121" s="835"/>
      <c r="CE121" s="835"/>
      <c r="CF121" s="896">
        <v>13</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346012</v>
      </c>
      <c r="DH121" s="835"/>
      <c r="DI121" s="835"/>
      <c r="DJ121" s="835"/>
      <c r="DK121" s="835"/>
      <c r="DL121" s="835">
        <v>371906</v>
      </c>
      <c r="DM121" s="835"/>
      <c r="DN121" s="835"/>
      <c r="DO121" s="835"/>
      <c r="DP121" s="835"/>
      <c r="DQ121" s="835">
        <v>363362</v>
      </c>
      <c r="DR121" s="835"/>
      <c r="DS121" s="835"/>
      <c r="DT121" s="835"/>
      <c r="DU121" s="835"/>
      <c r="DV121" s="812">
        <v>4.5</v>
      </c>
      <c r="DW121" s="812"/>
      <c r="DX121" s="812"/>
      <c r="DY121" s="812"/>
      <c r="DZ121" s="813"/>
    </row>
    <row r="122" spans="1:130" s="199" customFormat="1" ht="26.25" customHeight="1">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16415578</v>
      </c>
      <c r="BR122" s="866"/>
      <c r="BS122" s="866"/>
      <c r="BT122" s="866"/>
      <c r="BU122" s="866"/>
      <c r="BV122" s="866">
        <v>15956374</v>
      </c>
      <c r="BW122" s="866"/>
      <c r="BX122" s="866"/>
      <c r="BY122" s="866"/>
      <c r="BZ122" s="866"/>
      <c r="CA122" s="866">
        <v>15707273</v>
      </c>
      <c r="CB122" s="866"/>
      <c r="CC122" s="866"/>
      <c r="CD122" s="866"/>
      <c r="CE122" s="866"/>
      <c r="CF122" s="867">
        <v>195.1</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439</v>
      </c>
      <c r="BP123" s="899"/>
      <c r="BQ123" s="853">
        <v>26752791</v>
      </c>
      <c r="BR123" s="854"/>
      <c r="BS123" s="854"/>
      <c r="BT123" s="854"/>
      <c r="BU123" s="854"/>
      <c r="BV123" s="854">
        <v>28220274</v>
      </c>
      <c r="BW123" s="854"/>
      <c r="BX123" s="854"/>
      <c r="BY123" s="854"/>
      <c r="BZ123" s="854"/>
      <c r="CA123" s="854">
        <v>25915895</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65.5</v>
      </c>
      <c r="BR124" s="852"/>
      <c r="BS124" s="852"/>
      <c r="BT124" s="852"/>
      <c r="BU124" s="852"/>
      <c r="BV124" s="852">
        <v>28.9</v>
      </c>
      <c r="BW124" s="852"/>
      <c r="BX124" s="852"/>
      <c r="BY124" s="852"/>
      <c r="BZ124" s="852"/>
      <c r="CA124" s="852">
        <v>68.5</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222989</v>
      </c>
      <c r="AB126" s="798"/>
      <c r="AC126" s="798"/>
      <c r="AD126" s="798"/>
      <c r="AE126" s="799"/>
      <c r="AF126" s="800">
        <v>223689</v>
      </c>
      <c r="AG126" s="798"/>
      <c r="AH126" s="798"/>
      <c r="AI126" s="798"/>
      <c r="AJ126" s="799"/>
      <c r="AK126" s="800">
        <v>223979</v>
      </c>
      <c r="AL126" s="798"/>
      <c r="AM126" s="798"/>
      <c r="AN126" s="798"/>
      <c r="AO126" s="799"/>
      <c r="AP126" s="845">
        <v>2.8</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31217</v>
      </c>
      <c r="AB127" s="798"/>
      <c r="AC127" s="798"/>
      <c r="AD127" s="798"/>
      <c r="AE127" s="799"/>
      <c r="AF127" s="800">
        <v>22049</v>
      </c>
      <c r="AG127" s="798"/>
      <c r="AH127" s="798"/>
      <c r="AI127" s="798"/>
      <c r="AJ127" s="799"/>
      <c r="AK127" s="800">
        <v>21751</v>
      </c>
      <c r="AL127" s="798"/>
      <c r="AM127" s="798"/>
      <c r="AN127" s="798"/>
      <c r="AO127" s="799"/>
      <c r="AP127" s="845">
        <v>0.3</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45455</v>
      </c>
      <c r="AB128" s="819"/>
      <c r="AC128" s="819"/>
      <c r="AD128" s="819"/>
      <c r="AE128" s="820"/>
      <c r="AF128" s="821">
        <v>50884</v>
      </c>
      <c r="AG128" s="819"/>
      <c r="AH128" s="819"/>
      <c r="AI128" s="819"/>
      <c r="AJ128" s="820"/>
      <c r="AK128" s="821">
        <v>57891</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112</v>
      </c>
      <c r="BG128" s="805"/>
      <c r="BH128" s="805"/>
      <c r="BI128" s="805"/>
      <c r="BJ128" s="805"/>
      <c r="BK128" s="805"/>
      <c r="BL128" s="828"/>
      <c r="BM128" s="804">
        <v>13.44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9289050</v>
      </c>
      <c r="AB129" s="798"/>
      <c r="AC129" s="798"/>
      <c r="AD129" s="798"/>
      <c r="AE129" s="799"/>
      <c r="AF129" s="800">
        <v>9410684</v>
      </c>
      <c r="AG129" s="798"/>
      <c r="AH129" s="798"/>
      <c r="AI129" s="798"/>
      <c r="AJ129" s="799"/>
      <c r="AK129" s="800">
        <v>9425060</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112</v>
      </c>
      <c r="BG129" s="788"/>
      <c r="BH129" s="788"/>
      <c r="BI129" s="788"/>
      <c r="BJ129" s="788"/>
      <c r="BK129" s="788"/>
      <c r="BL129" s="789"/>
      <c r="BM129" s="787">
        <v>18.440000000000001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1427453</v>
      </c>
      <c r="AB130" s="798"/>
      <c r="AC130" s="798"/>
      <c r="AD130" s="798"/>
      <c r="AE130" s="799"/>
      <c r="AF130" s="800">
        <v>1363297</v>
      </c>
      <c r="AG130" s="798"/>
      <c r="AH130" s="798"/>
      <c r="AI130" s="798"/>
      <c r="AJ130" s="799"/>
      <c r="AK130" s="800">
        <v>1375520</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11.2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7861597</v>
      </c>
      <c r="AB131" s="781"/>
      <c r="AC131" s="781"/>
      <c r="AD131" s="781"/>
      <c r="AE131" s="782"/>
      <c r="AF131" s="783">
        <v>8047387</v>
      </c>
      <c r="AG131" s="781"/>
      <c r="AH131" s="781"/>
      <c r="AI131" s="781"/>
      <c r="AJ131" s="782"/>
      <c r="AK131" s="783">
        <v>8049540</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68.5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11.30901266</v>
      </c>
      <c r="AB132" s="761"/>
      <c r="AC132" s="761"/>
      <c r="AD132" s="761"/>
      <c r="AE132" s="762"/>
      <c r="AF132" s="763">
        <v>11.360619290000001</v>
      </c>
      <c r="AG132" s="761"/>
      <c r="AH132" s="761"/>
      <c r="AI132" s="761"/>
      <c r="AJ132" s="762"/>
      <c r="AK132" s="763">
        <v>10.96744659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13.1</v>
      </c>
      <c r="AB133" s="740"/>
      <c r="AC133" s="740"/>
      <c r="AD133" s="740"/>
      <c r="AE133" s="741"/>
      <c r="AF133" s="739">
        <v>11.8</v>
      </c>
      <c r="AG133" s="740"/>
      <c r="AH133" s="740"/>
      <c r="AI133" s="740"/>
      <c r="AJ133" s="741"/>
      <c r="AK133" s="739">
        <v>11.2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465</v>
      </c>
      <c r="B5" s="248"/>
      <c r="C5" s="248"/>
      <c r="D5" s="248"/>
      <c r="E5" s="248"/>
      <c r="F5" s="248"/>
      <c r="G5" s="248"/>
      <c r="H5" s="248"/>
      <c r="I5" s="248"/>
      <c r="J5" s="248"/>
      <c r="K5" s="248"/>
      <c r="L5" s="248"/>
      <c r="M5" s="248"/>
      <c r="N5" s="248"/>
      <c r="O5" s="249"/>
    </row>
    <row r="6" spans="1:16">
      <c r="A6" s="250"/>
      <c r="B6" s="246"/>
      <c r="C6" s="246"/>
      <c r="D6" s="246"/>
      <c r="E6" s="246"/>
      <c r="F6" s="246"/>
      <c r="G6" s="251" t="s">
        <v>466</v>
      </c>
      <c r="H6" s="251"/>
      <c r="I6" s="251"/>
      <c r="J6" s="251"/>
      <c r="K6" s="246"/>
      <c r="L6" s="246"/>
      <c r="M6" s="246"/>
      <c r="N6" s="246"/>
    </row>
    <row r="7" spans="1:16">
      <c r="A7" s="250"/>
      <c r="B7" s="246"/>
      <c r="C7" s="246"/>
      <c r="D7" s="246"/>
      <c r="E7" s="246"/>
      <c r="F7" s="246"/>
      <c r="G7" s="253"/>
      <c r="H7" s="254"/>
      <c r="I7" s="254"/>
      <c r="J7" s="255"/>
      <c r="K7" s="1151" t="s">
        <v>467</v>
      </c>
      <c r="L7" s="256"/>
      <c r="M7" s="257" t="s">
        <v>468</v>
      </c>
      <c r="N7" s="258"/>
    </row>
    <row r="8" spans="1:16">
      <c r="A8" s="250"/>
      <c r="B8" s="246"/>
      <c r="C8" s="246"/>
      <c r="D8" s="246"/>
      <c r="E8" s="246"/>
      <c r="F8" s="246"/>
      <c r="G8" s="259"/>
      <c r="H8" s="260"/>
      <c r="I8" s="260"/>
      <c r="J8" s="261"/>
      <c r="K8" s="1152"/>
      <c r="L8" s="262" t="s">
        <v>469</v>
      </c>
      <c r="M8" s="263" t="s">
        <v>470</v>
      </c>
      <c r="N8" s="264" t="s">
        <v>471</v>
      </c>
    </row>
    <row r="9" spans="1:16">
      <c r="A9" s="250"/>
      <c r="B9" s="246"/>
      <c r="C9" s="246"/>
      <c r="D9" s="246"/>
      <c r="E9" s="246"/>
      <c r="F9" s="246"/>
      <c r="G9" s="1165" t="s">
        <v>472</v>
      </c>
      <c r="H9" s="1166"/>
      <c r="I9" s="1166"/>
      <c r="J9" s="1167"/>
      <c r="K9" s="265">
        <v>2385062</v>
      </c>
      <c r="L9" s="266">
        <v>66600</v>
      </c>
      <c r="M9" s="267">
        <v>83477</v>
      </c>
      <c r="N9" s="268">
        <v>-20.2</v>
      </c>
    </row>
    <row r="10" spans="1:16">
      <c r="A10" s="250"/>
      <c r="B10" s="246"/>
      <c r="C10" s="246"/>
      <c r="D10" s="246"/>
      <c r="E10" s="246"/>
      <c r="F10" s="246"/>
      <c r="G10" s="1165" t="s">
        <v>473</v>
      </c>
      <c r="H10" s="1166"/>
      <c r="I10" s="1166"/>
      <c r="J10" s="1167"/>
      <c r="K10" s="269">
        <v>289829</v>
      </c>
      <c r="L10" s="270">
        <v>8093</v>
      </c>
      <c r="M10" s="271">
        <v>6313</v>
      </c>
      <c r="N10" s="272">
        <v>28.2</v>
      </c>
    </row>
    <row r="11" spans="1:16" ht="13.5" customHeight="1">
      <c r="A11" s="250"/>
      <c r="B11" s="246"/>
      <c r="C11" s="246"/>
      <c r="D11" s="246"/>
      <c r="E11" s="246"/>
      <c r="F11" s="246"/>
      <c r="G11" s="1165" t="s">
        <v>474</v>
      </c>
      <c r="H11" s="1166"/>
      <c r="I11" s="1166"/>
      <c r="J11" s="1167"/>
      <c r="K11" s="269">
        <v>466174</v>
      </c>
      <c r="L11" s="270">
        <v>13017</v>
      </c>
      <c r="M11" s="271">
        <v>8598</v>
      </c>
      <c r="N11" s="272">
        <v>51.4</v>
      </c>
    </row>
    <row r="12" spans="1:16" ht="13.5" customHeight="1">
      <c r="A12" s="250"/>
      <c r="B12" s="246"/>
      <c r="C12" s="246"/>
      <c r="D12" s="246"/>
      <c r="E12" s="246"/>
      <c r="F12" s="246"/>
      <c r="G12" s="1165" t="s">
        <v>475</v>
      </c>
      <c r="H12" s="1166"/>
      <c r="I12" s="1166"/>
      <c r="J12" s="1167"/>
      <c r="K12" s="269">
        <v>36393</v>
      </c>
      <c r="L12" s="270">
        <v>1016</v>
      </c>
      <c r="M12" s="271">
        <v>1600</v>
      </c>
      <c r="N12" s="272">
        <v>-36.5</v>
      </c>
    </row>
    <row r="13" spans="1:16" ht="13.5" customHeight="1">
      <c r="A13" s="250"/>
      <c r="B13" s="246"/>
      <c r="C13" s="246"/>
      <c r="D13" s="246"/>
      <c r="E13" s="246"/>
      <c r="F13" s="246"/>
      <c r="G13" s="1165" t="s">
        <v>476</v>
      </c>
      <c r="H13" s="1166"/>
      <c r="I13" s="1166"/>
      <c r="J13" s="1167"/>
      <c r="K13" s="269" t="s">
        <v>477</v>
      </c>
      <c r="L13" s="270" t="s">
        <v>477</v>
      </c>
      <c r="M13" s="271" t="s">
        <v>477</v>
      </c>
      <c r="N13" s="272" t="s">
        <v>477</v>
      </c>
    </row>
    <row r="14" spans="1:16" ht="13.5" customHeight="1">
      <c r="A14" s="250"/>
      <c r="B14" s="246"/>
      <c r="C14" s="246"/>
      <c r="D14" s="246"/>
      <c r="E14" s="246"/>
      <c r="F14" s="246"/>
      <c r="G14" s="1165" t="s">
        <v>478</v>
      </c>
      <c r="H14" s="1166"/>
      <c r="I14" s="1166"/>
      <c r="J14" s="1167"/>
      <c r="K14" s="269">
        <v>109898</v>
      </c>
      <c r="L14" s="270">
        <v>3069</v>
      </c>
      <c r="M14" s="271">
        <v>3683</v>
      </c>
      <c r="N14" s="272">
        <v>-16.7</v>
      </c>
    </row>
    <row r="15" spans="1:16" ht="13.5" customHeight="1">
      <c r="A15" s="250"/>
      <c r="B15" s="246"/>
      <c r="C15" s="246"/>
      <c r="D15" s="246"/>
      <c r="E15" s="246"/>
      <c r="F15" s="246"/>
      <c r="G15" s="1165" t="s">
        <v>479</v>
      </c>
      <c r="H15" s="1166"/>
      <c r="I15" s="1166"/>
      <c r="J15" s="1167"/>
      <c r="K15" s="269">
        <v>37374</v>
      </c>
      <c r="L15" s="270">
        <v>1044</v>
      </c>
      <c r="M15" s="271">
        <v>1742</v>
      </c>
      <c r="N15" s="272">
        <v>-40.1</v>
      </c>
    </row>
    <row r="16" spans="1:16">
      <c r="A16" s="250"/>
      <c r="B16" s="246"/>
      <c r="C16" s="246"/>
      <c r="D16" s="246"/>
      <c r="E16" s="246"/>
      <c r="F16" s="246"/>
      <c r="G16" s="1168" t="s">
        <v>480</v>
      </c>
      <c r="H16" s="1169"/>
      <c r="I16" s="1169"/>
      <c r="J16" s="1170"/>
      <c r="K16" s="270">
        <v>-153983</v>
      </c>
      <c r="L16" s="270">
        <v>-4300</v>
      </c>
      <c r="M16" s="271">
        <v>-8939</v>
      </c>
      <c r="N16" s="272">
        <v>-51.9</v>
      </c>
    </row>
    <row r="17" spans="1:16">
      <c r="A17" s="250"/>
      <c r="B17" s="246"/>
      <c r="C17" s="246"/>
      <c r="D17" s="246"/>
      <c r="E17" s="246"/>
      <c r="F17" s="246"/>
      <c r="G17" s="1168" t="s">
        <v>170</v>
      </c>
      <c r="H17" s="1169"/>
      <c r="I17" s="1169"/>
      <c r="J17" s="1170"/>
      <c r="K17" s="270">
        <v>3170747</v>
      </c>
      <c r="L17" s="270">
        <v>88539</v>
      </c>
      <c r="M17" s="271">
        <v>96475</v>
      </c>
      <c r="N17" s="272">
        <v>-8.1999999999999993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481</v>
      </c>
      <c r="H19" s="246"/>
      <c r="I19" s="246"/>
      <c r="J19" s="246"/>
      <c r="K19" s="246"/>
      <c r="L19" s="246"/>
      <c r="M19" s="246"/>
      <c r="N19" s="246"/>
    </row>
    <row r="20" spans="1:16">
      <c r="A20" s="250"/>
      <c r="B20" s="246"/>
      <c r="C20" s="246"/>
      <c r="D20" s="246"/>
      <c r="E20" s="246"/>
      <c r="F20" s="246"/>
      <c r="G20" s="274"/>
      <c r="H20" s="275"/>
      <c r="I20" s="275"/>
      <c r="J20" s="276"/>
      <c r="K20" s="277" t="s">
        <v>482</v>
      </c>
      <c r="L20" s="278" t="s">
        <v>483</v>
      </c>
      <c r="M20" s="279" t="s">
        <v>484</v>
      </c>
      <c r="N20" s="280"/>
    </row>
    <row r="21" spans="1:16" s="286" customFormat="1">
      <c r="A21" s="281"/>
      <c r="B21" s="251"/>
      <c r="C21" s="251"/>
      <c r="D21" s="251"/>
      <c r="E21" s="251"/>
      <c r="F21" s="251"/>
      <c r="G21" s="1162" t="s">
        <v>485</v>
      </c>
      <c r="H21" s="1163"/>
      <c r="I21" s="1163"/>
      <c r="J21" s="1164"/>
      <c r="K21" s="282">
        <v>7.76</v>
      </c>
      <c r="L21" s="283">
        <v>9.61</v>
      </c>
      <c r="M21" s="284">
        <v>-1.85</v>
      </c>
      <c r="N21" s="251"/>
      <c r="O21" s="285"/>
      <c r="P21" s="281"/>
    </row>
    <row r="22" spans="1:16" s="286" customFormat="1">
      <c r="A22" s="281"/>
      <c r="B22" s="251"/>
      <c r="C22" s="251"/>
      <c r="D22" s="251"/>
      <c r="E22" s="251"/>
      <c r="F22" s="251"/>
      <c r="G22" s="1162" t="s">
        <v>486</v>
      </c>
      <c r="H22" s="1163"/>
      <c r="I22" s="1163"/>
      <c r="J22" s="1164"/>
      <c r="K22" s="287">
        <v>101.4</v>
      </c>
      <c r="L22" s="288">
        <v>97.6</v>
      </c>
      <c r="M22" s="289">
        <v>3.8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489</v>
      </c>
      <c r="H29" s="251"/>
      <c r="I29" s="251"/>
      <c r="J29" s="251"/>
      <c r="K29" s="246"/>
      <c r="L29" s="246"/>
      <c r="M29" s="246"/>
      <c r="N29" s="246"/>
      <c r="O29" s="295"/>
    </row>
    <row r="30" spans="1:16">
      <c r="A30" s="250"/>
      <c r="B30" s="246"/>
      <c r="C30" s="246"/>
      <c r="D30" s="246"/>
      <c r="E30" s="246"/>
      <c r="F30" s="246"/>
      <c r="G30" s="253"/>
      <c r="H30" s="254"/>
      <c r="I30" s="254"/>
      <c r="J30" s="255"/>
      <c r="K30" s="1151" t="s">
        <v>467</v>
      </c>
      <c r="L30" s="256"/>
      <c r="M30" s="257" t="s">
        <v>468</v>
      </c>
      <c r="N30" s="258"/>
    </row>
    <row r="31" spans="1:16">
      <c r="A31" s="250"/>
      <c r="B31" s="246"/>
      <c r="C31" s="246"/>
      <c r="D31" s="246"/>
      <c r="E31" s="246"/>
      <c r="F31" s="246"/>
      <c r="G31" s="259"/>
      <c r="H31" s="260"/>
      <c r="I31" s="260"/>
      <c r="J31" s="261"/>
      <c r="K31" s="1152"/>
      <c r="L31" s="262" t="s">
        <v>469</v>
      </c>
      <c r="M31" s="263" t="s">
        <v>470</v>
      </c>
      <c r="N31" s="264" t="s">
        <v>471</v>
      </c>
    </row>
    <row r="32" spans="1:16" ht="27" customHeight="1">
      <c r="A32" s="250"/>
      <c r="B32" s="246"/>
      <c r="C32" s="246"/>
      <c r="D32" s="246"/>
      <c r="E32" s="246"/>
      <c r="F32" s="246"/>
      <c r="G32" s="1153" t="s">
        <v>490</v>
      </c>
      <c r="H32" s="1154"/>
      <c r="I32" s="1154"/>
      <c r="J32" s="1155"/>
      <c r="K32" s="296">
        <v>1305179</v>
      </c>
      <c r="L32" s="296">
        <v>36445</v>
      </c>
      <c r="M32" s="297">
        <v>62872</v>
      </c>
      <c r="N32" s="298">
        <v>-42</v>
      </c>
    </row>
    <row r="33" spans="1:16" ht="13.5" customHeight="1">
      <c r="A33" s="250"/>
      <c r="B33" s="246"/>
      <c r="C33" s="246"/>
      <c r="D33" s="246"/>
      <c r="E33" s="246"/>
      <c r="F33" s="246"/>
      <c r="G33" s="1153" t="s">
        <v>491</v>
      </c>
      <c r="H33" s="1154"/>
      <c r="I33" s="1154"/>
      <c r="J33" s="1155"/>
      <c r="K33" s="296" t="s">
        <v>477</v>
      </c>
      <c r="L33" s="296" t="s">
        <v>477</v>
      </c>
      <c r="M33" s="297" t="s">
        <v>477</v>
      </c>
      <c r="N33" s="298" t="s">
        <v>477</v>
      </c>
    </row>
    <row r="34" spans="1:16" ht="27" customHeight="1">
      <c r="A34" s="250"/>
      <c r="B34" s="246"/>
      <c r="C34" s="246"/>
      <c r="D34" s="246"/>
      <c r="E34" s="246"/>
      <c r="F34" s="246"/>
      <c r="G34" s="1153" t="s">
        <v>492</v>
      </c>
      <c r="H34" s="1154"/>
      <c r="I34" s="1154"/>
      <c r="J34" s="1155"/>
      <c r="K34" s="296" t="s">
        <v>477</v>
      </c>
      <c r="L34" s="296" t="s">
        <v>477</v>
      </c>
      <c r="M34" s="297">
        <v>20</v>
      </c>
      <c r="N34" s="298" t="s">
        <v>477</v>
      </c>
    </row>
    <row r="35" spans="1:16" ht="27" customHeight="1">
      <c r="A35" s="250"/>
      <c r="B35" s="246"/>
      <c r="C35" s="246"/>
      <c r="D35" s="246"/>
      <c r="E35" s="246"/>
      <c r="F35" s="246"/>
      <c r="G35" s="1153" t="s">
        <v>493</v>
      </c>
      <c r="H35" s="1154"/>
      <c r="I35" s="1154"/>
      <c r="J35" s="1155"/>
      <c r="K35" s="296">
        <v>481529</v>
      </c>
      <c r="L35" s="296">
        <v>13446</v>
      </c>
      <c r="M35" s="297">
        <v>17600</v>
      </c>
      <c r="N35" s="298">
        <v>-23.6</v>
      </c>
    </row>
    <row r="36" spans="1:16" ht="27" customHeight="1">
      <c r="A36" s="250"/>
      <c r="B36" s="246"/>
      <c r="C36" s="246"/>
      <c r="D36" s="246"/>
      <c r="E36" s="246"/>
      <c r="F36" s="246"/>
      <c r="G36" s="1153" t="s">
        <v>494</v>
      </c>
      <c r="H36" s="1154"/>
      <c r="I36" s="1154"/>
      <c r="J36" s="1155"/>
      <c r="K36" s="296">
        <v>283802</v>
      </c>
      <c r="L36" s="296">
        <v>7925</v>
      </c>
      <c r="M36" s="297">
        <v>3568</v>
      </c>
      <c r="N36" s="298">
        <v>122.1</v>
      </c>
    </row>
    <row r="37" spans="1:16" ht="13.5" customHeight="1">
      <c r="A37" s="250"/>
      <c r="B37" s="246"/>
      <c r="C37" s="246"/>
      <c r="D37" s="246"/>
      <c r="E37" s="246"/>
      <c r="F37" s="246"/>
      <c r="G37" s="1153" t="s">
        <v>495</v>
      </c>
      <c r="H37" s="1154"/>
      <c r="I37" s="1154"/>
      <c r="J37" s="1155"/>
      <c r="K37" s="296">
        <v>245730</v>
      </c>
      <c r="L37" s="296">
        <v>6862</v>
      </c>
      <c r="M37" s="297">
        <v>1129</v>
      </c>
      <c r="N37" s="298">
        <v>507.8</v>
      </c>
    </row>
    <row r="38" spans="1:16" ht="27" customHeight="1">
      <c r="A38" s="250"/>
      <c r="B38" s="246"/>
      <c r="C38" s="246"/>
      <c r="D38" s="246"/>
      <c r="E38" s="246"/>
      <c r="F38" s="246"/>
      <c r="G38" s="1156" t="s">
        <v>496</v>
      </c>
      <c r="H38" s="1157"/>
      <c r="I38" s="1157"/>
      <c r="J38" s="1158"/>
      <c r="K38" s="299" t="s">
        <v>477</v>
      </c>
      <c r="L38" s="299" t="s">
        <v>477</v>
      </c>
      <c r="M38" s="300">
        <v>2</v>
      </c>
      <c r="N38" s="301" t="s">
        <v>477</v>
      </c>
      <c r="O38" s="295"/>
    </row>
    <row r="39" spans="1:16">
      <c r="A39" s="250"/>
      <c r="B39" s="246"/>
      <c r="C39" s="246"/>
      <c r="D39" s="246"/>
      <c r="E39" s="246"/>
      <c r="F39" s="246"/>
      <c r="G39" s="1156" t="s">
        <v>497</v>
      </c>
      <c r="H39" s="1157"/>
      <c r="I39" s="1157"/>
      <c r="J39" s="1158"/>
      <c r="K39" s="302">
        <v>-57891</v>
      </c>
      <c r="L39" s="302">
        <v>-1617</v>
      </c>
      <c r="M39" s="303">
        <v>-3135</v>
      </c>
      <c r="N39" s="304">
        <v>-48.4</v>
      </c>
      <c r="O39" s="295"/>
    </row>
    <row r="40" spans="1:16" ht="27" customHeight="1">
      <c r="A40" s="250"/>
      <c r="B40" s="246"/>
      <c r="C40" s="246"/>
      <c r="D40" s="246"/>
      <c r="E40" s="246"/>
      <c r="F40" s="246"/>
      <c r="G40" s="1153" t="s">
        <v>498</v>
      </c>
      <c r="H40" s="1154"/>
      <c r="I40" s="1154"/>
      <c r="J40" s="1155"/>
      <c r="K40" s="302">
        <v>-1375520</v>
      </c>
      <c r="L40" s="302">
        <v>-38409</v>
      </c>
      <c r="M40" s="303">
        <v>-59327</v>
      </c>
      <c r="N40" s="304">
        <v>-35.299999999999997</v>
      </c>
      <c r="O40" s="295"/>
    </row>
    <row r="41" spans="1:16">
      <c r="A41" s="250"/>
      <c r="B41" s="246"/>
      <c r="C41" s="246"/>
      <c r="D41" s="246"/>
      <c r="E41" s="246"/>
      <c r="F41" s="246"/>
      <c r="G41" s="1159" t="s">
        <v>281</v>
      </c>
      <c r="H41" s="1160"/>
      <c r="I41" s="1160"/>
      <c r="J41" s="1161"/>
      <c r="K41" s="296">
        <v>882829</v>
      </c>
      <c r="L41" s="302">
        <v>24652</v>
      </c>
      <c r="M41" s="303">
        <v>22729</v>
      </c>
      <c r="N41" s="304">
        <v>8.5</v>
      </c>
      <c r="O41" s="295"/>
    </row>
    <row r="42" spans="1:16">
      <c r="A42" s="250"/>
      <c r="B42" s="246"/>
      <c r="C42" s="246"/>
      <c r="D42" s="246"/>
      <c r="E42" s="246"/>
      <c r="F42" s="246"/>
      <c r="G42" s="305" t="s">
        <v>499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500</v>
      </c>
      <c r="B47" s="246"/>
      <c r="C47" s="246"/>
      <c r="D47" s="246"/>
      <c r="E47" s="246"/>
      <c r="F47" s="246"/>
      <c r="G47" s="246"/>
      <c r="H47" s="246"/>
      <c r="I47" s="246"/>
      <c r="J47" s="246"/>
      <c r="K47" s="246"/>
      <c r="L47" s="246"/>
      <c r="M47" s="246"/>
      <c r="N47" s="246"/>
    </row>
    <row r="48" spans="1:16">
      <c r="A48" s="250"/>
      <c r="B48" s="246"/>
      <c r="C48" s="246"/>
      <c r="D48" s="246"/>
      <c r="E48" s="246"/>
      <c r="F48" s="246"/>
      <c r="G48" s="310" t="s">
        <v>501</v>
      </c>
      <c r="H48" s="310"/>
      <c r="I48" s="310"/>
      <c r="J48" s="310"/>
      <c r="K48" s="310"/>
      <c r="L48" s="310"/>
      <c r="M48" s="311"/>
      <c r="N48" s="310"/>
    </row>
    <row r="49" spans="1:14" ht="13.5" customHeight="1">
      <c r="A49" s="250"/>
      <c r="B49" s="246"/>
      <c r="C49" s="246"/>
      <c r="D49" s="246"/>
      <c r="E49" s="246"/>
      <c r="F49" s="246"/>
      <c r="G49" s="312"/>
      <c r="H49" s="313"/>
      <c r="I49" s="1146" t="s">
        <v>467</v>
      </c>
      <c r="J49" s="1148" t="s">
        <v>502</v>
      </c>
      <c r="K49" s="1149"/>
      <c r="L49" s="1149"/>
      <c r="M49" s="1149"/>
      <c r="N49" s="1150"/>
    </row>
    <row r="50" spans="1:14">
      <c r="A50" s="250"/>
      <c r="B50" s="246"/>
      <c r="C50" s="246"/>
      <c r="D50" s="246"/>
      <c r="E50" s="246"/>
      <c r="F50" s="246"/>
      <c r="G50" s="314"/>
      <c r="H50" s="315"/>
      <c r="I50" s="1147"/>
      <c r="J50" s="316" t="s">
        <v>503</v>
      </c>
      <c r="K50" s="317" t="s">
        <v>504</v>
      </c>
      <c r="L50" s="318" t="s">
        <v>505</v>
      </c>
      <c r="M50" s="319" t="s">
        <v>506</v>
      </c>
      <c r="N50" s="320" t="s">
        <v>507</v>
      </c>
    </row>
    <row r="51" spans="1:14">
      <c r="A51" s="250"/>
      <c r="B51" s="246"/>
      <c r="C51" s="246"/>
      <c r="D51" s="246"/>
      <c r="E51" s="246"/>
      <c r="F51" s="246"/>
      <c r="G51" s="312" t="s">
        <v>508</v>
      </c>
      <c r="H51" s="313"/>
      <c r="I51" s="321">
        <v>9688386</v>
      </c>
      <c r="J51" s="322">
        <v>267724</v>
      </c>
      <c r="K51" s="323">
        <v>520.1</v>
      </c>
      <c r="L51" s="324">
        <v>70489</v>
      </c>
      <c r="M51" s="325">
        <v>5.0999999999999996</v>
      </c>
      <c r="N51" s="326">
        <v>515</v>
      </c>
    </row>
    <row r="52" spans="1:14">
      <c r="A52" s="250"/>
      <c r="B52" s="246"/>
      <c r="C52" s="246"/>
      <c r="D52" s="246"/>
      <c r="E52" s="246"/>
      <c r="F52" s="246"/>
      <c r="G52" s="327"/>
      <c r="H52" s="328" t="s">
        <v>509</v>
      </c>
      <c r="I52" s="329">
        <v>3237698</v>
      </c>
      <c r="J52" s="330">
        <v>89469</v>
      </c>
      <c r="K52" s="331">
        <v>278.10000000000002</v>
      </c>
      <c r="L52" s="332">
        <v>37817</v>
      </c>
      <c r="M52" s="333">
        <v>1.8</v>
      </c>
      <c r="N52" s="334">
        <v>276.3</v>
      </c>
    </row>
    <row r="53" spans="1:14">
      <c r="A53" s="250"/>
      <c r="B53" s="246"/>
      <c r="C53" s="246"/>
      <c r="D53" s="246"/>
      <c r="E53" s="246"/>
      <c r="F53" s="246"/>
      <c r="G53" s="312" t="s">
        <v>510</v>
      </c>
      <c r="H53" s="313"/>
      <c r="I53" s="321">
        <v>12854555</v>
      </c>
      <c r="J53" s="322">
        <v>355147</v>
      </c>
      <c r="K53" s="323">
        <v>32.700000000000003</v>
      </c>
      <c r="L53" s="324">
        <v>84389</v>
      </c>
      <c r="M53" s="325">
        <v>19.7</v>
      </c>
      <c r="N53" s="326">
        <v>13</v>
      </c>
    </row>
    <row r="54" spans="1:14">
      <c r="A54" s="250"/>
      <c r="B54" s="246"/>
      <c r="C54" s="246"/>
      <c r="D54" s="246"/>
      <c r="E54" s="246"/>
      <c r="F54" s="246"/>
      <c r="G54" s="327"/>
      <c r="H54" s="328" t="s">
        <v>509</v>
      </c>
      <c r="I54" s="329">
        <v>1539804</v>
      </c>
      <c r="J54" s="330">
        <v>42542</v>
      </c>
      <c r="K54" s="331">
        <v>-52.5</v>
      </c>
      <c r="L54" s="332">
        <v>44339</v>
      </c>
      <c r="M54" s="333">
        <v>17.2</v>
      </c>
      <c r="N54" s="334">
        <v>-69.7</v>
      </c>
    </row>
    <row r="55" spans="1:14">
      <c r="A55" s="250"/>
      <c r="B55" s="246"/>
      <c r="C55" s="246"/>
      <c r="D55" s="246"/>
      <c r="E55" s="246"/>
      <c r="F55" s="246"/>
      <c r="G55" s="312" t="s">
        <v>511</v>
      </c>
      <c r="H55" s="313"/>
      <c r="I55" s="321">
        <v>10783253</v>
      </c>
      <c r="J55" s="322">
        <v>299660</v>
      </c>
      <c r="K55" s="323">
        <v>-15.6</v>
      </c>
      <c r="L55" s="324">
        <v>83623</v>
      </c>
      <c r="M55" s="325">
        <v>-0.9</v>
      </c>
      <c r="N55" s="326">
        <v>-14.7</v>
      </c>
    </row>
    <row r="56" spans="1:14">
      <c r="A56" s="250"/>
      <c r="B56" s="246"/>
      <c r="C56" s="246"/>
      <c r="D56" s="246"/>
      <c r="E56" s="246"/>
      <c r="F56" s="246"/>
      <c r="G56" s="327"/>
      <c r="H56" s="328" t="s">
        <v>509</v>
      </c>
      <c r="I56" s="329">
        <v>2077622</v>
      </c>
      <c r="J56" s="330">
        <v>57736</v>
      </c>
      <c r="K56" s="331">
        <v>35.700000000000003</v>
      </c>
      <c r="L56" s="332">
        <v>48787</v>
      </c>
      <c r="M56" s="333">
        <v>10</v>
      </c>
      <c r="N56" s="334">
        <v>25.7</v>
      </c>
    </row>
    <row r="57" spans="1:14">
      <c r="A57" s="250"/>
      <c r="B57" s="246"/>
      <c r="C57" s="246"/>
      <c r="D57" s="246"/>
      <c r="E57" s="246"/>
      <c r="F57" s="246"/>
      <c r="G57" s="312" t="s">
        <v>512</v>
      </c>
      <c r="H57" s="313"/>
      <c r="I57" s="321">
        <v>8834811</v>
      </c>
      <c r="J57" s="322">
        <v>245828</v>
      </c>
      <c r="K57" s="323">
        <v>-18</v>
      </c>
      <c r="L57" s="324">
        <v>87974</v>
      </c>
      <c r="M57" s="325">
        <v>5.2</v>
      </c>
      <c r="N57" s="326">
        <v>-23.2</v>
      </c>
    </row>
    <row r="58" spans="1:14">
      <c r="A58" s="250"/>
      <c r="B58" s="246"/>
      <c r="C58" s="246"/>
      <c r="D58" s="246"/>
      <c r="E58" s="246"/>
      <c r="F58" s="246"/>
      <c r="G58" s="327"/>
      <c r="H58" s="328" t="s">
        <v>509</v>
      </c>
      <c r="I58" s="329">
        <v>2505096</v>
      </c>
      <c r="J58" s="330">
        <v>69704</v>
      </c>
      <c r="K58" s="331">
        <v>20.7</v>
      </c>
      <c r="L58" s="332">
        <v>48183</v>
      </c>
      <c r="M58" s="333">
        <v>-1.2</v>
      </c>
      <c r="N58" s="334">
        <v>21.9</v>
      </c>
    </row>
    <row r="59" spans="1:14">
      <c r="A59" s="250"/>
      <c r="B59" s="246"/>
      <c r="C59" s="246"/>
      <c r="D59" s="246"/>
      <c r="E59" s="246"/>
      <c r="F59" s="246"/>
      <c r="G59" s="312" t="s">
        <v>513</v>
      </c>
      <c r="H59" s="313"/>
      <c r="I59" s="321">
        <v>12571355</v>
      </c>
      <c r="J59" s="322">
        <v>351038</v>
      </c>
      <c r="K59" s="323">
        <v>42.8</v>
      </c>
      <c r="L59" s="324">
        <v>78864</v>
      </c>
      <c r="M59" s="325">
        <v>-10.4</v>
      </c>
      <c r="N59" s="326">
        <v>53.2</v>
      </c>
    </row>
    <row r="60" spans="1:14">
      <c r="A60" s="250"/>
      <c r="B60" s="246"/>
      <c r="C60" s="246"/>
      <c r="D60" s="246"/>
      <c r="E60" s="246"/>
      <c r="F60" s="246"/>
      <c r="G60" s="327"/>
      <c r="H60" s="328" t="s">
        <v>509</v>
      </c>
      <c r="I60" s="335">
        <v>5566214</v>
      </c>
      <c r="J60" s="330">
        <v>155429</v>
      </c>
      <c r="K60" s="331">
        <v>123</v>
      </c>
      <c r="L60" s="332">
        <v>46136</v>
      </c>
      <c r="M60" s="333">
        <v>-4.2</v>
      </c>
      <c r="N60" s="334">
        <v>127.2</v>
      </c>
    </row>
    <row r="61" spans="1:14">
      <c r="A61" s="250"/>
      <c r="B61" s="246"/>
      <c r="C61" s="246"/>
      <c r="D61" s="246"/>
      <c r="E61" s="246"/>
      <c r="F61" s="246"/>
      <c r="G61" s="312" t="s">
        <v>514</v>
      </c>
      <c r="H61" s="336"/>
      <c r="I61" s="337">
        <v>10946472</v>
      </c>
      <c r="J61" s="338">
        <v>303879</v>
      </c>
      <c r="K61" s="339">
        <v>112.4</v>
      </c>
      <c r="L61" s="340">
        <v>81068</v>
      </c>
      <c r="M61" s="341">
        <v>3.7</v>
      </c>
      <c r="N61" s="326">
        <v>108.7</v>
      </c>
    </row>
    <row r="62" spans="1:14">
      <c r="A62" s="250"/>
      <c r="B62" s="246"/>
      <c r="C62" s="246"/>
      <c r="D62" s="246"/>
      <c r="E62" s="246"/>
      <c r="F62" s="246"/>
      <c r="G62" s="327"/>
      <c r="H62" s="328" t="s">
        <v>509</v>
      </c>
      <c r="I62" s="329">
        <v>2985287</v>
      </c>
      <c r="J62" s="330">
        <v>82976</v>
      </c>
      <c r="K62" s="331">
        <v>81</v>
      </c>
      <c r="L62" s="332">
        <v>45052</v>
      </c>
      <c r="M62" s="333">
        <v>4.7</v>
      </c>
      <c r="N62" s="334">
        <v>76.3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71" t="s">
        <v>3</v>
      </c>
      <c r="D47" s="1171"/>
      <c r="E47" s="1172"/>
      <c r="F47" s="11">
        <v>52.26</v>
      </c>
      <c r="G47" s="12">
        <v>59.32</v>
      </c>
      <c r="H47" s="12">
        <v>40.46</v>
      </c>
      <c r="I47" s="12">
        <v>62.96</v>
      </c>
      <c r="J47" s="13">
        <v>56.15</v>
      </c>
    </row>
    <row r="48" spans="2:10" ht="57.75" customHeight="1">
      <c r="B48" s="14"/>
      <c r="C48" s="1173" t="s">
        <v>4</v>
      </c>
      <c r="D48" s="1173"/>
      <c r="E48" s="1174"/>
      <c r="F48" s="15">
        <v>20.260000000000002</v>
      </c>
      <c r="G48" s="16">
        <v>16.5</v>
      </c>
      <c r="H48" s="16">
        <v>25.26</v>
      </c>
      <c r="I48" s="16">
        <v>10.82</v>
      </c>
      <c r="J48" s="17">
        <v>4</v>
      </c>
    </row>
    <row r="49" spans="2:10" ht="57.75" customHeight="1" thickBot="1">
      <c r="B49" s="18"/>
      <c r="C49" s="1175" t="s">
        <v>5</v>
      </c>
      <c r="D49" s="1175"/>
      <c r="E49" s="1176"/>
      <c r="F49" s="19">
        <v>7.66</v>
      </c>
      <c r="G49" s="20" t="s">
        <v>521</v>
      </c>
      <c r="H49" s="20" t="s">
        <v>522</v>
      </c>
      <c r="I49" s="20" t="s">
        <v>523</v>
      </c>
      <c r="J49" s="21" t="s">
        <v>524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秋元　喜夫</cp:lastModifiedBy>
  <cp:lastPrinted>2018-02-23T06:35:29Z</cp:lastPrinted>
  <dcterms:created xsi:type="dcterms:W3CDTF">2018-01-24T03:53:08Z</dcterms:created>
  <dcterms:modified xsi:type="dcterms:W3CDTF">2018-11-29T00:00:04Z</dcterms:modified>
  <cp:category/>
</cp:coreProperties>
</file>