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05白河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9" i="9" l="1"/>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CO38" i="9"/>
  <c r="AM38" i="9"/>
  <c r="U38" i="9"/>
  <c r="C38" i="9"/>
  <c r="AM37" i="9"/>
  <c r="U37" i="9"/>
  <c r="C37" i="9"/>
  <c r="AM36"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 r="BW34" i="9" l="1"/>
  <c r="BW35" i="9" s="1"/>
  <c r="BW36" i="9" s="1"/>
  <c r="BW37" i="9" s="1"/>
  <c r="BW38" i="9" s="1"/>
  <c r="BW39" i="9" s="1"/>
  <c r="BW40" i="9" s="1"/>
  <c r="BW41" i="9" s="1"/>
  <c r="BW42" i="9" s="1"/>
  <c r="BW43" i="9" s="1"/>
  <c r="CO34" i="9"/>
  <c r="CO35" i="9" s="1"/>
  <c r="CO36" i="9" s="1"/>
  <c r="CO37" i="9" s="1"/>
</calcChain>
</file>

<file path=xl/sharedStrings.xml><?xml version="1.0" encoding="utf-8"?>
<sst xmlns="http://schemas.openxmlformats.org/spreadsheetml/2006/main" count="1064" uniqueCount="572">
  <si>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</si>
  <si>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</si>
  <si>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</si>
  <si>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</si>
  <si>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</si>
  <si>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</si>
  <si>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</si>
  <si>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</si>
  <si>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</si>
  <si>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</si>
  <si>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</si>
  <si>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</si>
  <si>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</si>
  <si>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</si>
  <si>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</si>
  <si>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</si>
  <si>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</si>
  <si>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</si>
  <si>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</si>
  <si>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</si>
  <si>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</si>
  <si>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</si>
  <si>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</si>
  <si>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</si>
  <si>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</si>
  <si>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</si>
  <si>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</si>
  <si>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</si>
  <si>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</si>
  <si>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</si>
  <si>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</si>
  <si>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</si>
  <si>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</si>
  <si>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</si>
  <si>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</si>
  <si>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</si>
  <si>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</si>
  <si>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</si>
  <si>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</si>
  <si>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</si>
  <si>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</si>
  <si>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</si>
  <si>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</si>
  <si>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</si>
  <si>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</si>
  <si>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</si>
  <si>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</si>
  <si>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</si>
  <si>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</si>
  <si>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</si>
  <si>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</si>
  <si>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</si>
  <si>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</si>
  <si>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</si>
  <si>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</si>
  <si>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</si>
  <si>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</si>
  <si>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</si>
  <si>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</si>
  <si>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</si>
  <si>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</si>
  <si>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</si>
  <si>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</si>
  <si>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</si>
  <si>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</si>
  <si>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</si>
  <si>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</si>
  <si>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</si>
  <si>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</si>
  <si>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</si>
  <si>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</si>
  <si>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</si>
  <si>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</si>
  <si>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</si>
  <si>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</si>
  <si>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</si>
  <si>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</si>
  <si>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</si>
  <si>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</si>
  <si>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</si>
  <si>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</si>
  <si>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</si>
  <si>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白河市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</si>
  <si>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</si>
  <si>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</si>
  <si>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</si>
  <si>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</si>
  <si>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</si>
  <si>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</si>
  <si>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</si>
  <si>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</si>
  <si>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</si>
  <si>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</si>
  <si>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</si>
  <si>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</si>
  <si>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</si>
  <si>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</si>
  <si>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</si>
  <si>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</si>
  <si>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</si>
  <si>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</si>
  <si>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</si>
  <si>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</si>
  <si>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</si>
  <si>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</si>
  <si>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</si>
  <si>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</si>
  <si>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</si>
  <si>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</si>
  <si>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</si>
  <si>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</si>
  <si>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</si>
  <si>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</si>
  <si>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</si>
  <si>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</si>
  <si>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</si>
  <si>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</si>
  <si>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</si>
  <si>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</si>
  <si>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</si>
  <si>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</si>
  <si>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</si>
  <si>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</si>
  <si>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</si>
  <si>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</si>
  <si>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</si>
  <si>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</si>
  <si>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</si>
  <si>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</si>
  <si>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</si>
  <si>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</si>
  <si>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</si>
  <si>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</si>
  <si>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</si>
  <si>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</si>
  <si>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</si>
  <si>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</si>
  <si>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</si>
  <si>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</si>
  <si>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</si>
  <si>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</si>
  <si>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</si>
  <si>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</si>
  <si>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</si>
  <si>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</si>
  <si>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</si>
  <si>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</si>
  <si>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</si>
  <si>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</si>
  <si>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</si>
  <si>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</si>
  <si>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</si>
  <si>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</si>
  <si>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</si>
  <si>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</si>
  <si>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</si>
  <si>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</si>
  <si>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</si>
  <si>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</si>
  <si>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</si>
  <si>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</si>
  <si>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</si>
  <si>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</si>
  <si>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</si>
  <si>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</si>
  <si>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</si>
  <si>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</si>
  <si>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</si>
  <si>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</si>
  <si>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</si>
  <si>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</si>
  <si>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</si>
  <si>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</si>
  <si>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</si>
  <si>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</si>
  <si>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</si>
  <si>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</si>
  <si>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</si>
  <si>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</si>
  <si>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</si>
  <si>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</si>
  <si>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</si>
  <si>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</si>
  <si>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</si>
  <si>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</si>
  <si>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</si>
  <si>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</si>
  <si>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</si>
  <si>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</si>
  <si>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</si>
  <si>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</si>
  <si>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</si>
  <si>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</si>
  <si>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</si>
  <si>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</si>
  <si>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</si>
  <si>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</si>
  <si>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福島県白河市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</si>
  <si>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</si>
  <si>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</si>
  <si>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</si>
  <si>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</si>
  <si>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</si>
  <si>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</si>
  <si>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</si>
  <si>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</si>
  <si>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</si>
  <si>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</si>
  <si>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</si>
  <si>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</si>
  <si>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</si>
  <si>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</si>
  <si>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</si>
  <si>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</si>
  <si>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</si>
  <si>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</si>
  <si>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</si>
  <si>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</si>
  <si>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</si>
  <si>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</si>
  <si>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</si>
  <si>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</si>
  <si>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</si>
  <si>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</si>
  <si>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</si>
  <si>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</si>
  <si>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</si>
  <si>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</si>
  <si>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</si>
  <si>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</si>
  <si>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</si>
  <si>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</si>
  <si>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</si>
  <si>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</si>
  <si>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</si>
  <si>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</si>
  <si>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</si>
  <si>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</si>
  <si>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</si>
  <si>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</si>
  <si>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</si>
  <si>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</si>
  <si>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</si>
  <si>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</si>
  <si>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</si>
  <si>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</si>
  <si>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</si>
  <si>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</si>
  <si>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</si>
  <si>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</si>
  <si>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</si>
  <si>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</si>
  <si>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</si>
  <si>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</si>
  <si>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</si>
  <si>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</si>
  <si>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</si>
  <si>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</si>
  <si>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</si>
  <si>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</si>
  <si>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</si>
  <si>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</si>
  <si>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</si>
  <si>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</si>
  <si>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</si>
  <si>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</si>
  <si>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</si>
  <si>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</si>
  <si>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</si>
  <si>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</si>
  <si>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</si>
  <si>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</si>
  <si>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</si>
  <si>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</si>
  <si>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</si>
  <si>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</si>
  <si>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</si>
  <si>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</si>
  <si>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</si>
  <si>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</si>
  <si>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</si>
  <si>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</si>
  <si>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</si>
  <si>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</si>
  <si>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</si>
  <si>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</si>
  <si>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</si>
  <si>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</si>
  <si>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</si>
  <si>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</si>
  <si>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</si>
  <si>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</si>
  <si>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</si>
  <si>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</si>
  <si>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</si>
  <si>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</si>
  <si>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</si>
  <si>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</si>
  <si>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</si>
  <si>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</si>
  <si>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</si>
  <si>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</si>
  <si>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</si>
  <si>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</si>
  <si>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</si>
  <si>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</si>
  <si>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</si>
  <si>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</si>
  <si>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</si>
  <si>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</si>
  <si>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</si>
  <si>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</si>
  <si>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</si>
  <si>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</si>
  <si>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</si>
  <si>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</si>
  <si>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</si>
  <si>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</si>
  <si>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</si>
  <si>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</si>
  <si>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</si>
  <si>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</si>
  <si>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</si>
  <si>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</si>
  <si>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</si>
  <si>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</si>
  <si>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</si>
  <si>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</si>
  <si>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</si>
  <si>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</si>
  <si>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</si>
  <si>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</si>
  <si>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</si>
  <si>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</si>
  <si>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</si>
  <si>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</si>
  <si>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</si>
  <si>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</si>
  <si>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</si>
  <si>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</si>
  <si>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</si>
  <si>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</si>
  <si>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</si>
  <si>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</si>
  <si>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</si>
  <si>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</si>
  <si>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福島県白河市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</si>
  <si>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</si>
  <si>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</si>
  <si>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</si>
  <si>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</si>
  <si>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</si>
  <si>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</si>
  <si>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</si>
  <si>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</si>
  <si>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</si>
  <si>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</si>
  <si>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</si>
  <si>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</si>
  <si>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</si>
  <si>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</si>
  <si>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</si>
  <si>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</si>
  <si>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</si>
  <si>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</si>
  <si>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</si>
  <si>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</si>
  <si>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国有林野払受費特別会計</t>
    <phoneticPr fontId="5"/>
  </si>
  <si>
    <t>教育財産特別会計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</si>
  <si>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</si>
  <si>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</si>
  <si>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</si>
  <si>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</si>
  <si>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</si>
  <si>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</si>
  <si>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</si>
  <si>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</si>
  <si>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</si>
  <si>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</si>
  <si>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</si>
  <si>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</si>
  <si>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</si>
  <si>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</si>
  <si>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</si>
  <si>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</si>
  <si>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</si>
  <si>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</si>
  <si>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</si>
  <si>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</si>
  <si>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</si>
  <si>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公共下水道事業特別会計</t>
    <phoneticPr fontId="5"/>
  </si>
  <si>
    <t>農業集落排水事業特別会計</t>
    <phoneticPr fontId="5"/>
  </si>
  <si>
    <t>個別排水処理事業特別会計</t>
    <phoneticPr fontId="5"/>
  </si>
  <si>
    <t>地方卸売市場特別会計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</si>
  <si>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</si>
  <si>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</si>
  <si>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</si>
  <si>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</si>
  <si>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</si>
  <si>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</si>
  <si>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</si>
  <si>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</si>
  <si>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</si>
  <si>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</si>
  <si>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</si>
  <si>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</si>
  <si>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</si>
  <si>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</si>
  <si>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</si>
  <si>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</si>
  <si>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</si>
  <si>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</si>
  <si>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</si>
  <si>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</si>
  <si>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</si>
  <si>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</si>
  <si>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</si>
  <si>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</si>
  <si>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</si>
  <si>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</si>
  <si>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</si>
  <si>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</si>
  <si>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</si>
  <si>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</si>
  <si>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</si>
  <si>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</si>
  <si>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</si>
  <si>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</si>
  <si>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</si>
  <si>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</si>
  <si>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</si>
  <si>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</si>
  <si>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</si>
  <si>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</si>
  <si>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</si>
  <si>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</si>
  <si>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</si>
  <si>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</si>
  <si>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</si>
  <si>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</si>
  <si>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</si>
  <si>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</si>
  <si>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</si>
  <si>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</si>
  <si>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</si>
  <si>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</si>
  <si>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</si>
  <si>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</si>
  <si>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</si>
  <si>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</si>
  <si>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</si>
  <si>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</si>
  <si>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</si>
  <si>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</si>
  <si>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</si>
  <si>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</si>
  <si>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</si>
  <si>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</si>
  <si>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</si>
  <si>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</si>
  <si>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</si>
  <si>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</si>
  <si>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</si>
  <si>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</si>
  <si>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</si>
  <si>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</si>
  <si>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</si>
  <si>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</si>
  <si>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</si>
  <si>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</si>
  <si>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</si>
  <si>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</si>
  <si>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</si>
  <si>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</si>
  <si>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</si>
  <si>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</si>
  <si>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</si>
  <si>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</si>
  <si>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</si>
  <si>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</si>
  <si>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</si>
  <si>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</si>
  <si>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</si>
  <si>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</si>
  <si>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</si>
  <si>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</si>
  <si>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</si>
  <si>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</si>
  <si>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</si>
  <si>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</si>
  <si>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</si>
  <si>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</si>
  <si>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</si>
  <si>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</si>
  <si>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</si>
  <si>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</si>
  <si>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</si>
  <si>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</si>
  <si>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</si>
  <si>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</si>
  <si>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</si>
  <si>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</si>
  <si>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</si>
  <si>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</si>
  <si>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</si>
  <si>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</si>
  <si>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</si>
  <si>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</si>
  <si>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</si>
  <si>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</si>
  <si>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</si>
  <si>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</si>
  <si>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</si>
  <si>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</si>
  <si>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</si>
  <si>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</si>
  <si>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</si>
  <si>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</si>
  <si>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</si>
  <si>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</si>
  <si>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</si>
  <si>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</si>
  <si>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</si>
  <si>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</si>
  <si>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</si>
  <si>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</si>
  <si>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</si>
  <si>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</si>
  <si>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</si>
  <si>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</si>
  <si>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0.87</t>
  </si>
  <si>
    <t>水道事業会計</t>
  </si>
  <si>
    <t>一般会計</t>
  </si>
  <si>
    <t>介護保険特別会計</t>
  </si>
  <si>
    <t>国民健康保険特別会計</t>
  </si>
  <si>
    <t>土地造成事業特別会計</t>
  </si>
  <si>
    <t>工業用水道事業会計</t>
  </si>
  <si>
    <t>後期高齢者医療特別会計</t>
  </si>
  <si>
    <t>国有林野払受費特別会計</t>
  </si>
  <si>
    <t>その他会計（赤字）</t>
  </si>
  <si>
    <t>その他会計（黒字）</t>
  </si>
  <si>
    <t>-</t>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</si>
  <si>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30"/>
  </si>
  <si>
    <t>白河地方広域市町村圏整備組合（水道用水供給事業会計）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8">
      <t>ヨウ</t>
    </rPh>
    <rPh sb="18" eb="19">
      <t>スイ</t>
    </rPh>
    <rPh sb="19" eb="21">
      <t>キョウキュウ</t>
    </rPh>
    <rPh sb="21" eb="23">
      <t>ジギョウ</t>
    </rPh>
    <rPh sb="23" eb="25">
      <t>カイケイ</t>
    </rPh>
    <phoneticPr fontId="30"/>
  </si>
  <si>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</si>
  <si>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30"/>
  </si>
  <si>
    <t>福島県市町村総合事務組合（消防賞じゅつ金特別会計）</t>
    <rPh sb="0" eb="2">
      <t>フクシマ</t>
    </rPh>
    <rPh sb="2" eb="3">
      <t>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</si>
  <si>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</si>
  <si>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30"/>
  </si>
  <si>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</si>
  <si>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</si>
  <si>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</si>
  <si>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t>
    <phoneticPr fontId="30"/>
  </si>
  <si>
    <t>法適用企業</t>
    <rPh sb="0" eb="1">
      <t>ホウ</t>
    </rPh>
    <rPh sb="1" eb="3">
      <t>テキヨウ</t>
    </rPh>
    <rPh sb="3" eb="5">
      <t>キギョウ</t>
    </rPh>
    <phoneticPr fontId="30"/>
  </si>
  <si>
    <t>-</t>
    <phoneticPr fontId="30"/>
  </si>
  <si>
    <t>-</t>
    <phoneticPr fontId="2"/>
  </si>
  <si>
    <t>白河地方土地開発公社</t>
    <rPh sb="0" eb="2">
      <t>シラカワ</t>
    </rPh>
    <rPh sb="2" eb="4">
      <t>チホウ</t>
    </rPh>
    <rPh sb="4" eb="6">
      <t>トチ</t>
    </rPh>
    <rPh sb="6" eb="8">
      <t>カイハツ</t>
    </rPh>
    <rPh sb="8" eb="10">
      <t>コウシャ</t>
    </rPh>
    <phoneticPr fontId="30"/>
  </si>
  <si>
    <t>ひがし振興公社</t>
    <rPh sb="3" eb="5">
      <t>シンコウ</t>
    </rPh>
    <rPh sb="5" eb="7">
      <t>コウシャ</t>
    </rPh>
    <phoneticPr fontId="30"/>
  </si>
  <si>
    <t>産業サポート白河</t>
    <rPh sb="0" eb="2">
      <t>サンギョウ</t>
    </rPh>
    <rPh sb="6" eb="8">
      <t>シラカワ</t>
    </rPh>
    <phoneticPr fontId="30"/>
  </si>
  <si>
    <t>白河観光物産協会</t>
    <rPh sb="0" eb="2">
      <t>シラカワ</t>
    </rPh>
    <rPh sb="2" eb="4">
      <t>カンコウ</t>
    </rPh>
    <rPh sb="4" eb="6">
      <t>ブッサン</t>
    </rPh>
    <rPh sb="6" eb="8">
      <t>キョウカイ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</si>
  <si>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</si>
  <si>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</si>
  <si>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</si>
  <si>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</si>
  <si>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</si>
  <si>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</si>
  <si>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</si>
  <si>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</si>
  <si>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</si>
  <si>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各比率とも、合併前の4市村にて実施していた地方債を財源とする大型事業の影響などにより、類似団体平均を上回っている。
　しかし、近年に実施した公債費の繰上償還などが奏功し、年々着実に改善している。
　今後も投資的事業の実施にあたっては中長期的視点に立って、重要性・緊急性を十分勘案のうえ重点選別を行なうとともに、財政健全化計画などに基づき、地方債借入額を同年度の地方債元金償還額以下に抑制するように努め、後年度の負担軽減を図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</si>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</sst>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60057</c:v>
                </c:pt>
                <c:pt idx="1">
                  <c:v>180452</c:v>
                </c:pt>
                <c:pt idx="2">
                  <c:v>109201</c:v>
                </c:pt>
                <c:pt idx="3">
                  <c:v>126603</c:v>
                </c:pt>
                <c:pt idx="4">
                  <c:v>133158</c:v>
                </c:pt>
              </c:numCache>
            </c:numRef>
          </c:val>
          <c:smooth val="0"/>
        </c:ser>
        <c:dLbls>
          <c:showLegendKey val="0"/>
          <c:showVal val="0"/>
          <c:showCatName val="0"/>
          <c:showSerName val="0"/>
          <c:showPercent val="0"/>
          <c:showBubbleSize val="0"/>
        </c:dLbls>
        <c:marker val="1"/>
        <c:smooth val="0"/>
        <c:axId val="410486816"/>
        <c:axId val="180411944"/>
      </c:lineChart>
      <c:catAx>
        <c:axId val="410486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411944"/>
        <c:crosses val="autoZero"/>
        <c:auto val="1"/>
        <c:lblAlgn val="ctr"/>
        <c:lblOffset val="100"/>
        <c:tickLblSkip val="1"/>
        <c:tickMarkSkip val="1"/>
        <c:noMultiLvlLbl val="0"/>
      </c:catAx>
      <c:valAx>
        <c:axId val="18041194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48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12.3</c:v>
                </c:pt>
                <c:pt idx="1">
                  <c:v>7.44</c:v>
                </c:pt>
                <c:pt idx="2">
                  <c:v>9.1199999999999992</c:v>
                </c:pt>
                <c:pt idx="3">
                  <c:v>7.56</c:v>
                </c:pt>
                <c:pt idx="4">
                  <c:v>7.07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13.54</c:v>
                </c:pt>
                <c:pt idx="1">
                  <c:v>19.43</c:v>
                </c:pt>
                <c:pt idx="2">
                  <c:v>20.11</c:v>
                </c:pt>
                <c:pt idx="3">
                  <c:v>19.399999999999999</c:v>
                </c:pt>
                <c:pt idx="4">
                  <c:v>19.48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6509352"/>
        <c:axId val="41064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4.5999999999999996</c:v>
                </c:pt>
                <c:pt idx="1">
                  <c:v>2.11</c:v>
                </c:pt>
                <c:pt idx="2">
                  <c:v>2.4900000000000002</c:v>
                </c:pt>
                <c:pt idx="3">
                  <c:v>1.35</c:v>
                </c:pt>
                <c:pt idx="4">
                  <c:v>-0.87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6509352"/>
        <c:axId val="410646048"/>
      </c:lineChart>
      <c:catAx>
        <c:axId val="416509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646048"/>
        <c:crosses val="autoZero"/>
        <c:auto val="1"/>
        <c:lblAlgn val="ctr"/>
        <c:lblOffset val="100"/>
        <c:tickLblSkip val="1"/>
        <c:tickMarkSkip val="1"/>
        <c:noMultiLvlLbl val="0"/>
      </c:catAx>
      <c:valAx>
        <c:axId val="41064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509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0.21</c:v>
                </c:pt>
                <c:pt idx="2">
                  <c:v>#N/A</c:v>
                </c:pt>
                <c:pt idx="3">
                  <c:v>0.05</c:v>
                </c:pt>
                <c:pt idx="4">
                  <c:v>#N/A</c:v>
                </c:pt>
                <c:pt idx="5">
                  <c:v>0.24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国有林野払受費特別会計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0.23</c:v>
                </c:pt>
                <c:pt idx="4">
                  <c:v>#N/A</c:v>
                </c:pt>
                <c:pt idx="5">
                  <c:v>0.13</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1.41</c:v>
                </c:pt>
                <c:pt idx="2">
                  <c:v>#N/A</c:v>
                </c:pt>
                <c:pt idx="3">
                  <c:v>1.31</c:v>
                </c:pt>
                <c:pt idx="4">
                  <c:v>#N/A</c:v>
                </c:pt>
                <c:pt idx="5">
                  <c:v>1.25</c:v>
                </c:pt>
                <c:pt idx="6">
                  <c:v>#N/A</c:v>
                </c:pt>
                <c:pt idx="7">
                  <c:v>0.55000000000000004</c:v>
                </c:pt>
                <c:pt idx="8">
                  <c:v>#N/A</c:v>
                </c:pt>
                <c:pt idx="9">
                  <c:v>0.54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4.25</c:v>
                </c:pt>
                <c:pt idx="2">
                  <c:v>#N/A</c:v>
                </c:pt>
                <c:pt idx="3">
                  <c:v>3.38</c:v>
                </c:pt>
                <c:pt idx="4">
                  <c:v>#N/A</c:v>
                </c:pt>
                <c:pt idx="5">
                  <c:v>3.61</c:v>
                </c:pt>
                <c:pt idx="6">
                  <c:v>#N/A</c:v>
                </c:pt>
                <c:pt idx="7">
                  <c:v>2.8</c:v>
                </c:pt>
                <c:pt idx="8">
                  <c:v>#N/A</c:v>
                </c:pt>
                <c:pt idx="9">
                  <c:v>1.65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0.73</c:v>
                </c:pt>
                <c:pt idx="2">
                  <c:v>#N/A</c:v>
                </c:pt>
                <c:pt idx="3">
                  <c:v>0.65</c:v>
                </c:pt>
                <c:pt idx="4">
                  <c:v>#N/A</c:v>
                </c:pt>
                <c:pt idx="5">
                  <c:v>0.61</c:v>
                </c:pt>
                <c:pt idx="6">
                  <c:v>#N/A</c:v>
                </c:pt>
                <c:pt idx="7">
                  <c:v>1.19</c:v>
                </c:pt>
                <c:pt idx="8">
                  <c:v>#N/A</c:v>
                </c:pt>
                <c:pt idx="9">
                  <c:v>2.02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12.29</c:v>
                </c:pt>
                <c:pt idx="2">
                  <c:v>#N/A</c:v>
                </c:pt>
                <c:pt idx="3">
                  <c:v>7.43</c:v>
                </c:pt>
                <c:pt idx="4">
                  <c:v>#N/A</c:v>
                </c:pt>
                <c:pt idx="5">
                  <c:v>9.14</c:v>
                </c:pt>
                <c:pt idx="6">
                  <c:v>#N/A</c:v>
                </c:pt>
                <c:pt idx="7">
                  <c:v>7.56</c:v>
                </c:pt>
                <c:pt idx="8">
                  <c:v>#N/A</c:v>
                </c:pt>
                <c:pt idx="9">
                  <c:v>7.12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6.84</c:v>
                </c:pt>
                <c:pt idx="2">
                  <c:v>#N/A</c:v>
                </c:pt>
                <c:pt idx="3">
                  <c:v>6.62</c:v>
                </c:pt>
                <c:pt idx="4">
                  <c:v>#N/A</c:v>
                </c:pt>
                <c:pt idx="5">
                  <c:v>6.94</c:v>
                </c:pt>
                <c:pt idx="6">
                  <c:v>#N/A</c:v>
                </c:pt>
                <c:pt idx="7">
                  <c:v>6.89</c:v>
                </c:pt>
                <c:pt idx="8">
                  <c:v>#N/A</c:v>
                </c:pt>
                <c:pt idx="9">
                  <c:v>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0470104"/>
        <c:axId val="415867024"/>
      </c:barChart>
      <c:catAx>
        <c:axId val="180470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867024"/>
        <c:crosses val="autoZero"/>
        <c:auto val="1"/>
        <c:lblAlgn val="ctr"/>
        <c:lblOffset val="100"/>
        <c:tickLblSkip val="1"/>
        <c:tickMarkSkip val="1"/>
        <c:noMultiLvlLbl val="0"/>
      </c:catAx>
      <c:valAx>
        <c:axId val="41586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70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3037</c:v>
                </c:pt>
                <c:pt idx="5">
                  <c:v>3112</c:v>
                </c:pt>
                <c:pt idx="8">
                  <c:v>3248</c:v>
                </c:pt>
                <c:pt idx="11">
                  <c:v>3271</c:v>
                </c:pt>
                <c:pt idx="14">
                  <c:v>3304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84</c:v>
                </c:pt>
                <c:pt idx="3">
                  <c:v>81</c:v>
                </c:pt>
                <c:pt idx="6">
                  <c:v>49</c:v>
                </c:pt>
                <c:pt idx="9">
                  <c:v>74</c:v>
                </c:pt>
                <c:pt idx="12">
                  <c:v>40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130</c:v>
                </c:pt>
                <c:pt idx="3">
                  <c:v>132</c:v>
                </c:pt>
                <c:pt idx="6">
                  <c:v>112</c:v>
                </c:pt>
                <c:pt idx="9">
                  <c:v>139</c:v>
                </c:pt>
                <c:pt idx="12">
                  <c:v>147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1209</c:v>
                </c:pt>
                <c:pt idx="3">
                  <c:v>987</c:v>
                </c:pt>
                <c:pt idx="6">
                  <c:v>1206</c:v>
                </c:pt>
                <c:pt idx="9">
                  <c:v>1200</c:v>
                </c:pt>
                <c:pt idx="12">
                  <c:v>1207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3274</c:v>
                </c:pt>
                <c:pt idx="3">
                  <c:v>3188</c:v>
                </c:pt>
                <c:pt idx="6">
                  <c:v>3237</c:v>
                </c:pt>
                <c:pt idx="9">
                  <c:v>3331</c:v>
                </c:pt>
                <c:pt idx="12">
                  <c:v>3331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9392168"/>
        <c:axId val="18039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1660</c:v>
                </c:pt>
                <c:pt idx="2">
                  <c:v>#N/A</c:v>
                </c:pt>
                <c:pt idx="3">
                  <c:v>#N/A</c:v>
                </c:pt>
                <c:pt idx="4">
                  <c:v>1276</c:v>
                </c:pt>
                <c:pt idx="5">
                  <c:v>#N/A</c:v>
                </c:pt>
                <c:pt idx="6">
                  <c:v>#N/A</c:v>
                </c:pt>
                <c:pt idx="7">
                  <c:v>1356</c:v>
                </c:pt>
                <c:pt idx="8">
                  <c:v>#N/A</c:v>
                </c:pt>
                <c:pt idx="9">
                  <c:v>#N/A</c:v>
                </c:pt>
                <c:pt idx="10">
                  <c:v>1473</c:v>
                </c:pt>
                <c:pt idx="11">
                  <c:v>#N/A</c:v>
                </c:pt>
                <c:pt idx="12">
                  <c:v>#N/A</c:v>
                </c:pt>
                <c:pt idx="13">
                  <c:v>1421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9392168"/>
        <c:axId val="180394112"/>
      </c:lineChart>
      <c:catAx>
        <c:axId val="41939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394112"/>
        <c:crosses val="autoZero"/>
        <c:auto val="1"/>
        <c:lblAlgn val="ctr"/>
        <c:lblOffset val="100"/>
        <c:tickLblSkip val="1"/>
        <c:tickMarkSkip val="1"/>
        <c:noMultiLvlLbl val="0"/>
      </c:catAx>
      <c:valAx>
        <c:axId val="18039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39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34373</c:v>
                </c:pt>
                <c:pt idx="5">
                  <c:v>35062</c:v>
                </c:pt>
                <c:pt idx="8">
                  <c:v>34474</c:v>
                </c:pt>
                <c:pt idx="11">
                  <c:v>35133</c:v>
                </c:pt>
                <c:pt idx="14">
                  <c:v>35895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824</c:v>
                </c:pt>
                <c:pt idx="5">
                  <c:v>768</c:v>
                </c:pt>
                <c:pt idx="8">
                  <c:v>851</c:v>
                </c:pt>
                <c:pt idx="11">
                  <c:v>1086</c:v>
                </c:pt>
                <c:pt idx="14">
                  <c:v>1075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5364</c:v>
                </c:pt>
                <c:pt idx="5">
                  <c:v>7896</c:v>
                </c:pt>
                <c:pt idx="8">
                  <c:v>8836</c:v>
                </c:pt>
                <c:pt idx="11">
                  <c:v>9469</c:v>
                </c:pt>
                <c:pt idx="14">
                  <c:v>9885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58</c:v>
                </c:pt>
                <c:pt idx="3">
                  <c:v>26</c:v>
                </c:pt>
                <c:pt idx="6">
                  <c:v>20</c:v>
                </c:pt>
                <c:pt idx="9">
                  <c:v>13</c:v>
                </c:pt>
                <c:pt idx="12">
                  <c:v>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4938</c:v>
                </c:pt>
                <c:pt idx="3">
                  <c:v>4684</c:v>
                </c:pt>
                <c:pt idx="6">
                  <c:v>4174</c:v>
                </c:pt>
                <c:pt idx="9">
                  <c:v>3948</c:v>
                </c:pt>
                <c:pt idx="12">
                  <c:v>3835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778</c:v>
                </c:pt>
                <c:pt idx="3">
                  <c:v>647</c:v>
                </c:pt>
                <c:pt idx="6">
                  <c:v>553</c:v>
                </c:pt>
                <c:pt idx="9">
                  <c:v>438</c:v>
                </c:pt>
                <c:pt idx="12">
                  <c:v>311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16760</c:v>
                </c:pt>
                <c:pt idx="3">
                  <c:v>16469</c:v>
                </c:pt>
                <c:pt idx="6">
                  <c:v>15140</c:v>
                </c:pt>
                <c:pt idx="9">
                  <c:v>14324</c:v>
                </c:pt>
                <c:pt idx="12">
                  <c:v>13698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548</c:v>
                </c:pt>
                <c:pt idx="3">
                  <c:v>470</c:v>
                </c:pt>
                <c:pt idx="6">
                  <c:v>426</c:v>
                </c:pt>
                <c:pt idx="9">
                  <c:v>348</c:v>
                </c:pt>
                <c:pt idx="12">
                  <c:v>309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34315</c:v>
                </c:pt>
                <c:pt idx="3">
                  <c:v>34288</c:v>
                </c:pt>
                <c:pt idx="6">
                  <c:v>34461</c:v>
                </c:pt>
                <c:pt idx="9">
                  <c:v>35455</c:v>
                </c:pt>
                <c:pt idx="12">
                  <c:v>37135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8420256"/>
        <c:axId val="412039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16836</c:v>
                </c:pt>
                <c:pt idx="2">
                  <c:v>#N/A</c:v>
                </c:pt>
                <c:pt idx="3">
                  <c:v>#N/A</c:v>
                </c:pt>
                <c:pt idx="4">
                  <c:v>12858</c:v>
                </c:pt>
                <c:pt idx="5">
                  <c:v>#N/A</c:v>
                </c:pt>
                <c:pt idx="6">
                  <c:v>#N/A</c:v>
                </c:pt>
                <c:pt idx="7">
                  <c:v>10613</c:v>
                </c:pt>
                <c:pt idx="8">
                  <c:v>#N/A</c:v>
                </c:pt>
                <c:pt idx="9">
                  <c:v>#N/A</c:v>
                </c:pt>
                <c:pt idx="10">
                  <c:v>8839</c:v>
                </c:pt>
                <c:pt idx="11">
                  <c:v>#N/A</c:v>
                </c:pt>
                <c:pt idx="12">
                  <c:v>#N/A</c:v>
                </c:pt>
                <c:pt idx="13">
                  <c:v>8441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8420256"/>
        <c:axId val="412039880"/>
      </c:lineChart>
      <c:catAx>
        <c:axId val="1784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039880"/>
        <c:crosses val="autoZero"/>
        <c:auto val="1"/>
        <c:lblAlgn val="ctr"/>
        <c:lblOffset val="100"/>
        <c:tickLblSkip val="1"/>
        <c:tickMarkSkip val="1"/>
        <c:noMultiLvlLbl val="0"/>
      </c:catAx>
      <c:valAx>
        <c:axId val="412039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42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{1AA09A5E-0F34-48D4-B214-DC719B363931}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{1E03CBD8-36EF-454D-A358-7FE491D2CDD2}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{FB713DFA-0B9F-4DB3-847A-89E489F79A3F}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{E51280B0-3A21-45D8-8E38-E3320E055AEA}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{F079EA26-16C0-447A-8860-7C6F65E64EBA}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{3A6D6C15-147E-4C7B-ABA5-D876672E1F72}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{0B96B10E-A083-4878-824C-6FF7BDB57412}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{7989CAFA-51C5-4065-A78F-26BF387D9048}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{A08DDCC0-CB03-4B09-9C53-0B6B609DF9DB}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{A965054C-1C00-41FF-98BB-F39AB18F8CAB}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2042624"/>
        <c:axId val="419986256"/>
      </c:scatterChart>
      <c:valAx>
        <c:axId val="412042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986256"/>
        <c:crosses val="autoZero"/>
        <c:crossBetween val="midCat"/>
      </c:valAx>
      <c:valAx>
        <c:axId val="419986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042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{31D68D59-F35C-4A82-8469-45C25EDCC3F9}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{59959DE7-8E82-4027-9134-507F3536E326}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{63CF4D3E-3234-4505-9D2B-5198B37B7112}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{D088BCB8-EDF1-4053-9966-1BD6F53110E9}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{92563E07-F52F-48D7-B7B9-CCAAB5C20914}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11.1</c:v>
                </c:pt>
                <c:pt idx="2">
                  <c:v>9.8000000000000007</c:v>
                </c:pt>
                <c:pt idx="3">
                  <c:v>9.3000000000000007</c:v>
                </c:pt>
                <c:pt idx="4">
                  <c:v>9.6999999999999993</c:v>
                </c:pt>
              </c:numCache>
            </c:numRef>
          </c:xVal>
          <c:yVal>
            <c:numRef>
              <c:f>公会計指標分析・財政指標組合せ分析表!$K$73:$O$73</c:f>
              <c:numCache>
                <c:formatCode>#,##0.0;"▲ "#,##0.0</c:formatCode>
                <c:ptCount val="5"/>
                <c:pt idx="0">
                  <c:v>115.6</c:v>
                </c:pt>
                <c:pt idx="1">
                  <c:v>88.5</c:v>
                </c:pt>
                <c:pt idx="2">
                  <c:v>73.400000000000006</c:v>
                </c:pt>
                <c:pt idx="3">
                  <c:v>59.7</c:v>
                </c:pt>
                <c:pt idx="4">
                  <c:v>58.8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{FAB26FF4-C204-4DEC-ACD8-225EB5F07A60}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{D9FBECC7-D062-4298-9F4D-D4BDA66ABE20}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{EE7DD463-FFCE-4CC7-BE65-BBD4CC75FC8B}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{99FD43D0-B0CA-4889-AB82-45EBC14667A8}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{55E8A0A1-09C8-4E1E-98BA-449732D79109}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7.5</c:v>
                </c:pt>
              </c:numCache>
            </c:numRef>
          </c:xVal>
          <c:yVal>
            <c:numRef>
              <c:f>公会計指標分析・財政指標組合せ分析表!$K$77:$O$77</c:f>
              <c:numCache>
                <c:formatCode>#,##0.0;"▲ "#,##0.0</c:formatCode>
                <c:ptCount val="5"/>
                <c:pt idx="0">
                  <c:v>52.6</c:v>
                </c:pt>
                <c:pt idx="1">
                  <c:v>41.3</c:v>
                </c:pt>
                <c:pt idx="2">
                  <c:v>33</c:v>
                </c:pt>
                <c:pt idx="3">
                  <c:v>35.700000000000003</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9987040"/>
        <c:axId val="419987432"/>
      </c:scatterChart>
      <c:valAx>
        <c:axId val="419987040"/>
        <c:scaling>
          <c:orientation val="minMax"/>
          <c:max val="13.299999999999999"/>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987432"/>
        <c:crosses val="autoZero"/>
        <c:crossBetween val="midCat"/>
      </c:valAx>
      <c:valAx>
        <c:axId val="419987432"/>
        <c:scaling>
          <c:orientation val="minMax"/>
          <c:max val="13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987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mn-ea"/>
              <a:ea typeface="+mn-ea"/>
              <a:cs typeface="+mn-cs"/>
            </a:rPr>
            <a:t>　実質公債費比率（分子）は、平成</a:t>
          </a:r>
          <a:r>
            <a:rPr kumimoji="1" lang="en-US" altLang="ja-JP" sz="1250">
              <a:solidFill>
                <a:schemeClr val="dk1"/>
              </a:solidFill>
              <a:effectLst/>
              <a:latin typeface="+mn-ea"/>
              <a:ea typeface="+mn-ea"/>
              <a:cs typeface="+mn-cs"/>
            </a:rPr>
            <a:t>25</a:t>
          </a:r>
          <a:r>
            <a:rPr kumimoji="1" lang="ja-JP" altLang="ja-JP" sz="1250">
              <a:solidFill>
                <a:schemeClr val="dk1"/>
              </a:solidFill>
              <a:effectLst/>
              <a:latin typeface="+mn-ea"/>
              <a:ea typeface="+mn-ea"/>
              <a:cs typeface="+mn-cs"/>
            </a:rPr>
            <a:t>年度まで減少（改善）傾向にあった。これは、</a:t>
          </a:r>
          <a:r>
            <a:rPr kumimoji="1" lang="ja-JP" altLang="en-US" sz="1250">
              <a:solidFill>
                <a:schemeClr val="dk1"/>
              </a:solidFill>
              <a:effectLst/>
              <a:latin typeface="+mn-ea"/>
              <a:ea typeface="+mn-ea"/>
              <a:cs typeface="+mn-cs"/>
            </a:rPr>
            <a:t>平成</a:t>
          </a:r>
          <a:r>
            <a:rPr kumimoji="1" lang="en-US" altLang="ja-JP" sz="1250">
              <a:solidFill>
                <a:schemeClr val="dk1"/>
              </a:solidFill>
              <a:effectLst/>
              <a:latin typeface="+mn-ea"/>
              <a:ea typeface="+mn-ea"/>
              <a:cs typeface="+mn-cs"/>
            </a:rPr>
            <a:t>17</a:t>
          </a:r>
          <a:r>
            <a:rPr kumimoji="1" lang="ja-JP" altLang="en-US" sz="1250">
              <a:solidFill>
                <a:schemeClr val="dk1"/>
              </a:solidFill>
              <a:effectLst/>
              <a:latin typeface="+mn-ea"/>
              <a:ea typeface="+mn-ea"/>
              <a:cs typeface="+mn-cs"/>
            </a:rPr>
            <a:t>年の市村</a:t>
          </a:r>
          <a:r>
            <a:rPr kumimoji="1" lang="ja-JP" altLang="ja-JP" sz="1250">
              <a:solidFill>
                <a:schemeClr val="dk1"/>
              </a:solidFill>
              <a:effectLst/>
              <a:latin typeface="+mn-ea"/>
              <a:ea typeface="+mn-ea"/>
              <a:cs typeface="+mn-cs"/>
            </a:rPr>
            <a:t>合併後における大きな課題のひとつであった公債費の負担軽減策の一つである繰上償還が影響している。</a:t>
          </a:r>
          <a:endParaRPr lang="ja-JP" altLang="ja-JP" sz="1250">
            <a:effectLst/>
            <a:latin typeface="+mn-ea"/>
            <a:ea typeface="+mn-ea"/>
          </a:endParaRPr>
        </a:p>
        <a:p>
          <a:r>
            <a:rPr kumimoji="1" lang="ja-JP" altLang="ja-JP" sz="1250">
              <a:solidFill>
                <a:schemeClr val="dk1"/>
              </a:solidFill>
              <a:effectLst/>
              <a:latin typeface="+mn-ea"/>
              <a:ea typeface="+mn-ea"/>
              <a:cs typeface="+mn-cs"/>
            </a:rPr>
            <a:t>　平成</a:t>
          </a:r>
          <a:r>
            <a:rPr kumimoji="1" lang="en-US" altLang="ja-JP" sz="1250">
              <a:solidFill>
                <a:schemeClr val="dk1"/>
              </a:solidFill>
              <a:effectLst/>
              <a:latin typeface="+mn-ea"/>
              <a:ea typeface="+mn-ea"/>
              <a:cs typeface="+mn-cs"/>
            </a:rPr>
            <a:t>26</a:t>
          </a:r>
          <a:r>
            <a:rPr kumimoji="1" lang="ja-JP" altLang="ja-JP" sz="1250">
              <a:solidFill>
                <a:schemeClr val="dk1"/>
              </a:solidFill>
              <a:effectLst/>
              <a:latin typeface="+mn-ea"/>
              <a:ea typeface="+mn-ea"/>
              <a:cs typeface="+mn-cs"/>
            </a:rPr>
            <a:t>年度は、主に公共下水道事業特別会計の元利償還金等の増加</a:t>
          </a:r>
          <a:r>
            <a:rPr kumimoji="1" lang="ja-JP" altLang="en-US" sz="1250">
              <a:solidFill>
                <a:schemeClr val="dk1"/>
              </a:solidFill>
              <a:effectLst/>
              <a:latin typeface="+mn-ea"/>
              <a:ea typeface="+mn-ea"/>
              <a:cs typeface="+mn-cs"/>
            </a:rPr>
            <a:t>、</a:t>
          </a:r>
          <a:r>
            <a:rPr kumimoji="1" lang="ja-JP" altLang="ja-JP" sz="1250">
              <a:solidFill>
                <a:schemeClr val="dk1"/>
              </a:solidFill>
              <a:effectLst/>
              <a:latin typeface="+mn-ea"/>
              <a:ea typeface="+mn-ea"/>
              <a:cs typeface="+mn-cs"/>
            </a:rPr>
            <a:t>平成</a:t>
          </a:r>
          <a:r>
            <a:rPr kumimoji="1" lang="en-US" altLang="ja-JP" sz="1250">
              <a:solidFill>
                <a:schemeClr val="dk1"/>
              </a:solidFill>
              <a:effectLst/>
              <a:latin typeface="+mn-ea"/>
              <a:ea typeface="+mn-ea"/>
              <a:cs typeface="+mn-cs"/>
            </a:rPr>
            <a:t>27</a:t>
          </a:r>
          <a:r>
            <a:rPr kumimoji="1" lang="ja-JP" altLang="ja-JP" sz="1250">
              <a:solidFill>
                <a:schemeClr val="dk1"/>
              </a:solidFill>
              <a:effectLst/>
              <a:latin typeface="+mn-ea"/>
              <a:ea typeface="+mn-ea"/>
              <a:cs typeface="+mn-cs"/>
            </a:rPr>
            <a:t>年度は、元利償還金、一部事務組合に係る公債費、用地取得事業による債務負担行為額の増加により分子が増加している。</a:t>
          </a:r>
          <a:endParaRPr kumimoji="1" lang="en-US" altLang="ja-JP" sz="1250">
            <a:solidFill>
              <a:schemeClr val="dk1"/>
            </a:solidFill>
            <a:effectLst/>
            <a:latin typeface="+mn-ea"/>
            <a:ea typeface="+mn-ea"/>
            <a:cs typeface="+mn-cs"/>
          </a:endParaRPr>
        </a:p>
        <a:p>
          <a:r>
            <a:rPr kumimoji="1" lang="ja-JP" altLang="en-US" sz="1250">
              <a:solidFill>
                <a:schemeClr val="dk1"/>
              </a:solidFill>
              <a:effectLst/>
              <a:latin typeface="+mn-ea"/>
              <a:ea typeface="+mn-ea"/>
              <a:cs typeface="+mn-cs"/>
            </a:rPr>
            <a:t>　平成</a:t>
          </a:r>
          <a:r>
            <a:rPr kumimoji="1" lang="en-US" altLang="ja-JP" sz="1250">
              <a:solidFill>
                <a:schemeClr val="dk1"/>
              </a:solidFill>
              <a:effectLst/>
              <a:latin typeface="+mn-ea"/>
              <a:ea typeface="+mn-ea"/>
              <a:cs typeface="+mn-cs"/>
            </a:rPr>
            <a:t>28</a:t>
          </a:r>
          <a:r>
            <a:rPr kumimoji="1" lang="ja-JP" altLang="en-US" sz="1250">
              <a:solidFill>
                <a:schemeClr val="dk1"/>
              </a:solidFill>
              <a:effectLst/>
              <a:latin typeface="+mn-ea"/>
              <a:ea typeface="+mn-ea"/>
              <a:cs typeface="+mn-cs"/>
            </a:rPr>
            <a:t>年度は</a:t>
          </a:r>
          <a:r>
            <a:rPr kumimoji="1" lang="ja-JP" altLang="ja-JP" sz="1250">
              <a:solidFill>
                <a:schemeClr val="dk1"/>
              </a:solidFill>
              <a:effectLst/>
              <a:latin typeface="+mn-lt"/>
              <a:ea typeface="+mn-ea"/>
              <a:cs typeface="+mn-cs"/>
            </a:rPr>
            <a:t>用地取得事業</a:t>
          </a:r>
          <a:r>
            <a:rPr kumimoji="1" lang="ja-JP" altLang="en-US" sz="1250">
              <a:solidFill>
                <a:schemeClr val="dk1"/>
              </a:solidFill>
              <a:effectLst/>
              <a:latin typeface="+mn-lt"/>
              <a:ea typeface="+mn-ea"/>
              <a:cs typeface="+mn-cs"/>
            </a:rPr>
            <a:t>の完了に伴う</a:t>
          </a:r>
          <a:r>
            <a:rPr kumimoji="1" lang="ja-JP" altLang="ja-JP" sz="1250">
              <a:solidFill>
                <a:schemeClr val="dk1"/>
              </a:solidFill>
              <a:effectLst/>
              <a:latin typeface="+mn-lt"/>
              <a:ea typeface="+mn-ea"/>
              <a:cs typeface="+mn-cs"/>
            </a:rPr>
            <a:t>債務負担行為額</a:t>
          </a:r>
          <a:r>
            <a:rPr kumimoji="1" lang="ja-JP" altLang="en-US" sz="1250">
              <a:solidFill>
                <a:schemeClr val="dk1"/>
              </a:solidFill>
              <a:effectLst/>
              <a:latin typeface="+mn-lt"/>
              <a:ea typeface="+mn-ea"/>
              <a:cs typeface="+mn-cs"/>
            </a:rPr>
            <a:t>の減少及び臨時財政対策債や合併特例事業債など算入公債費が増加したため分子が減少した。</a:t>
          </a:r>
          <a:endParaRPr lang="ja-JP" altLang="ja-JP" sz="1250">
            <a:effectLst/>
            <a:latin typeface="+mn-ea"/>
            <a:ea typeface="+mn-ea"/>
          </a:endParaRPr>
        </a:p>
        <a:p>
          <a:r>
            <a:rPr kumimoji="1" lang="ja-JP" altLang="ja-JP" sz="1250">
              <a:solidFill>
                <a:schemeClr val="dk1"/>
              </a:solidFill>
              <a:effectLst/>
              <a:latin typeface="+mn-ea"/>
              <a:ea typeface="+mn-ea"/>
              <a:cs typeface="+mn-cs"/>
            </a:rPr>
            <a:t>　今後も起債借入額の抑制等の方策により、比率の改善に努める。</a:t>
          </a:r>
          <a:endParaRPr lang="ja-JP" altLang="ja-JP" sz="125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将来負担比率（分子）においては、各年度とも減少傾向にある。これは、実質公債費比率で述べた分析同様、公債費の負担軽減策の一つである繰上償還が影響している。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また、将来負担額のそれぞれの算出額を見ると、公営企業債等繰入見込額及び退職手当負担見込額が大きく減少しており、それらの影響が大きい。</a:t>
          </a:r>
          <a:endParaRPr lang="ja-JP" altLang="ja-JP" sz="1300">
            <a:effectLst/>
            <a:latin typeface="+mn-ea"/>
            <a:ea typeface="+mn-ea"/>
          </a:endParaRPr>
        </a:p>
        <a:p>
          <a:r>
            <a:rPr kumimoji="1" lang="ja-JP" altLang="ja-JP" sz="1300">
              <a:solidFill>
                <a:schemeClr val="dk1"/>
              </a:solidFill>
              <a:effectLst/>
              <a:latin typeface="+mn-ea"/>
              <a:ea typeface="+mn-ea"/>
              <a:cs typeface="+mn-cs"/>
            </a:rPr>
            <a:t>　さらに、公共施設等整備基金の残高増に伴う充当可能基金の増加及び基準財政需要額算入見込額（主に公債費）も増加しており、将来負担比率（分子）の減少につながっている。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今後も起債借入額の抑制等の方策により、比率の改善に努める。</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62,245
61,720
305.32
43,166,726
41,569,616
1,240,404
17,551,936
37,349,689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62,245
61,720
305.32
43,166,726
41,569,616
1,240,404
17,551,936
37,349,689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62,245
61,720
305.32
43,166,726
41,569,616
1,240,404
17,551,936
37,349,689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62,245
61,720
305.32
43,166,726
41,569,616
1,240,404
17,551,936
37,349,689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合併した平成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年度より類似団体平均を下回っている状態が続いているが、全国平均及び福島県平均は上回る結果となっている。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年度も全国平均及び福島県平均は上回っている</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、引き続き、企業誘致等の産業振興策</a:t>
          </a:r>
          <a:r>
            <a:rPr kumimoji="1" lang="ja-JP" altLang="en-US" sz="1300">
              <a:solidFill>
                <a:schemeClr val="dk1"/>
              </a:solidFill>
              <a:effectLst/>
              <a:latin typeface="+mn-ea"/>
              <a:ea typeface="+mn-ea"/>
              <a:cs typeface="+mn-cs"/>
            </a:rPr>
            <a:t>の実施や</a:t>
          </a:r>
          <a:r>
            <a:rPr kumimoji="1" lang="ja-JP" altLang="ja-JP" sz="1300">
              <a:solidFill>
                <a:schemeClr val="dk1"/>
              </a:solidFill>
              <a:effectLst/>
              <a:latin typeface="+mn-ea"/>
              <a:ea typeface="+mn-ea"/>
              <a:cs typeface="+mn-cs"/>
            </a:rPr>
            <a:t>税の徴収率向上の取り組みなどを継続して</a:t>
          </a:r>
          <a:r>
            <a:rPr kumimoji="1" lang="ja-JP" altLang="en-US" sz="1300">
              <a:solidFill>
                <a:schemeClr val="dk1"/>
              </a:solidFill>
              <a:effectLst/>
              <a:latin typeface="+mn-ea"/>
              <a:ea typeface="+mn-ea"/>
              <a:cs typeface="+mn-cs"/>
            </a:rPr>
            <a:t>行い、</a:t>
          </a:r>
          <a:r>
            <a:rPr kumimoji="1" lang="ja-JP" altLang="ja-JP" sz="1300">
              <a:solidFill>
                <a:schemeClr val="dk1"/>
              </a:solidFill>
              <a:effectLst/>
              <a:latin typeface="+mn-ea"/>
              <a:ea typeface="+mn-ea"/>
              <a:cs typeface="+mn-cs"/>
            </a:rPr>
            <a:t>歳入の強化を図る</a:t>
          </a:r>
          <a:r>
            <a:rPr kumimoji="1" lang="ja-JP" altLang="en-US" sz="1300">
              <a:solidFill>
                <a:schemeClr val="dk1"/>
              </a:solidFill>
              <a:effectLst/>
              <a:latin typeface="+mn-ea"/>
              <a:ea typeface="+mn-ea"/>
              <a:cs typeface="+mn-cs"/>
            </a:rPr>
            <a:t>。加えて</a:t>
          </a:r>
          <a:r>
            <a:rPr kumimoji="1" lang="ja-JP" altLang="ja-JP" sz="1300">
              <a:solidFill>
                <a:schemeClr val="dk1"/>
              </a:solidFill>
              <a:effectLst/>
              <a:latin typeface="+mn-ea"/>
              <a:ea typeface="+mn-ea"/>
              <a:cs typeface="+mn-cs"/>
            </a:rPr>
            <a:t>事務事業の見直しによる経費の節減に努め、財政基盤の強化を図る。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164193</xdr:rowOff>
    </xdr:to>
    <xdr:cxnSp macro="">
      <xdr:nvCxnSpPr>
        <xdr:cNvPr id="73" name="直線コネクタ 72"/>
        <xdr:cNvCxnSpPr/>
      </xdr:nvCxnSpPr>
      <xdr:spPr>
        <a:xfrm flipV="1">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9978</xdr:rowOff>
    </xdr:to>
    <xdr:cxnSp macro="">
      <xdr:nvCxnSpPr>
        <xdr:cNvPr id="76" name="直線コネクタ 75"/>
        <xdr:cNvCxnSpPr/>
      </xdr:nvCxnSpPr>
      <xdr:spPr>
        <a:xfrm flipV="1">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44450</xdr:rowOff>
    </xdr:to>
    <xdr:cxnSp macro="">
      <xdr:nvCxnSpPr>
        <xdr:cNvPr id="79" name="直線コネクタ 78"/>
        <xdr:cNvCxnSpPr/>
      </xdr:nvCxnSpPr>
      <xdr:spPr>
        <a:xfrm flipV="1">
          <a:off x="1447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5" name="円/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7" name="円/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24</a:t>
          </a:r>
          <a:r>
            <a:rPr kumimoji="1" lang="ja-JP" altLang="ja-JP" sz="1200">
              <a:solidFill>
                <a:schemeClr val="dk1"/>
              </a:solidFill>
              <a:effectLst/>
              <a:latin typeface="+mn-ea"/>
              <a:ea typeface="+mn-ea"/>
              <a:cs typeface="+mn-cs"/>
            </a:rPr>
            <a:t>年度</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25</a:t>
          </a:r>
          <a:r>
            <a:rPr kumimoji="1" lang="ja-JP" altLang="en-US" sz="1200">
              <a:solidFill>
                <a:schemeClr val="dk1"/>
              </a:solidFill>
              <a:effectLst/>
              <a:latin typeface="+mn-ea"/>
              <a:ea typeface="+mn-ea"/>
              <a:cs typeface="+mn-cs"/>
            </a:rPr>
            <a:t>年度</a:t>
          </a:r>
          <a:r>
            <a:rPr kumimoji="1" lang="ja-JP" altLang="ja-JP" sz="1200">
              <a:solidFill>
                <a:schemeClr val="dk1"/>
              </a:solidFill>
              <a:effectLst/>
              <a:latin typeface="+mn-ea"/>
              <a:ea typeface="+mn-ea"/>
              <a:cs typeface="+mn-cs"/>
            </a:rPr>
            <a:t>は財政健全化の取り組みにより、類似団体平均を下回ったが、平成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年度は主に物件費、繰出金などの経常経費の増加により</a:t>
          </a:r>
          <a:r>
            <a:rPr kumimoji="1" lang="ja-JP" altLang="en-US" sz="1200">
              <a:solidFill>
                <a:schemeClr val="dk1"/>
              </a:solidFill>
              <a:effectLst/>
              <a:latin typeface="+mn-ea"/>
              <a:ea typeface="+mn-ea"/>
              <a:cs typeface="+mn-cs"/>
            </a:rPr>
            <a:t>比率</a:t>
          </a:r>
          <a:r>
            <a:rPr kumimoji="1" lang="ja-JP" altLang="ja-JP" sz="1200">
              <a:solidFill>
                <a:schemeClr val="dk1"/>
              </a:solidFill>
              <a:effectLst/>
              <a:latin typeface="+mn-ea"/>
              <a:ea typeface="+mn-ea"/>
              <a:cs typeface="+mn-cs"/>
            </a:rPr>
            <a:t>が悪化した</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年度は地方消費税交付金（経常一財）の増加や人件費の減少などに伴い比率は改善した。</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年度は類似団体平均を下回っ</a:t>
          </a:r>
          <a:r>
            <a:rPr kumimoji="1" lang="ja-JP" altLang="en-US" sz="1200">
              <a:solidFill>
                <a:schemeClr val="dk1"/>
              </a:solidFill>
              <a:effectLst/>
              <a:latin typeface="+mn-lt"/>
              <a:ea typeface="+mn-ea"/>
              <a:cs typeface="+mn-cs"/>
            </a:rPr>
            <a:t>たものの、市町村合併</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年経過による普通交付税の段階的な減少と、義務的経費である扶助費の増加を要因に、前年度から</a:t>
          </a:r>
          <a:r>
            <a:rPr kumimoji="1" lang="en-US" altLang="ja-JP" sz="1200">
              <a:solidFill>
                <a:schemeClr val="dk1"/>
              </a:solidFill>
              <a:effectLst/>
              <a:latin typeface="+mn-lt"/>
              <a:ea typeface="+mn-ea"/>
              <a:cs typeface="+mn-cs"/>
            </a:rPr>
            <a:t>3.9%</a:t>
          </a:r>
          <a:r>
            <a:rPr kumimoji="1" lang="ja-JP" altLang="en-US" sz="1200">
              <a:solidFill>
                <a:schemeClr val="dk1"/>
              </a:solidFill>
              <a:effectLst/>
              <a:latin typeface="+mn-lt"/>
              <a:ea typeface="+mn-ea"/>
              <a:cs typeface="+mn-cs"/>
            </a:rPr>
            <a:t>悪化した。</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今後も行政改革や事務事業評価を実施しながら、経常経費の徹底した見直しを継続して行い、比率の改善に努める。</a:t>
          </a:r>
          <a:endParaRPr lang="ja-JP" altLang="ja-JP" sz="12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4233</xdr:rowOff>
    </xdr:from>
    <xdr:to>
      <xdr:col>7</xdr:col>
      <xdr:colOff>152400</xdr:colOff>
      <xdr:row>62</xdr:row>
      <xdr:rowOff>161079</xdr:rowOff>
    </xdr:to>
    <xdr:cxnSp macro="">
      <xdr:nvCxnSpPr>
        <xdr:cNvPr id="133" name="直線コネクタ 132"/>
        <xdr:cNvCxnSpPr/>
      </xdr:nvCxnSpPr>
      <xdr:spPr>
        <a:xfrm>
          <a:off x="4114800" y="10634133"/>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52494</xdr:rowOff>
    </xdr:to>
    <xdr:cxnSp macro="">
      <xdr:nvCxnSpPr>
        <xdr:cNvPr id="136" name="直線コネクタ 135"/>
        <xdr:cNvCxnSpPr/>
      </xdr:nvCxnSpPr>
      <xdr:spPr>
        <a:xfrm flipV="1">
          <a:off x="3225800" y="106341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132927</xdr:rowOff>
    </xdr:from>
    <xdr:to>
      <xdr:col>6</xdr:col>
      <xdr:colOff>50800</xdr:colOff>
      <xdr:row>62</xdr:row>
      <xdr:rowOff>63077</xdr:rowOff>
    </xdr:to>
    <xdr:sp macro="" textlink="">
      <xdr:nvSpPr>
        <xdr:cNvPr id="137" name="フローチャート : 判断 136"/>
        <xdr:cNvSpPr/>
      </xdr:nvSpPr>
      <xdr:spPr>
        <a:xfrm>
          <a:off x="4064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47854</xdr:rowOff>
    </xdr:from>
    <xdr:ext cx="736600" cy="259045"/>
    <xdr:sp macro="" textlink="">
      <xdr:nvSpPr>
        <xdr:cNvPr id="138" name="テキスト ボックス 137"/>
        <xdr:cNvSpPr txBox="1"/>
      </xdr:nvSpPr>
      <xdr:spPr>
        <a:xfrm>
          <a:off x="3733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52494</xdr:rowOff>
    </xdr:to>
    <xdr:cxnSp macro="">
      <xdr:nvCxnSpPr>
        <xdr:cNvPr id="139" name="直線コネクタ 138"/>
        <xdr:cNvCxnSpPr/>
      </xdr:nvCxnSpPr>
      <xdr:spPr>
        <a:xfrm>
          <a:off x="2336800" y="105537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61</xdr:row>
      <xdr:rowOff>139488</xdr:rowOff>
    </xdr:to>
    <xdr:cxnSp macro="">
      <xdr:nvCxnSpPr>
        <xdr:cNvPr id="142" name="直線コネクタ 141"/>
        <xdr:cNvCxnSpPr/>
      </xdr:nvCxnSpPr>
      <xdr:spPr>
        <a:xfrm flipV="1">
          <a:off x="1447800" y="1055370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110279</xdr:rowOff>
    </xdr:from>
    <xdr:to>
      <xdr:col>7</xdr:col>
      <xdr:colOff>203200</xdr:colOff>
      <xdr:row>63</xdr:row>
      <xdr:rowOff>40429</xdr:rowOff>
    </xdr:to>
    <xdr:sp macro="" textlink="">
      <xdr:nvSpPr>
        <xdr:cNvPr id="152" name="円/楕円 151"/>
        <xdr:cNvSpPr/>
      </xdr:nvSpPr>
      <xdr:spPr>
        <a:xfrm>
          <a:off x="4902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126806</xdr:rowOff>
    </xdr:from>
    <xdr:ext cx="762000" cy="259045"/>
    <xdr:sp macro="" textlink="">
      <xdr:nvSpPr>
        <xdr:cNvPr id="153" name="財政構造の弾力性該当値テキスト"/>
        <xdr:cNvSpPr txBox="1"/>
      </xdr:nvSpPr>
      <xdr:spPr>
        <a:xfrm>
          <a:off x="50419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4" name="円/楕円 153"/>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5" name="テキスト ボックス 154"/>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1694</xdr:rowOff>
    </xdr:from>
    <xdr:to>
      <xdr:col>4</xdr:col>
      <xdr:colOff>533400</xdr:colOff>
      <xdr:row>62</xdr:row>
      <xdr:rowOff>103294</xdr:rowOff>
    </xdr:to>
    <xdr:sp macro="" textlink="">
      <xdr:nvSpPr>
        <xdr:cNvPr id="156" name="円/楕円 155"/>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88071</xdr:rowOff>
    </xdr:from>
    <xdr:ext cx="762000" cy="259045"/>
    <xdr:sp macro="" textlink="">
      <xdr:nvSpPr>
        <xdr:cNvPr id="157" name="テキスト ボックス 156"/>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8" name="円/楕円 157"/>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9" name="テキスト ボックス 158"/>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88688</xdr:rowOff>
    </xdr:from>
    <xdr:to>
      <xdr:col>2</xdr:col>
      <xdr:colOff>127000</xdr:colOff>
      <xdr:row>62</xdr:row>
      <xdr:rowOff>18838</xdr:rowOff>
    </xdr:to>
    <xdr:sp macro="" textlink="">
      <xdr:nvSpPr>
        <xdr:cNvPr id="160" name="円/楕円 159"/>
        <xdr:cNvSpPr/>
      </xdr:nvSpPr>
      <xdr:spPr>
        <a:xfrm>
          <a:off x="1397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29015</xdr:rowOff>
    </xdr:from>
    <xdr:ext cx="762000" cy="259045"/>
    <xdr:sp macro="" textlink="">
      <xdr:nvSpPr>
        <xdr:cNvPr id="161" name="テキスト ボックス 160"/>
        <xdr:cNvSpPr txBox="1"/>
      </xdr:nvSpPr>
      <xdr:spPr>
        <a:xfrm>
          <a:off x="1066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[242,866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17</a:t>
          </a:r>
          <a:r>
            <a:rPr kumimoji="1" lang="ja-JP" altLang="en-US" sz="1100">
              <a:solidFill>
                <a:schemeClr val="dk1"/>
              </a:solidFill>
              <a:effectLst/>
              <a:latin typeface="+mn-ea"/>
              <a:ea typeface="+mn-ea"/>
              <a:cs typeface="+mn-cs"/>
            </a:rPr>
            <a:t>年度の市町村合併以降、</a:t>
          </a:r>
          <a:r>
            <a:rPr kumimoji="1" lang="ja-JP" altLang="ja-JP" sz="1100">
              <a:solidFill>
                <a:schemeClr val="dk1"/>
              </a:solidFill>
              <a:effectLst/>
              <a:latin typeface="+mn-ea"/>
              <a:ea typeface="+mn-ea"/>
              <a:cs typeface="+mn-cs"/>
            </a:rPr>
            <a:t>人件費</a:t>
          </a:r>
          <a:r>
            <a:rPr kumimoji="1" lang="ja-JP" altLang="en-US" sz="1100">
              <a:solidFill>
                <a:schemeClr val="dk1"/>
              </a:solidFill>
              <a:effectLst/>
              <a:latin typeface="+mn-ea"/>
              <a:ea typeface="+mn-ea"/>
              <a:cs typeface="+mn-cs"/>
            </a:rPr>
            <a:t>・物件費とも</a:t>
          </a:r>
          <a:r>
            <a:rPr kumimoji="1" lang="ja-JP" altLang="ja-JP" sz="1100">
              <a:solidFill>
                <a:schemeClr val="dk1"/>
              </a:solidFill>
              <a:effectLst/>
              <a:latin typeface="+mn-ea"/>
              <a:ea typeface="+mn-ea"/>
              <a:cs typeface="+mn-cs"/>
            </a:rPr>
            <a:t>抑制</a:t>
          </a:r>
          <a:r>
            <a:rPr kumimoji="1" lang="ja-JP" altLang="en-US" sz="1100">
              <a:solidFill>
                <a:schemeClr val="dk1"/>
              </a:solidFill>
              <a:effectLst/>
              <a:latin typeface="+mn-ea"/>
              <a:ea typeface="+mn-ea"/>
              <a:cs typeface="+mn-cs"/>
            </a:rPr>
            <a:t>に努め、</a:t>
          </a:r>
          <a:r>
            <a:rPr kumimoji="1" lang="ja-JP" altLang="ja-JP" sz="1100">
              <a:solidFill>
                <a:schemeClr val="dk1"/>
              </a:solidFill>
              <a:effectLst/>
              <a:latin typeface="+mn-ea"/>
              <a:ea typeface="+mn-ea"/>
              <a:cs typeface="+mn-cs"/>
            </a:rPr>
            <a:t>類似団体平均を下回った。しかし、平成</a:t>
          </a:r>
          <a:r>
            <a:rPr kumimoji="1" lang="en-US" altLang="ja-JP" sz="1100">
              <a:solidFill>
                <a:schemeClr val="dk1"/>
              </a:solidFill>
              <a:effectLst/>
              <a:latin typeface="+mn-ea"/>
              <a:ea typeface="+mn-ea"/>
              <a:cs typeface="+mn-cs"/>
            </a:rPr>
            <a:t>23</a:t>
          </a:r>
          <a:r>
            <a:rPr kumimoji="1" lang="ja-JP" altLang="en-US" sz="1100">
              <a:solidFill>
                <a:schemeClr val="dk1"/>
              </a:solidFill>
              <a:effectLst/>
              <a:latin typeface="+mn-ea"/>
              <a:ea typeface="+mn-ea"/>
              <a:cs typeface="+mn-cs"/>
            </a:rPr>
            <a:t>年度に発生した</a:t>
          </a:r>
          <a:r>
            <a:rPr kumimoji="1" lang="ja-JP" altLang="ja-JP" sz="1100">
              <a:solidFill>
                <a:schemeClr val="dk1"/>
              </a:solidFill>
              <a:effectLst/>
              <a:latin typeface="+mn-lt"/>
              <a:ea typeface="+mn-ea"/>
              <a:cs typeface="+mn-cs"/>
            </a:rPr>
            <a:t>東日本大震災</a:t>
          </a:r>
          <a:r>
            <a:rPr kumimoji="1" lang="ja-JP" altLang="en-US" sz="1100">
              <a:solidFill>
                <a:schemeClr val="dk1"/>
              </a:solidFill>
              <a:effectLst/>
              <a:latin typeface="+mn-lt"/>
              <a:ea typeface="+mn-ea"/>
              <a:cs typeface="+mn-cs"/>
            </a:rPr>
            <a:t>を境に、平成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ja-JP" sz="1100">
              <a:solidFill>
                <a:schemeClr val="dk1"/>
              </a:solidFill>
              <a:effectLst/>
              <a:latin typeface="+mn-ea"/>
              <a:ea typeface="+mn-ea"/>
              <a:cs typeface="+mn-cs"/>
            </a:rPr>
            <a:t>震災関連事業</a:t>
          </a:r>
          <a:r>
            <a:rPr kumimoji="1" lang="ja-JP" altLang="en-US" sz="1100">
              <a:solidFill>
                <a:schemeClr val="dk1"/>
              </a:solidFill>
              <a:effectLst/>
              <a:latin typeface="+mn-ea"/>
              <a:ea typeface="+mn-ea"/>
              <a:cs typeface="+mn-cs"/>
            </a:rPr>
            <a:t>の実施により</a:t>
          </a:r>
          <a:r>
            <a:rPr kumimoji="1" lang="ja-JP" altLang="ja-JP" sz="1100">
              <a:solidFill>
                <a:schemeClr val="dk1"/>
              </a:solidFill>
              <a:effectLst/>
              <a:latin typeface="+mn-ea"/>
              <a:ea typeface="+mn-ea"/>
              <a:cs typeface="+mn-cs"/>
            </a:rPr>
            <a:t>、類似団体平均を上回</a:t>
          </a:r>
          <a:r>
            <a:rPr kumimoji="1" lang="ja-JP" altLang="en-US" sz="1100">
              <a:solidFill>
                <a:schemeClr val="dk1"/>
              </a:solidFill>
              <a:effectLst/>
              <a:latin typeface="+mn-ea"/>
              <a:ea typeface="+mn-ea"/>
              <a:cs typeface="+mn-cs"/>
            </a:rPr>
            <a:t>ることとなった。特に</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除染対策事業等で</a:t>
          </a:r>
          <a:r>
            <a:rPr kumimoji="1" lang="ja-JP" altLang="ja-JP" sz="1100">
              <a:solidFill>
                <a:schemeClr val="dk1"/>
              </a:solidFill>
              <a:effectLst/>
              <a:latin typeface="+mn-lt"/>
              <a:ea typeface="+mn-ea"/>
              <a:cs typeface="+mn-cs"/>
            </a:rPr>
            <a:t>物件費が</a:t>
          </a:r>
          <a:r>
            <a:rPr kumimoji="1" lang="ja-JP" altLang="en-US" sz="1100">
              <a:solidFill>
                <a:schemeClr val="dk1"/>
              </a:solidFill>
              <a:effectLst/>
              <a:latin typeface="+mn-lt"/>
              <a:ea typeface="+mn-ea"/>
              <a:cs typeface="+mn-cs"/>
            </a:rPr>
            <a:t>大幅に</a:t>
          </a:r>
          <a:r>
            <a:rPr kumimoji="1" lang="ja-JP" altLang="en-US" sz="1100">
              <a:solidFill>
                <a:schemeClr val="dk1"/>
              </a:solidFill>
              <a:effectLst/>
              <a:latin typeface="+mn-ea"/>
              <a:ea typeface="+mn-ea"/>
              <a:cs typeface="+mn-cs"/>
            </a:rPr>
            <a:t>増加し</a:t>
          </a:r>
          <a:r>
            <a:rPr kumimoji="1" lang="ja-JP" altLang="ja-JP" sz="1100">
              <a:solidFill>
                <a:schemeClr val="dk1"/>
              </a:solidFill>
              <a:effectLst/>
              <a:latin typeface="+mn-ea"/>
              <a:ea typeface="+mn-ea"/>
              <a:cs typeface="+mn-cs"/>
            </a:rPr>
            <a:t>たため、類似団体平均の</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倍超となった。（福島県平均と同水準）</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以降は</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震災関連事業</a:t>
          </a:r>
          <a:r>
            <a:rPr kumimoji="1" lang="ja-JP" altLang="en-US" sz="1100">
              <a:solidFill>
                <a:schemeClr val="dk1"/>
              </a:solidFill>
              <a:effectLst/>
              <a:latin typeface="+mn-lt"/>
              <a:ea typeface="+mn-ea"/>
              <a:cs typeface="+mn-cs"/>
            </a:rPr>
            <a:t>費は徐々に減少しているが、市除染実施計画の期間が平成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月までで、事業が継続中であるため、</a:t>
          </a:r>
          <a:r>
            <a:rPr kumimoji="1" lang="ja-JP" altLang="ja-JP" sz="1100">
              <a:solidFill>
                <a:schemeClr val="dk1"/>
              </a:solidFill>
              <a:effectLst/>
              <a:latin typeface="+mn-ea"/>
              <a:ea typeface="+mn-ea"/>
              <a:cs typeface="+mn-cs"/>
            </a:rPr>
            <a:t>まだ高い水準にある。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a:t>
          </a:r>
          <a:r>
            <a:rPr kumimoji="1" lang="ja-JP" altLang="en-US" sz="1100">
              <a:solidFill>
                <a:schemeClr val="dk1"/>
              </a:solidFill>
              <a:effectLst/>
              <a:latin typeface="+mn-ea"/>
              <a:ea typeface="+mn-ea"/>
              <a:cs typeface="+mn-cs"/>
            </a:rPr>
            <a:t>さらなる</a:t>
          </a:r>
          <a:r>
            <a:rPr kumimoji="1" lang="ja-JP" altLang="ja-JP" sz="1100">
              <a:solidFill>
                <a:schemeClr val="dk1"/>
              </a:solidFill>
              <a:effectLst/>
              <a:latin typeface="+mn-ea"/>
              <a:ea typeface="+mn-ea"/>
              <a:cs typeface="+mn-cs"/>
            </a:rPr>
            <a:t>普通交付税の収入減が予想され適正な歳出規模に圧縮していく必要があることから、行政改革や事務事業評価を</a:t>
          </a:r>
          <a:r>
            <a:rPr kumimoji="1" lang="ja-JP" altLang="en-US" sz="1100">
              <a:solidFill>
                <a:schemeClr val="dk1"/>
              </a:solidFill>
              <a:effectLst/>
              <a:latin typeface="+mn-ea"/>
              <a:ea typeface="+mn-ea"/>
              <a:cs typeface="+mn-cs"/>
            </a:rPr>
            <a:t>実施</a:t>
          </a:r>
          <a:r>
            <a:rPr kumimoji="1" lang="ja-JP" altLang="ja-JP" sz="1100">
              <a:solidFill>
                <a:schemeClr val="dk1"/>
              </a:solidFill>
              <a:effectLst/>
              <a:latin typeface="+mn-ea"/>
              <a:ea typeface="+mn-ea"/>
              <a:cs typeface="+mn-cs"/>
            </a:rPr>
            <a:t>しながら行政のスリム化を推進する。</a:t>
          </a:r>
          <a:endParaRPr lang="ja-JP" altLang="ja-JP" sz="11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102912</xdr:rowOff>
    </xdr:from>
    <xdr:to>
      <xdr:col>7</xdr:col>
      <xdr:colOff>152400</xdr:colOff>
      <xdr:row>82</xdr:row>
      <xdr:rowOff>109314</xdr:rowOff>
    </xdr:to>
    <xdr:cxnSp macro="">
      <xdr:nvCxnSpPr>
        <xdr:cNvPr id="197" name="直線コネクタ 196"/>
        <xdr:cNvCxnSpPr/>
      </xdr:nvCxnSpPr>
      <xdr:spPr>
        <a:xfrm flipV="1">
          <a:off x="4114800" y="14161812"/>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109314</xdr:rowOff>
    </xdr:from>
    <xdr:to>
      <xdr:col>6</xdr:col>
      <xdr:colOff>0</xdr:colOff>
      <xdr:row>82</xdr:row>
      <xdr:rowOff>169166</xdr:rowOff>
    </xdr:to>
    <xdr:cxnSp macro="">
      <xdr:nvCxnSpPr>
        <xdr:cNvPr id="200" name="直線コネクタ 199"/>
        <xdr:cNvCxnSpPr/>
      </xdr:nvCxnSpPr>
      <xdr:spPr>
        <a:xfrm flipV="1">
          <a:off x="3225800" y="14168214"/>
          <a:ext cx="889000" cy="5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64512</xdr:rowOff>
    </xdr:from>
    <xdr:to>
      <xdr:col>6</xdr:col>
      <xdr:colOff>50800</xdr:colOff>
      <xdr:row>81</xdr:row>
      <xdr:rowOff>166112</xdr:rowOff>
    </xdr:to>
    <xdr:sp macro="" textlink="">
      <xdr:nvSpPr>
        <xdr:cNvPr id="201" name="フローチャート : 判断 200"/>
        <xdr:cNvSpPr/>
      </xdr:nvSpPr>
      <xdr:spPr>
        <a:xfrm>
          <a:off x="4064000" y="139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4839</xdr:rowOff>
    </xdr:from>
    <xdr:ext cx="736600" cy="259045"/>
    <xdr:sp macro="" textlink="">
      <xdr:nvSpPr>
        <xdr:cNvPr id="202" name="テキスト ボックス 201"/>
        <xdr:cNvSpPr txBox="1"/>
      </xdr:nvSpPr>
      <xdr:spPr>
        <a:xfrm>
          <a:off x="3733800" y="13720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1219</xdr:rowOff>
    </xdr:from>
    <xdr:to>
      <xdr:col>4</xdr:col>
      <xdr:colOff>482600</xdr:colOff>
      <xdr:row>82</xdr:row>
      <xdr:rowOff>169166</xdr:rowOff>
    </xdr:to>
    <xdr:cxnSp macro="">
      <xdr:nvCxnSpPr>
        <xdr:cNvPr id="203" name="直線コネクタ 202"/>
        <xdr:cNvCxnSpPr/>
      </xdr:nvCxnSpPr>
      <xdr:spPr>
        <a:xfrm>
          <a:off x="2336800" y="14060119"/>
          <a:ext cx="889000" cy="16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149555</xdr:rowOff>
    </xdr:from>
    <xdr:ext cx="762000" cy="259045"/>
    <xdr:sp macro="" textlink="">
      <xdr:nvSpPr>
        <xdr:cNvPr id="205" name="テキスト ボックス 204"/>
        <xdr:cNvSpPr txBox="1"/>
      </xdr:nvSpPr>
      <xdr:spPr>
        <a:xfrm>
          <a:off x="2844800" y="1369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118630</xdr:rowOff>
    </xdr:from>
    <xdr:to>
      <xdr:col>3</xdr:col>
      <xdr:colOff>279400</xdr:colOff>
      <xdr:row>82</xdr:row>
      <xdr:rowOff>1219</xdr:rowOff>
    </xdr:to>
    <xdr:cxnSp macro="">
      <xdr:nvCxnSpPr>
        <xdr:cNvPr id="206" name="直線コネクタ 205"/>
        <xdr:cNvCxnSpPr/>
      </xdr:nvCxnSpPr>
      <xdr:spPr>
        <a:xfrm>
          <a:off x="1447800" y="14006080"/>
          <a:ext cx="889000" cy="5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146314</xdr:rowOff>
    </xdr:from>
    <xdr:ext cx="762000" cy="259045"/>
    <xdr:sp macro="" textlink="">
      <xdr:nvSpPr>
        <xdr:cNvPr id="208" name="テキスト ボックス 207"/>
        <xdr:cNvSpPr txBox="1"/>
      </xdr:nvSpPr>
      <xdr:spPr>
        <a:xfrm>
          <a:off x="1955800" y="1369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138456</xdr:rowOff>
    </xdr:from>
    <xdr:ext cx="762000" cy="259045"/>
    <xdr:sp macro="" textlink="">
      <xdr:nvSpPr>
        <xdr:cNvPr id="210" name="テキスト ボックス 209"/>
        <xdr:cNvSpPr txBox="1"/>
      </xdr:nvSpPr>
      <xdr:spPr>
        <a:xfrm>
          <a:off x="1066800" y="1368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52112</xdr:rowOff>
    </xdr:from>
    <xdr:to>
      <xdr:col>7</xdr:col>
      <xdr:colOff>203200</xdr:colOff>
      <xdr:row>82</xdr:row>
      <xdr:rowOff>153712</xdr:rowOff>
    </xdr:to>
    <xdr:sp macro="" textlink="">
      <xdr:nvSpPr>
        <xdr:cNvPr id="216" name="円/楕円 215"/>
        <xdr:cNvSpPr/>
      </xdr:nvSpPr>
      <xdr:spPr>
        <a:xfrm>
          <a:off x="4902200" y="141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24189</xdr:rowOff>
    </xdr:from>
    <xdr:ext cx="762000" cy="259045"/>
    <xdr:sp macro="" textlink="">
      <xdr:nvSpPr>
        <xdr:cNvPr id="217" name="人件費・物件費等の状況該当値テキスト"/>
        <xdr:cNvSpPr txBox="1"/>
      </xdr:nvSpPr>
      <xdr:spPr>
        <a:xfrm>
          <a:off x="5041900" y="140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242,866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58514</xdr:rowOff>
    </xdr:from>
    <xdr:to>
      <xdr:col>6</xdr:col>
      <xdr:colOff>50800</xdr:colOff>
      <xdr:row>82</xdr:row>
      <xdr:rowOff>160114</xdr:rowOff>
    </xdr:to>
    <xdr:sp macro="" textlink="">
      <xdr:nvSpPr>
        <xdr:cNvPr id="218" name="円/楕円 217"/>
        <xdr:cNvSpPr/>
      </xdr:nvSpPr>
      <xdr:spPr>
        <a:xfrm>
          <a:off x="4064000" y="141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144891</xdr:rowOff>
    </xdr:from>
    <xdr:ext cx="736600" cy="259045"/>
    <xdr:sp macro="" textlink="">
      <xdr:nvSpPr>
        <xdr:cNvPr id="219" name="テキスト ボックス 218"/>
        <xdr:cNvSpPr txBox="1"/>
      </xdr:nvSpPr>
      <xdr:spPr>
        <a:xfrm>
          <a:off x="3733800" y="1420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118366</xdr:rowOff>
    </xdr:from>
    <xdr:to>
      <xdr:col>4</xdr:col>
      <xdr:colOff>533400</xdr:colOff>
      <xdr:row>83</xdr:row>
      <xdr:rowOff>48516</xdr:rowOff>
    </xdr:to>
    <xdr:sp macro="" textlink="">
      <xdr:nvSpPr>
        <xdr:cNvPr id="220" name="円/楕円 219"/>
        <xdr:cNvSpPr/>
      </xdr:nvSpPr>
      <xdr:spPr>
        <a:xfrm>
          <a:off x="3175000" y="141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33293</xdr:rowOff>
    </xdr:from>
    <xdr:ext cx="762000" cy="259045"/>
    <xdr:sp macro="" textlink="">
      <xdr:nvSpPr>
        <xdr:cNvPr id="221" name="テキスト ボックス 220"/>
        <xdr:cNvSpPr txBox="1"/>
      </xdr:nvSpPr>
      <xdr:spPr>
        <a:xfrm>
          <a:off x="2844800" y="1426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281,307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121869</xdr:rowOff>
    </xdr:from>
    <xdr:to>
      <xdr:col>3</xdr:col>
      <xdr:colOff>330200</xdr:colOff>
      <xdr:row>82</xdr:row>
      <xdr:rowOff>52019</xdr:rowOff>
    </xdr:to>
    <xdr:sp macro="" textlink="">
      <xdr:nvSpPr>
        <xdr:cNvPr id="222" name="円/楕円 221"/>
        <xdr:cNvSpPr/>
      </xdr:nvSpPr>
      <xdr:spPr>
        <a:xfrm>
          <a:off x="2286000" y="140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36796</xdr:rowOff>
    </xdr:from>
    <xdr:ext cx="762000" cy="259045"/>
    <xdr:sp macro="" textlink="">
      <xdr:nvSpPr>
        <xdr:cNvPr id="223" name="テキスト ボックス 222"/>
        <xdr:cNvSpPr txBox="1"/>
      </xdr:nvSpPr>
      <xdr:spPr>
        <a:xfrm>
          <a:off x="1955800" y="140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67830</xdr:rowOff>
    </xdr:from>
    <xdr:to>
      <xdr:col>2</xdr:col>
      <xdr:colOff>127000</xdr:colOff>
      <xdr:row>81</xdr:row>
      <xdr:rowOff>169430</xdr:rowOff>
    </xdr:to>
    <xdr:sp macro="" textlink="">
      <xdr:nvSpPr>
        <xdr:cNvPr id="224" name="円/楕円 223"/>
        <xdr:cNvSpPr/>
      </xdr:nvSpPr>
      <xdr:spPr>
        <a:xfrm>
          <a:off x="1397000" y="1395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154207</xdr:rowOff>
    </xdr:from>
    <xdr:ext cx="762000" cy="259045"/>
    <xdr:sp macro="" textlink="">
      <xdr:nvSpPr>
        <xdr:cNvPr id="225" name="テキスト ボックス 224"/>
        <xdr:cNvSpPr txBox="1"/>
      </xdr:nvSpPr>
      <xdr:spPr>
        <a:xfrm>
          <a:off x="1066800" y="1404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年度までは類似団体平均とほぼ同水準であったが、平成</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a:t>
          </a:r>
          <a:r>
            <a:rPr kumimoji="1" lang="ja-JP" altLang="en-US" sz="1200">
              <a:solidFill>
                <a:schemeClr val="dk1"/>
              </a:solidFill>
              <a:effectLst/>
              <a:latin typeface="+mn-ea"/>
              <a:ea typeface="+mn-ea"/>
              <a:cs typeface="+mn-cs"/>
            </a:rPr>
            <a:t>に</a:t>
          </a:r>
          <a:r>
            <a:rPr kumimoji="1" lang="en-US" altLang="ja-JP" sz="1200">
              <a:solidFill>
                <a:schemeClr val="dk1"/>
              </a:solidFill>
              <a:effectLst/>
              <a:latin typeface="+mn-ea"/>
              <a:ea typeface="+mn-ea"/>
              <a:cs typeface="+mn-cs"/>
            </a:rPr>
            <a:t>1.9</a:t>
          </a:r>
          <a:r>
            <a:rPr kumimoji="1" lang="ja-JP" altLang="ja-JP" sz="1200">
              <a:solidFill>
                <a:schemeClr val="dk1"/>
              </a:solidFill>
              <a:effectLst/>
              <a:latin typeface="+mn-ea"/>
              <a:ea typeface="+mn-ea"/>
              <a:cs typeface="+mn-cs"/>
            </a:rPr>
            <a:t>ポイント上回った。また、国家公務員の時限的な給与改定・臨時特例法による給与減額措置がないとした場合の参考値は</a:t>
          </a:r>
          <a:r>
            <a:rPr kumimoji="1" lang="en-US" altLang="ja-JP" sz="1200">
              <a:solidFill>
                <a:schemeClr val="dk1"/>
              </a:solidFill>
              <a:effectLst/>
              <a:latin typeface="+mn-ea"/>
              <a:ea typeface="+mn-ea"/>
              <a:cs typeface="+mn-cs"/>
            </a:rPr>
            <a:t>98.7</a:t>
          </a:r>
          <a:r>
            <a:rPr kumimoji="1" lang="ja-JP" altLang="ja-JP" sz="1200">
              <a:solidFill>
                <a:schemeClr val="dk1"/>
              </a:solidFill>
              <a:effectLst/>
              <a:latin typeface="+mn-ea"/>
              <a:ea typeface="+mn-ea"/>
              <a:cs typeface="+mn-cs"/>
            </a:rPr>
            <a:t>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24</a:t>
          </a:r>
          <a:r>
            <a:rPr kumimoji="1" lang="ja-JP" altLang="ja-JP" sz="1200">
              <a:solidFill>
                <a:schemeClr val="dk1"/>
              </a:solidFill>
              <a:effectLst/>
              <a:latin typeface="+mn-ea"/>
              <a:ea typeface="+mn-ea"/>
              <a:cs typeface="+mn-cs"/>
            </a:rPr>
            <a:t>年度</a:t>
          </a:r>
          <a:r>
            <a:rPr kumimoji="1" lang="ja-JP" altLang="en-US" sz="1200">
              <a:solidFill>
                <a:schemeClr val="dk1"/>
              </a:solidFill>
              <a:effectLst/>
              <a:latin typeface="+mn-ea"/>
              <a:ea typeface="+mn-ea"/>
              <a:cs typeface="+mn-cs"/>
            </a:rPr>
            <a:t>から平成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a:t>
          </a:r>
          <a:r>
            <a:rPr kumimoji="1" lang="ja-JP" altLang="en-US" sz="1200">
              <a:solidFill>
                <a:schemeClr val="dk1"/>
              </a:solidFill>
              <a:effectLst/>
              <a:latin typeface="+mn-ea"/>
              <a:ea typeface="+mn-ea"/>
              <a:cs typeface="+mn-cs"/>
            </a:rPr>
            <a:t>まで</a:t>
          </a:r>
          <a:r>
            <a:rPr kumimoji="1" lang="ja-JP" altLang="ja-JP" sz="1200">
              <a:solidFill>
                <a:schemeClr val="dk1"/>
              </a:solidFill>
              <a:effectLst/>
              <a:latin typeface="+mn-ea"/>
              <a:ea typeface="+mn-ea"/>
              <a:cs typeface="+mn-cs"/>
            </a:rPr>
            <a:t>は</a:t>
          </a:r>
          <a:r>
            <a:rPr kumimoji="1" lang="en-US" altLang="ja-JP" sz="1200">
              <a:solidFill>
                <a:schemeClr val="dk1"/>
              </a:solidFill>
              <a:effectLst/>
              <a:latin typeface="+mn-ea"/>
              <a:ea typeface="+mn-ea"/>
              <a:cs typeface="+mn-cs"/>
            </a:rPr>
            <a:t>1.3</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から</a:t>
          </a:r>
          <a:r>
            <a:rPr kumimoji="1" lang="en-US" altLang="ja-JP" sz="1200">
              <a:solidFill>
                <a:schemeClr val="dk1"/>
              </a:solidFill>
              <a:effectLst/>
              <a:latin typeface="+mn-ea"/>
              <a:ea typeface="+mn-ea"/>
              <a:cs typeface="+mn-cs"/>
            </a:rPr>
            <a:t>1.5</a:t>
          </a:r>
          <a:r>
            <a:rPr kumimoji="1" lang="ja-JP" altLang="en-US" sz="1200">
              <a:solidFill>
                <a:schemeClr val="dk1"/>
              </a:solidFill>
              <a:effectLst/>
              <a:latin typeface="+mn-ea"/>
              <a:ea typeface="+mn-ea"/>
              <a:cs typeface="+mn-cs"/>
            </a:rPr>
            <a:t>ポイント、</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ポイント</a:t>
          </a:r>
          <a:r>
            <a:rPr kumimoji="1" lang="ja-JP" altLang="ja-JP" sz="1200">
              <a:solidFill>
                <a:schemeClr val="dk1"/>
              </a:solidFill>
              <a:effectLst/>
              <a:latin typeface="+mn-ea"/>
              <a:ea typeface="+mn-ea"/>
              <a:cs typeface="+mn-cs"/>
            </a:rPr>
            <a:t>上回り、全国市平均</a:t>
          </a:r>
          <a:r>
            <a:rPr kumimoji="1" lang="ja-JP" altLang="en-US" sz="1200">
              <a:solidFill>
                <a:schemeClr val="dk1"/>
              </a:solidFill>
              <a:effectLst/>
              <a:latin typeface="+mn-ea"/>
              <a:ea typeface="+mn-ea"/>
              <a:cs typeface="+mn-cs"/>
            </a:rPr>
            <a:t>も</a:t>
          </a:r>
          <a:r>
            <a:rPr kumimoji="1" lang="ja-JP" altLang="ja-JP" sz="1200">
              <a:solidFill>
                <a:schemeClr val="dk1"/>
              </a:solidFill>
              <a:effectLst/>
              <a:latin typeface="+mn-ea"/>
              <a:ea typeface="+mn-ea"/>
              <a:cs typeface="+mn-cs"/>
            </a:rPr>
            <a:t>上回る水準となったが、県内</a:t>
          </a:r>
          <a:r>
            <a:rPr kumimoji="1" lang="en-US" altLang="ja-JP" sz="1200">
              <a:solidFill>
                <a:schemeClr val="dk1"/>
              </a:solidFill>
              <a:effectLst/>
              <a:latin typeface="+mn-ea"/>
              <a:ea typeface="+mn-ea"/>
              <a:cs typeface="+mn-cs"/>
            </a:rPr>
            <a:t>13</a:t>
          </a:r>
          <a:r>
            <a:rPr kumimoji="1" lang="ja-JP" altLang="ja-JP" sz="1200">
              <a:solidFill>
                <a:schemeClr val="dk1"/>
              </a:solidFill>
              <a:effectLst/>
              <a:latin typeface="+mn-ea"/>
              <a:ea typeface="+mn-ea"/>
              <a:cs typeface="+mn-cs"/>
            </a:rPr>
            <a:t>市の比較では</a:t>
          </a:r>
          <a:r>
            <a:rPr kumimoji="1" lang="en-US" altLang="ja-JP" sz="1200">
              <a:solidFill>
                <a:schemeClr val="dk1"/>
              </a:solidFill>
              <a:effectLst/>
              <a:latin typeface="+mn-ea"/>
              <a:ea typeface="+mn-ea"/>
              <a:cs typeface="+mn-cs"/>
            </a:rPr>
            <a:t>8</a:t>
          </a:r>
          <a:r>
            <a:rPr kumimoji="1" lang="ja-JP" altLang="ja-JP" sz="1200">
              <a:solidFill>
                <a:schemeClr val="dk1"/>
              </a:solidFill>
              <a:effectLst/>
              <a:latin typeface="+mn-ea"/>
              <a:ea typeface="+mn-ea"/>
              <a:cs typeface="+mn-cs"/>
            </a:rPr>
            <a:t>位と低い水準になっている。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なお、ラスパイレス指数には反映しないが、人件費抑制策として特殊勤務手当の全廃、退職時の特別昇給の廃止、管理職手当の定額化を実施している。</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84</xdr:row>
      <xdr:rowOff>145748</xdr:rowOff>
    </xdr:to>
    <xdr:cxnSp macro="">
      <xdr:nvCxnSpPr>
        <xdr:cNvPr id="261" name="直線コネクタ 260"/>
        <xdr:cNvCxnSpPr/>
      </xdr:nvCxnSpPr>
      <xdr:spPr>
        <a:xfrm>
          <a:off x="16179800" y="145130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111277</xdr:rowOff>
    </xdr:to>
    <xdr:cxnSp macro="">
      <xdr:nvCxnSpPr>
        <xdr:cNvPr id="264" name="直線コネクタ 263"/>
        <xdr:cNvCxnSpPr/>
      </xdr:nvCxnSpPr>
      <xdr:spPr>
        <a:xfrm>
          <a:off x="15290800" y="144556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84</xdr:row>
      <xdr:rowOff>53823</xdr:rowOff>
    </xdr:to>
    <xdr:cxnSp macro="">
      <xdr:nvCxnSpPr>
        <xdr:cNvPr id="267" name="直線コネクタ 266"/>
        <xdr:cNvCxnSpPr/>
      </xdr:nvCxnSpPr>
      <xdr:spPr>
        <a:xfrm>
          <a:off x="14401800" y="144096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8" name="フローチャート : 判断 267"/>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9" name="テキスト ボックス 26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69850</xdr:rowOff>
    </xdr:to>
    <xdr:cxnSp macro="">
      <xdr:nvCxnSpPr>
        <xdr:cNvPr id="270" name="直線コネクタ 269"/>
        <xdr:cNvCxnSpPr/>
      </xdr:nvCxnSpPr>
      <xdr:spPr>
        <a:xfrm flipV="1">
          <a:off x="13512800" y="14409662"/>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1" name="フローチャート : 判断 270"/>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2" name="テキスト ボックス 271"/>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3" name="フローチャート : 判断 272"/>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4" name="テキスト ボックス 273"/>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80" name="円/楕円 279"/>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81"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82" name="円/楕円 281"/>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83" name="テキスト ボックス 282"/>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84" name="円/楕円 283"/>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85" name="テキスト ボックス 284"/>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6" name="円/楕円 285"/>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7" name="テキスト ボックス 286"/>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8" name="円/楕円 287"/>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9" name="テキスト ボックス 28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11</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7</a:t>
          </a:r>
          <a:r>
            <a:rPr kumimoji="1" lang="ja-JP" altLang="ja-JP" sz="1300">
              <a:solidFill>
                <a:schemeClr val="dk1"/>
              </a:solidFill>
              <a:effectLst/>
              <a:latin typeface="+mn-ea"/>
              <a:ea typeface="+mn-ea"/>
              <a:cs typeface="+mn-cs"/>
            </a:rPr>
            <a:t>日（合併時）の職員数は</a:t>
          </a:r>
          <a:r>
            <a:rPr kumimoji="1" lang="en-US" altLang="ja-JP" sz="1300">
              <a:solidFill>
                <a:schemeClr val="dk1"/>
              </a:solidFill>
              <a:effectLst/>
              <a:latin typeface="+mn-ea"/>
              <a:ea typeface="+mn-ea"/>
              <a:cs typeface="+mn-cs"/>
            </a:rPr>
            <a:t>636</a:t>
          </a:r>
          <a:r>
            <a:rPr kumimoji="1" lang="ja-JP" altLang="ja-JP" sz="1300">
              <a:solidFill>
                <a:schemeClr val="dk1"/>
              </a:solidFill>
              <a:effectLst/>
              <a:latin typeface="+mn-ea"/>
              <a:ea typeface="+mn-ea"/>
              <a:cs typeface="+mn-cs"/>
            </a:rPr>
            <a:t>人で合併以降、定員の適正化を図ってきた結果、平成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日現在の職員数は</a:t>
          </a:r>
          <a:r>
            <a:rPr kumimoji="1" lang="en-US" altLang="ja-JP" sz="1300">
              <a:solidFill>
                <a:schemeClr val="dk1"/>
              </a:solidFill>
              <a:effectLst/>
              <a:latin typeface="+mn-ea"/>
              <a:ea typeface="+mn-ea"/>
              <a:cs typeface="+mn-cs"/>
            </a:rPr>
            <a:t>544</a:t>
          </a:r>
          <a:r>
            <a:rPr kumimoji="1" lang="ja-JP" altLang="ja-JP" sz="1300">
              <a:solidFill>
                <a:schemeClr val="dk1"/>
              </a:solidFill>
              <a:effectLst/>
              <a:latin typeface="+mn-ea"/>
              <a:ea typeface="+mn-ea"/>
              <a:cs typeface="+mn-cs"/>
            </a:rPr>
            <a:t>人（定数</a:t>
          </a:r>
          <a:r>
            <a:rPr kumimoji="1" lang="en-US" altLang="ja-JP" sz="1300">
              <a:solidFill>
                <a:schemeClr val="dk1"/>
              </a:solidFill>
              <a:effectLst/>
              <a:latin typeface="+mn-ea"/>
              <a:ea typeface="+mn-ea"/>
              <a:cs typeface="+mn-cs"/>
            </a:rPr>
            <a:t>598</a:t>
          </a:r>
          <a:r>
            <a:rPr kumimoji="1" lang="ja-JP" altLang="ja-JP" sz="1300">
              <a:solidFill>
                <a:schemeClr val="dk1"/>
              </a:solidFill>
              <a:effectLst/>
              <a:latin typeface="+mn-ea"/>
              <a:ea typeface="+mn-ea"/>
              <a:cs typeface="+mn-cs"/>
            </a:rPr>
            <a:t>人）で、合併</a:t>
          </a:r>
          <a:r>
            <a:rPr kumimoji="1" lang="ja-JP" altLang="en-US" sz="1300">
              <a:solidFill>
                <a:schemeClr val="dk1"/>
              </a:solidFill>
              <a:effectLst/>
              <a:latin typeface="+mn-ea"/>
              <a:ea typeface="+mn-ea"/>
              <a:cs typeface="+mn-cs"/>
            </a:rPr>
            <a:t>時と比較し</a:t>
          </a:r>
          <a:r>
            <a:rPr kumimoji="1" lang="en-US" altLang="ja-JP" sz="1300">
              <a:solidFill>
                <a:schemeClr val="dk1"/>
              </a:solidFill>
              <a:effectLst/>
              <a:latin typeface="+mn-ea"/>
              <a:ea typeface="+mn-ea"/>
              <a:cs typeface="+mn-cs"/>
            </a:rPr>
            <a:t>92</a:t>
          </a:r>
          <a:r>
            <a:rPr kumimoji="1" lang="ja-JP" altLang="ja-JP" sz="1300">
              <a:solidFill>
                <a:schemeClr val="dk1"/>
              </a:solidFill>
              <a:effectLst/>
              <a:latin typeface="+mn-ea"/>
              <a:ea typeface="+mn-ea"/>
              <a:cs typeface="+mn-cs"/>
            </a:rPr>
            <a:t>人の削減となっている。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年度は、人口</a:t>
          </a:r>
          <a:r>
            <a:rPr kumimoji="1" lang="en-US" altLang="ja-JP" sz="1300">
              <a:solidFill>
                <a:schemeClr val="dk1"/>
              </a:solidFill>
              <a:effectLst/>
              <a:latin typeface="+mn-ea"/>
              <a:ea typeface="+mn-ea"/>
              <a:cs typeface="+mn-cs"/>
            </a:rPr>
            <a:t>1,000</a:t>
          </a:r>
          <a:r>
            <a:rPr kumimoji="1" lang="ja-JP" altLang="ja-JP" sz="1300">
              <a:solidFill>
                <a:schemeClr val="dk1"/>
              </a:solidFill>
              <a:effectLst/>
              <a:latin typeface="+mn-ea"/>
              <a:ea typeface="+mn-ea"/>
              <a:cs typeface="+mn-cs"/>
            </a:rPr>
            <a:t>人当たりの職員数は類似団体平均</a:t>
          </a:r>
          <a:r>
            <a:rPr kumimoji="1" lang="ja-JP" altLang="en-US" sz="1300">
              <a:solidFill>
                <a:schemeClr val="dk1"/>
              </a:solidFill>
              <a:effectLst/>
              <a:latin typeface="+mn-ea"/>
              <a:ea typeface="+mn-ea"/>
              <a:cs typeface="+mn-cs"/>
            </a:rPr>
            <a:t>を上回っているものの、</a:t>
          </a:r>
          <a:r>
            <a:rPr kumimoji="1" lang="ja-JP" altLang="ja-JP" sz="1300">
              <a:solidFill>
                <a:schemeClr val="dk1"/>
              </a:solidFill>
              <a:effectLst/>
              <a:latin typeface="+mn-lt"/>
              <a:ea typeface="+mn-ea"/>
              <a:cs typeface="+mn-cs"/>
            </a:rPr>
            <a:t>全国平均</a:t>
          </a:r>
          <a:r>
            <a:rPr kumimoji="1" lang="ja-JP" altLang="ja-JP" sz="1300">
              <a:solidFill>
                <a:schemeClr val="dk1"/>
              </a:solidFill>
              <a:effectLst/>
              <a:latin typeface="+mn-ea"/>
              <a:ea typeface="+mn-ea"/>
              <a:cs typeface="+mn-cs"/>
            </a:rPr>
            <a:t>とほぼ同水準となっている</a:t>
          </a:r>
          <a:r>
            <a:rPr kumimoji="1" lang="ja-JP" altLang="en-US" sz="1300">
              <a:solidFill>
                <a:schemeClr val="dk1"/>
              </a:solidFill>
              <a:effectLst/>
              <a:latin typeface="+mn-ea"/>
              <a:ea typeface="+mn-ea"/>
              <a:cs typeface="+mn-cs"/>
            </a:rPr>
            <a:t>。今後も</a:t>
          </a:r>
          <a:r>
            <a:rPr kumimoji="1" lang="ja-JP" altLang="ja-JP" sz="1300">
              <a:solidFill>
                <a:schemeClr val="dk1"/>
              </a:solidFill>
              <a:effectLst/>
              <a:latin typeface="+mn-ea"/>
              <a:ea typeface="+mn-ea"/>
              <a:cs typeface="+mn-cs"/>
            </a:rPr>
            <a:t>引き続き、定員の適正化に努める。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104775</xdr:rowOff>
    </xdr:from>
    <xdr:to>
      <xdr:col>24</xdr:col>
      <xdr:colOff>558800</xdr:colOff>
      <xdr:row>62</xdr:row>
      <xdr:rowOff>142981</xdr:rowOff>
    </xdr:to>
    <xdr:cxnSp macro="">
      <xdr:nvCxnSpPr>
        <xdr:cNvPr id="324" name="直線コネクタ 323"/>
        <xdr:cNvCxnSpPr/>
      </xdr:nvCxnSpPr>
      <xdr:spPr>
        <a:xfrm>
          <a:off x="16179800" y="10734675"/>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86678</xdr:rowOff>
    </xdr:from>
    <xdr:to>
      <xdr:col>23</xdr:col>
      <xdr:colOff>406400</xdr:colOff>
      <xdr:row>62</xdr:row>
      <xdr:rowOff>104775</xdr:rowOff>
    </xdr:to>
    <xdr:cxnSp macro="">
      <xdr:nvCxnSpPr>
        <xdr:cNvPr id="327" name="直線コネクタ 326"/>
        <xdr:cNvCxnSpPr/>
      </xdr:nvCxnSpPr>
      <xdr:spPr>
        <a:xfrm>
          <a:off x="15290800" y="107165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8" name="フローチャート : 判断 327"/>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160460</xdr:rowOff>
    </xdr:from>
    <xdr:ext cx="736600" cy="259045"/>
    <xdr:sp macro="" textlink="">
      <xdr:nvSpPr>
        <xdr:cNvPr id="329" name="テキスト ボックス 328"/>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86678</xdr:rowOff>
    </xdr:from>
    <xdr:to>
      <xdr:col>22</xdr:col>
      <xdr:colOff>203200</xdr:colOff>
      <xdr:row>62</xdr:row>
      <xdr:rowOff>88688</xdr:rowOff>
    </xdr:to>
    <xdr:cxnSp macro="">
      <xdr:nvCxnSpPr>
        <xdr:cNvPr id="330" name="直線コネクタ 329"/>
        <xdr:cNvCxnSpPr/>
      </xdr:nvCxnSpPr>
      <xdr:spPr>
        <a:xfrm flipV="1">
          <a:off x="14401800" y="1071657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1" name="フローチャート : 判断 330"/>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2" name="テキスト ボックス 331"/>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70591</xdr:rowOff>
    </xdr:from>
    <xdr:to>
      <xdr:col>21</xdr:col>
      <xdr:colOff>0</xdr:colOff>
      <xdr:row>62</xdr:row>
      <xdr:rowOff>88688</xdr:rowOff>
    </xdr:to>
    <xdr:cxnSp macro="">
      <xdr:nvCxnSpPr>
        <xdr:cNvPr id="333" name="直線コネクタ 332"/>
        <xdr:cNvCxnSpPr/>
      </xdr:nvCxnSpPr>
      <xdr:spPr>
        <a:xfrm>
          <a:off x="13512800" y="1070049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4" name="フローチャート : 判断 333"/>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5" name="テキスト ボックス 334"/>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6" name="フローチャート : 判断 335"/>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7" name="テキスト ボックス 336"/>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92181</xdr:rowOff>
    </xdr:from>
    <xdr:to>
      <xdr:col>24</xdr:col>
      <xdr:colOff>609600</xdr:colOff>
      <xdr:row>63</xdr:row>
      <xdr:rowOff>22331</xdr:rowOff>
    </xdr:to>
    <xdr:sp macro="" textlink="">
      <xdr:nvSpPr>
        <xdr:cNvPr id="343" name="円/楕円 342"/>
        <xdr:cNvSpPr/>
      </xdr:nvSpPr>
      <xdr:spPr>
        <a:xfrm>
          <a:off x="169672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64258</xdr:rowOff>
    </xdr:from>
    <xdr:ext cx="762000" cy="259045"/>
    <xdr:sp macro="" textlink="">
      <xdr:nvSpPr>
        <xdr:cNvPr id="344" name="定員管理の状況該当値テキスト"/>
        <xdr:cNvSpPr txBox="1"/>
      </xdr:nvSpPr>
      <xdr:spPr>
        <a:xfrm>
          <a:off x="17106900" y="1069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53975</xdr:rowOff>
    </xdr:from>
    <xdr:to>
      <xdr:col>23</xdr:col>
      <xdr:colOff>457200</xdr:colOff>
      <xdr:row>62</xdr:row>
      <xdr:rowOff>155575</xdr:rowOff>
    </xdr:to>
    <xdr:sp macro="" textlink="">
      <xdr:nvSpPr>
        <xdr:cNvPr id="345" name="円/楕円 344"/>
        <xdr:cNvSpPr/>
      </xdr:nvSpPr>
      <xdr:spPr>
        <a:xfrm>
          <a:off x="16129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165752</xdr:rowOff>
    </xdr:from>
    <xdr:ext cx="736600" cy="259045"/>
    <xdr:sp macro="" textlink="">
      <xdr:nvSpPr>
        <xdr:cNvPr id="346" name="テキスト ボックス 345"/>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35878</xdr:rowOff>
    </xdr:from>
    <xdr:to>
      <xdr:col>22</xdr:col>
      <xdr:colOff>254000</xdr:colOff>
      <xdr:row>62</xdr:row>
      <xdr:rowOff>137478</xdr:rowOff>
    </xdr:to>
    <xdr:sp macro="" textlink="">
      <xdr:nvSpPr>
        <xdr:cNvPr id="347" name="円/楕円 346"/>
        <xdr:cNvSpPr/>
      </xdr:nvSpPr>
      <xdr:spPr>
        <a:xfrm>
          <a:off x="15240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122255</xdr:rowOff>
    </xdr:from>
    <xdr:ext cx="762000" cy="259045"/>
    <xdr:sp macro="" textlink="">
      <xdr:nvSpPr>
        <xdr:cNvPr id="348" name="テキスト ボックス 347"/>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37888</xdr:rowOff>
    </xdr:from>
    <xdr:to>
      <xdr:col>21</xdr:col>
      <xdr:colOff>50800</xdr:colOff>
      <xdr:row>62</xdr:row>
      <xdr:rowOff>139488</xdr:rowOff>
    </xdr:to>
    <xdr:sp macro="" textlink="">
      <xdr:nvSpPr>
        <xdr:cNvPr id="349" name="円/楕円 348"/>
        <xdr:cNvSpPr/>
      </xdr:nvSpPr>
      <xdr:spPr>
        <a:xfrm>
          <a:off x="14351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124265</xdr:rowOff>
    </xdr:from>
    <xdr:ext cx="762000" cy="259045"/>
    <xdr:sp macro="" textlink="">
      <xdr:nvSpPr>
        <xdr:cNvPr id="350" name="テキスト ボックス 349"/>
        <xdr:cNvSpPr txBox="1"/>
      </xdr:nvSpPr>
      <xdr:spPr>
        <a:xfrm>
          <a:off x="14020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19791</xdr:rowOff>
    </xdr:from>
    <xdr:to>
      <xdr:col>19</xdr:col>
      <xdr:colOff>533400</xdr:colOff>
      <xdr:row>62</xdr:row>
      <xdr:rowOff>121391</xdr:rowOff>
    </xdr:to>
    <xdr:sp macro="" textlink="">
      <xdr:nvSpPr>
        <xdr:cNvPr id="351" name="円/楕円 350"/>
        <xdr:cNvSpPr/>
      </xdr:nvSpPr>
      <xdr:spPr>
        <a:xfrm>
          <a:off x="13462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131568</xdr:rowOff>
    </xdr:from>
    <xdr:ext cx="762000" cy="259045"/>
    <xdr:sp macro="" textlink="">
      <xdr:nvSpPr>
        <xdr:cNvPr id="352" name="テキスト ボックス 351"/>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合併前の</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市村にて実施した投資的事業に係る地方債の償還等に伴い、類似団体平均を</a:t>
          </a:r>
          <a:r>
            <a:rPr kumimoji="1" lang="ja-JP" altLang="ja-JP" sz="1300">
              <a:solidFill>
                <a:schemeClr val="dk1"/>
              </a:solidFill>
              <a:effectLst/>
              <a:latin typeface="+mn-lt"/>
              <a:ea typeface="+mn-ea"/>
              <a:cs typeface="+mn-cs"/>
            </a:rPr>
            <a:t>上回る状態が続いている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ea"/>
              <a:ea typeface="+mn-ea"/>
              <a:cs typeface="+mn-cs"/>
            </a:rPr>
            <a:t>近年の繰上償還</a:t>
          </a:r>
          <a:r>
            <a:rPr kumimoji="1" lang="ja-JP" altLang="en-US" sz="1300">
              <a:solidFill>
                <a:schemeClr val="dk1"/>
              </a:solidFill>
              <a:effectLst/>
              <a:latin typeface="+mn-ea"/>
              <a:ea typeface="+mn-ea"/>
              <a:cs typeface="+mn-cs"/>
            </a:rPr>
            <a:t>など</a:t>
          </a:r>
          <a:r>
            <a:rPr kumimoji="1" lang="ja-JP" altLang="ja-JP" sz="1300">
              <a:solidFill>
                <a:schemeClr val="dk1"/>
              </a:solidFill>
              <a:effectLst/>
              <a:latin typeface="+mn-ea"/>
              <a:ea typeface="+mn-ea"/>
              <a:cs typeface="+mn-cs"/>
            </a:rPr>
            <a:t>が奏功し、</a:t>
          </a:r>
          <a:r>
            <a:rPr kumimoji="1" lang="ja-JP" altLang="en-US" sz="1300">
              <a:solidFill>
                <a:schemeClr val="dk1"/>
              </a:solidFill>
              <a:effectLst/>
              <a:latin typeface="+mn-ea"/>
              <a:ea typeface="+mn-ea"/>
              <a:cs typeface="+mn-cs"/>
            </a:rPr>
            <a:t>単年度における実質公債費比率は</a:t>
          </a:r>
          <a:r>
            <a:rPr kumimoji="1" lang="ja-JP" altLang="ja-JP" sz="1300">
              <a:solidFill>
                <a:schemeClr val="dk1"/>
              </a:solidFill>
              <a:effectLst/>
              <a:latin typeface="+mn-ea"/>
              <a:ea typeface="+mn-ea"/>
              <a:cs typeface="+mn-cs"/>
            </a:rPr>
            <a:t>年々改善が図られ</a:t>
          </a:r>
          <a:r>
            <a:rPr kumimoji="1" lang="ja-JP" altLang="en-US" sz="1300">
              <a:solidFill>
                <a:schemeClr val="dk1"/>
              </a:solidFill>
              <a:effectLst/>
              <a:latin typeface="+mn-ea"/>
              <a:ea typeface="+mn-ea"/>
              <a:cs typeface="+mn-cs"/>
            </a:rPr>
            <a:t>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a:t>
          </a:r>
          <a:r>
            <a:rPr kumimoji="1" lang="ja-JP" altLang="ja-JP" sz="1300">
              <a:solidFill>
                <a:schemeClr val="dk1"/>
              </a:solidFill>
              <a:effectLst/>
              <a:latin typeface="+mn-lt"/>
              <a:ea typeface="+mn-ea"/>
              <a:cs typeface="+mn-cs"/>
            </a:rPr>
            <a:t>財政健全化計画などに基づき、地方債借入額を同年度の地方債元金償還額以下に抑制</a:t>
          </a:r>
          <a:r>
            <a:rPr kumimoji="1" lang="ja-JP" altLang="en-US" sz="1300">
              <a:solidFill>
                <a:schemeClr val="dk1"/>
              </a:solidFill>
              <a:effectLst/>
              <a:latin typeface="+mn-lt"/>
              <a:ea typeface="+mn-ea"/>
              <a:cs typeface="+mn-cs"/>
            </a:rPr>
            <a:t>するなど地方債残高の減少を図り、</a:t>
          </a:r>
          <a:r>
            <a:rPr kumimoji="1" lang="ja-JP" altLang="ja-JP" sz="1300">
              <a:solidFill>
                <a:schemeClr val="dk1"/>
              </a:solidFill>
              <a:effectLst/>
              <a:latin typeface="+mn-ea"/>
              <a:ea typeface="+mn-ea"/>
              <a:cs typeface="+mn-cs"/>
            </a:rPr>
            <a:t>更なる数値の改善に努める。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79647</xdr:rowOff>
    </xdr:from>
    <xdr:to>
      <xdr:col>24</xdr:col>
      <xdr:colOff>558800</xdr:colOff>
      <xdr:row>41</xdr:row>
      <xdr:rowOff>107224</xdr:rowOff>
    </xdr:to>
    <xdr:cxnSp macro="">
      <xdr:nvCxnSpPr>
        <xdr:cNvPr id="387" name="直線コネクタ 386"/>
        <xdr:cNvCxnSpPr/>
      </xdr:nvCxnSpPr>
      <xdr:spPr>
        <a:xfrm>
          <a:off x="16179800" y="710909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79647</xdr:rowOff>
    </xdr:from>
    <xdr:to>
      <xdr:col>23</xdr:col>
      <xdr:colOff>406400</xdr:colOff>
      <xdr:row>41</xdr:row>
      <xdr:rowOff>114119</xdr:rowOff>
    </xdr:to>
    <xdr:cxnSp macro="">
      <xdr:nvCxnSpPr>
        <xdr:cNvPr id="390" name="直線コネクタ 389"/>
        <xdr:cNvCxnSpPr/>
      </xdr:nvCxnSpPr>
      <xdr:spPr>
        <a:xfrm flipV="1">
          <a:off x="15290800" y="71090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91" name="フローチャート : 判断 390"/>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92" name="テキスト ボックス 391"/>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114119</xdr:rowOff>
    </xdr:from>
    <xdr:to>
      <xdr:col>22</xdr:col>
      <xdr:colOff>203200</xdr:colOff>
      <xdr:row>42</xdr:row>
      <xdr:rowOff>32294</xdr:rowOff>
    </xdr:to>
    <xdr:cxnSp macro="">
      <xdr:nvCxnSpPr>
        <xdr:cNvPr id="393" name="直線コネクタ 392"/>
        <xdr:cNvCxnSpPr/>
      </xdr:nvCxnSpPr>
      <xdr:spPr>
        <a:xfrm flipV="1">
          <a:off x="14401800" y="714356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4" name="フローチャート : 判断 393"/>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5" name="テキスト ボックス 394"/>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32294</xdr:rowOff>
    </xdr:from>
    <xdr:to>
      <xdr:col>21</xdr:col>
      <xdr:colOff>0</xdr:colOff>
      <xdr:row>42</xdr:row>
      <xdr:rowOff>149497</xdr:rowOff>
    </xdr:to>
    <xdr:cxnSp macro="">
      <xdr:nvCxnSpPr>
        <xdr:cNvPr id="396" name="直線コネクタ 395"/>
        <xdr:cNvCxnSpPr/>
      </xdr:nvCxnSpPr>
      <xdr:spPr>
        <a:xfrm flipV="1">
          <a:off x="13512800" y="723319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9" name="フローチャート : 判断 398"/>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400" name="テキスト ボックス 399"/>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56424</xdr:rowOff>
    </xdr:from>
    <xdr:to>
      <xdr:col>24</xdr:col>
      <xdr:colOff>609600</xdr:colOff>
      <xdr:row>41</xdr:row>
      <xdr:rowOff>158024</xdr:rowOff>
    </xdr:to>
    <xdr:sp macro="" textlink="">
      <xdr:nvSpPr>
        <xdr:cNvPr id="406" name="円/楕円 405"/>
        <xdr:cNvSpPr/>
      </xdr:nvSpPr>
      <xdr:spPr>
        <a:xfrm>
          <a:off x="169672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28501</xdr:rowOff>
    </xdr:from>
    <xdr:ext cx="762000" cy="259045"/>
    <xdr:sp macro="" textlink="">
      <xdr:nvSpPr>
        <xdr:cNvPr id="407" name="公債費負担の状況該当値テキスト"/>
        <xdr:cNvSpPr txBox="1"/>
      </xdr:nvSpPr>
      <xdr:spPr>
        <a:xfrm>
          <a:off x="17106900" y="70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28847</xdr:rowOff>
    </xdr:from>
    <xdr:to>
      <xdr:col>23</xdr:col>
      <xdr:colOff>457200</xdr:colOff>
      <xdr:row>41</xdr:row>
      <xdr:rowOff>130447</xdr:rowOff>
    </xdr:to>
    <xdr:sp macro="" textlink="">
      <xdr:nvSpPr>
        <xdr:cNvPr id="408" name="円/楕円 407"/>
        <xdr:cNvSpPr/>
      </xdr:nvSpPr>
      <xdr:spPr>
        <a:xfrm>
          <a:off x="16129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115224</xdr:rowOff>
    </xdr:from>
    <xdr:ext cx="736600" cy="259045"/>
    <xdr:sp macro="" textlink="">
      <xdr:nvSpPr>
        <xdr:cNvPr id="409" name="テキスト ボックス 408"/>
        <xdr:cNvSpPr txBox="1"/>
      </xdr:nvSpPr>
      <xdr:spPr>
        <a:xfrm>
          <a:off x="15798800" y="714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63319</xdr:rowOff>
    </xdr:from>
    <xdr:to>
      <xdr:col>22</xdr:col>
      <xdr:colOff>254000</xdr:colOff>
      <xdr:row>41</xdr:row>
      <xdr:rowOff>164919</xdr:rowOff>
    </xdr:to>
    <xdr:sp macro="" textlink="">
      <xdr:nvSpPr>
        <xdr:cNvPr id="410" name="円/楕円 409"/>
        <xdr:cNvSpPr/>
      </xdr:nvSpPr>
      <xdr:spPr>
        <a:xfrm>
          <a:off x="15240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149696</xdr:rowOff>
    </xdr:from>
    <xdr:ext cx="762000" cy="259045"/>
    <xdr:sp macro="" textlink="">
      <xdr:nvSpPr>
        <xdr:cNvPr id="411" name="テキスト ボックス 410"/>
        <xdr:cNvSpPr txBox="1"/>
      </xdr:nvSpPr>
      <xdr:spPr>
        <a:xfrm>
          <a:off x="14909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152944</xdr:rowOff>
    </xdr:from>
    <xdr:to>
      <xdr:col>21</xdr:col>
      <xdr:colOff>50800</xdr:colOff>
      <xdr:row>42</xdr:row>
      <xdr:rowOff>83094</xdr:rowOff>
    </xdr:to>
    <xdr:sp macro="" textlink="">
      <xdr:nvSpPr>
        <xdr:cNvPr id="412" name="円/楕円 411"/>
        <xdr:cNvSpPr/>
      </xdr:nvSpPr>
      <xdr:spPr>
        <a:xfrm>
          <a:off x="14351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67871</xdr:rowOff>
    </xdr:from>
    <xdr:ext cx="762000" cy="259045"/>
    <xdr:sp macro="" textlink="">
      <xdr:nvSpPr>
        <xdr:cNvPr id="413" name="テキスト ボックス 412"/>
        <xdr:cNvSpPr txBox="1"/>
      </xdr:nvSpPr>
      <xdr:spPr>
        <a:xfrm>
          <a:off x="14020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98697</xdr:rowOff>
    </xdr:from>
    <xdr:to>
      <xdr:col>19</xdr:col>
      <xdr:colOff>533400</xdr:colOff>
      <xdr:row>43</xdr:row>
      <xdr:rowOff>28847</xdr:rowOff>
    </xdr:to>
    <xdr:sp macro="" textlink="">
      <xdr:nvSpPr>
        <xdr:cNvPr id="414" name="円/楕円 413"/>
        <xdr:cNvSpPr/>
      </xdr:nvSpPr>
      <xdr:spPr>
        <a:xfrm>
          <a:off x="13462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13624</xdr:rowOff>
    </xdr:from>
    <xdr:ext cx="762000" cy="259045"/>
    <xdr:sp macro="" textlink="">
      <xdr:nvSpPr>
        <xdr:cNvPr id="415" name="テキスト ボックス 414"/>
        <xdr:cNvSpPr txBox="1"/>
      </xdr:nvSpPr>
      <xdr:spPr>
        <a:xfrm>
          <a:off x="13131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　</a:t>
          </a:r>
          <a:r>
            <a:rPr kumimoji="1" lang="ja-JP" altLang="ja-JP" sz="1150">
              <a:solidFill>
                <a:schemeClr val="dk1"/>
              </a:solidFill>
              <a:effectLst/>
              <a:latin typeface="+mn-ea"/>
              <a:ea typeface="+mn-ea"/>
              <a:cs typeface="+mn-cs"/>
            </a:rPr>
            <a:t>合併前の</a:t>
          </a:r>
          <a:r>
            <a:rPr kumimoji="1" lang="en-US" altLang="ja-JP" sz="1150">
              <a:solidFill>
                <a:schemeClr val="dk1"/>
              </a:solidFill>
              <a:effectLst/>
              <a:latin typeface="+mn-ea"/>
              <a:ea typeface="+mn-ea"/>
              <a:cs typeface="+mn-cs"/>
            </a:rPr>
            <a:t>4</a:t>
          </a:r>
          <a:r>
            <a:rPr kumimoji="1" lang="ja-JP" altLang="ja-JP" sz="1150">
              <a:solidFill>
                <a:schemeClr val="dk1"/>
              </a:solidFill>
              <a:effectLst/>
              <a:latin typeface="+mn-ea"/>
              <a:ea typeface="+mn-ea"/>
              <a:cs typeface="+mn-cs"/>
            </a:rPr>
            <a:t>市村にて実施していた地方債を財源とする大型事業の影響などにより、類似団体平均を大きく上回</a:t>
          </a:r>
          <a:r>
            <a:rPr kumimoji="1" lang="ja-JP" altLang="en-US" sz="1150">
              <a:solidFill>
                <a:schemeClr val="dk1"/>
              </a:solidFill>
              <a:effectLst/>
              <a:latin typeface="+mn-ea"/>
              <a:ea typeface="+mn-ea"/>
              <a:cs typeface="+mn-cs"/>
            </a:rPr>
            <a:t>る状態が続いている。</a:t>
          </a:r>
          <a:endParaRPr kumimoji="1" lang="en-US" altLang="ja-JP" sz="1150">
            <a:solidFill>
              <a:schemeClr val="dk1"/>
            </a:solidFill>
            <a:effectLst/>
            <a:latin typeface="+mn-ea"/>
            <a:ea typeface="+mn-ea"/>
            <a:cs typeface="+mn-cs"/>
          </a:endParaRPr>
        </a:p>
        <a:p>
          <a:r>
            <a:rPr kumimoji="1" lang="ja-JP" altLang="en-US" sz="1150">
              <a:solidFill>
                <a:schemeClr val="dk1"/>
              </a:solidFill>
              <a:effectLst/>
              <a:latin typeface="+mn-ea"/>
              <a:ea typeface="+mn-ea"/>
              <a:cs typeface="+mn-cs"/>
            </a:rPr>
            <a:t>　</a:t>
          </a:r>
          <a:r>
            <a:rPr kumimoji="1" lang="ja-JP" altLang="ja-JP" sz="1150">
              <a:solidFill>
                <a:schemeClr val="dk1"/>
              </a:solidFill>
              <a:effectLst/>
              <a:latin typeface="+mn-ea"/>
              <a:ea typeface="+mn-ea"/>
              <a:cs typeface="+mn-cs"/>
            </a:rPr>
            <a:t>近年の繰上償還などが奏功し</a:t>
          </a:r>
          <a:r>
            <a:rPr kumimoji="1" lang="ja-JP" altLang="en-US"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28</a:t>
          </a:r>
          <a:r>
            <a:rPr kumimoji="1" lang="ja-JP" altLang="en-US" sz="1150">
              <a:solidFill>
                <a:schemeClr val="dk1"/>
              </a:solidFill>
              <a:effectLst/>
              <a:latin typeface="+mn-ea"/>
              <a:ea typeface="+mn-ea"/>
              <a:cs typeface="+mn-cs"/>
            </a:rPr>
            <a:t>年度は平成</a:t>
          </a:r>
          <a:r>
            <a:rPr kumimoji="1" lang="en-US" altLang="ja-JP" sz="1150">
              <a:solidFill>
                <a:schemeClr val="dk1"/>
              </a:solidFill>
              <a:effectLst/>
              <a:latin typeface="+mn-ea"/>
              <a:ea typeface="+mn-ea"/>
              <a:cs typeface="+mn-cs"/>
            </a:rPr>
            <a:t>24</a:t>
          </a:r>
          <a:r>
            <a:rPr kumimoji="1" lang="ja-JP" altLang="en-US" sz="1150">
              <a:solidFill>
                <a:schemeClr val="dk1"/>
              </a:solidFill>
              <a:effectLst/>
              <a:latin typeface="+mn-ea"/>
              <a:ea typeface="+mn-ea"/>
              <a:cs typeface="+mn-cs"/>
            </a:rPr>
            <a:t>年度と比較し半減するなど</a:t>
          </a:r>
          <a:r>
            <a:rPr kumimoji="1" lang="ja-JP" altLang="ja-JP" sz="1150">
              <a:solidFill>
                <a:schemeClr val="dk1"/>
              </a:solidFill>
              <a:effectLst/>
              <a:latin typeface="+mn-ea"/>
              <a:ea typeface="+mn-ea"/>
              <a:cs typeface="+mn-cs"/>
            </a:rPr>
            <a:t>改善傾向に</a:t>
          </a:r>
          <a:r>
            <a:rPr kumimoji="1" lang="ja-JP" altLang="en-US" sz="1150">
              <a:solidFill>
                <a:schemeClr val="dk1"/>
              </a:solidFill>
              <a:effectLst/>
              <a:latin typeface="+mn-ea"/>
              <a:ea typeface="+mn-ea"/>
              <a:cs typeface="+mn-cs"/>
            </a:rPr>
            <a:t>は</a:t>
          </a:r>
          <a:r>
            <a:rPr kumimoji="1" lang="ja-JP" altLang="ja-JP" sz="1150">
              <a:solidFill>
                <a:schemeClr val="dk1"/>
              </a:solidFill>
              <a:effectLst/>
              <a:latin typeface="+mn-ea"/>
              <a:ea typeface="+mn-ea"/>
              <a:cs typeface="+mn-cs"/>
            </a:rPr>
            <a:t>あるものの、依然として、類似団体</a:t>
          </a:r>
          <a:r>
            <a:rPr kumimoji="1" lang="ja-JP" altLang="ja-JP" sz="1150">
              <a:solidFill>
                <a:schemeClr val="dk1"/>
              </a:solidFill>
              <a:effectLst/>
              <a:latin typeface="+mn-lt"/>
              <a:ea typeface="+mn-ea"/>
              <a:cs typeface="+mn-cs"/>
            </a:rPr>
            <a:t>平均を</a:t>
          </a:r>
          <a:r>
            <a:rPr kumimoji="1" lang="en-US" altLang="ja-JP" sz="1150">
              <a:solidFill>
                <a:schemeClr val="dk1"/>
              </a:solidFill>
              <a:effectLst/>
              <a:latin typeface="+mn-lt"/>
              <a:ea typeface="+mn-ea"/>
              <a:cs typeface="+mn-cs"/>
            </a:rPr>
            <a:t>25%</a:t>
          </a:r>
          <a:r>
            <a:rPr kumimoji="1" lang="ja-JP" altLang="en-US" sz="1150">
              <a:solidFill>
                <a:schemeClr val="dk1"/>
              </a:solidFill>
              <a:effectLst/>
              <a:latin typeface="+mn-lt"/>
              <a:ea typeface="+mn-ea"/>
              <a:cs typeface="+mn-cs"/>
            </a:rPr>
            <a:t>以上上回っている。</a:t>
          </a:r>
          <a:endParaRPr lang="ja-JP" altLang="ja-JP" sz="1150">
            <a:effectLst/>
            <a:latin typeface="+mn-ea"/>
            <a:ea typeface="+mn-ea"/>
          </a:endParaRPr>
        </a:p>
        <a:p>
          <a:r>
            <a:rPr kumimoji="1" lang="ja-JP" altLang="ja-JP" sz="1150">
              <a:solidFill>
                <a:schemeClr val="dk1"/>
              </a:solidFill>
              <a:effectLst/>
              <a:latin typeface="+mn-ea"/>
              <a:ea typeface="+mn-ea"/>
              <a:cs typeface="+mn-cs"/>
            </a:rPr>
            <a:t>　今後も投資的事業の実施にあたっては中長期的視点に立</a:t>
          </a:r>
          <a:r>
            <a:rPr kumimoji="1" lang="ja-JP" altLang="en-US" sz="1150">
              <a:solidFill>
                <a:schemeClr val="dk1"/>
              </a:solidFill>
              <a:effectLst/>
              <a:latin typeface="+mn-ea"/>
              <a:ea typeface="+mn-ea"/>
              <a:cs typeface="+mn-cs"/>
            </a:rPr>
            <a:t>ち</a:t>
          </a:r>
          <a:r>
            <a:rPr kumimoji="1" lang="ja-JP" altLang="ja-JP" sz="1150">
              <a:solidFill>
                <a:schemeClr val="dk1"/>
              </a:solidFill>
              <a:effectLst/>
              <a:latin typeface="+mn-ea"/>
              <a:ea typeface="+mn-ea"/>
              <a:cs typeface="+mn-cs"/>
            </a:rPr>
            <a:t>、重要性・緊急性を十分勘案のうえ重点選別を行なうとともに、財政健全化計画などに基づき、地方債借入額を同年度の地方債元金償還額以下に抑制するように努め、後年度の負担軽減を図る。</a:t>
          </a:r>
          <a:endParaRPr lang="ja-JP" altLang="ja-JP" sz="115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100415</xdr:rowOff>
    </xdr:from>
    <xdr:to>
      <xdr:col>24</xdr:col>
      <xdr:colOff>558800</xdr:colOff>
      <xdr:row>16</xdr:row>
      <xdr:rowOff>107654</xdr:rowOff>
    </xdr:to>
    <xdr:cxnSp macro="">
      <xdr:nvCxnSpPr>
        <xdr:cNvPr id="449" name="直線コネクタ 448"/>
        <xdr:cNvCxnSpPr/>
      </xdr:nvCxnSpPr>
      <xdr:spPr>
        <a:xfrm flipV="1">
          <a:off x="16179800" y="284361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107654</xdr:rowOff>
    </xdr:from>
    <xdr:to>
      <xdr:col>23</xdr:col>
      <xdr:colOff>406400</xdr:colOff>
      <xdr:row>17</xdr:row>
      <xdr:rowOff>46397</xdr:rowOff>
    </xdr:to>
    <xdr:cxnSp macro="">
      <xdr:nvCxnSpPr>
        <xdr:cNvPr id="452" name="直線コネクタ 451"/>
        <xdr:cNvCxnSpPr/>
      </xdr:nvCxnSpPr>
      <xdr:spPr>
        <a:xfrm flipV="1">
          <a:off x="15290800" y="2850854"/>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35264</xdr:rowOff>
    </xdr:from>
    <xdr:to>
      <xdr:col>23</xdr:col>
      <xdr:colOff>457200</xdr:colOff>
      <xdr:row>15</xdr:row>
      <xdr:rowOff>136864</xdr:rowOff>
    </xdr:to>
    <xdr:sp macro="" textlink="">
      <xdr:nvSpPr>
        <xdr:cNvPr id="453" name="フローチャート : 判断 452"/>
        <xdr:cNvSpPr/>
      </xdr:nvSpPr>
      <xdr:spPr>
        <a:xfrm>
          <a:off x="16129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147041</xdr:rowOff>
    </xdr:from>
    <xdr:ext cx="736600" cy="259045"/>
    <xdr:sp macro="" textlink="">
      <xdr:nvSpPr>
        <xdr:cNvPr id="454" name="テキスト ボックス 453"/>
        <xdr:cNvSpPr txBox="1"/>
      </xdr:nvSpPr>
      <xdr:spPr>
        <a:xfrm>
          <a:off x="15798800" y="237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46397</xdr:rowOff>
    </xdr:from>
    <xdr:to>
      <xdr:col>22</xdr:col>
      <xdr:colOff>203200</xdr:colOff>
      <xdr:row>17</xdr:row>
      <xdr:rowOff>167852</xdr:rowOff>
    </xdr:to>
    <xdr:cxnSp macro="">
      <xdr:nvCxnSpPr>
        <xdr:cNvPr id="455" name="直線コネクタ 454"/>
        <xdr:cNvCxnSpPr/>
      </xdr:nvCxnSpPr>
      <xdr:spPr>
        <a:xfrm flipV="1">
          <a:off x="14401800" y="2961047"/>
          <a:ext cx="889000" cy="1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6" name="フローチャート : 判断 455"/>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7" name="テキスト ボックス 456"/>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167852</xdr:rowOff>
    </xdr:from>
    <xdr:to>
      <xdr:col>21</xdr:col>
      <xdr:colOff>0</xdr:colOff>
      <xdr:row>19</xdr:row>
      <xdr:rowOff>42926</xdr:rowOff>
    </xdr:to>
    <xdr:cxnSp macro="">
      <xdr:nvCxnSpPr>
        <xdr:cNvPr id="458" name="直線コネクタ 457"/>
        <xdr:cNvCxnSpPr/>
      </xdr:nvCxnSpPr>
      <xdr:spPr>
        <a:xfrm flipV="1">
          <a:off x="13512800" y="3082502"/>
          <a:ext cx="889000" cy="2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9" name="フローチャート : 判断 458"/>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60" name="テキスト ボックス 459"/>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61" name="フローチャート : 判断 460"/>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62" name="テキスト ボックス 461"/>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49615</xdr:rowOff>
    </xdr:from>
    <xdr:to>
      <xdr:col>24</xdr:col>
      <xdr:colOff>609600</xdr:colOff>
      <xdr:row>16</xdr:row>
      <xdr:rowOff>151215</xdr:rowOff>
    </xdr:to>
    <xdr:sp macro="" textlink="">
      <xdr:nvSpPr>
        <xdr:cNvPr id="468" name="円/楕円 467"/>
        <xdr:cNvSpPr/>
      </xdr:nvSpPr>
      <xdr:spPr>
        <a:xfrm>
          <a:off x="16967200" y="27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21692</xdr:rowOff>
    </xdr:from>
    <xdr:ext cx="762000" cy="259045"/>
    <xdr:sp macro="" textlink="">
      <xdr:nvSpPr>
        <xdr:cNvPr id="469" name="将来負担の状況該当値テキスト"/>
        <xdr:cNvSpPr txBox="1"/>
      </xdr:nvSpPr>
      <xdr:spPr>
        <a:xfrm>
          <a:off x="17106900" y="276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56854</xdr:rowOff>
    </xdr:from>
    <xdr:to>
      <xdr:col>23</xdr:col>
      <xdr:colOff>457200</xdr:colOff>
      <xdr:row>16</xdr:row>
      <xdr:rowOff>158454</xdr:rowOff>
    </xdr:to>
    <xdr:sp macro="" textlink="">
      <xdr:nvSpPr>
        <xdr:cNvPr id="470" name="円/楕円 469"/>
        <xdr:cNvSpPr/>
      </xdr:nvSpPr>
      <xdr:spPr>
        <a:xfrm>
          <a:off x="16129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143231</xdr:rowOff>
    </xdr:from>
    <xdr:ext cx="736600" cy="259045"/>
    <xdr:sp macro="" textlink="">
      <xdr:nvSpPr>
        <xdr:cNvPr id="471" name="テキスト ボックス 470"/>
        <xdr:cNvSpPr txBox="1"/>
      </xdr:nvSpPr>
      <xdr:spPr>
        <a:xfrm>
          <a:off x="15798800" y="2886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167047</xdr:rowOff>
    </xdr:from>
    <xdr:to>
      <xdr:col>22</xdr:col>
      <xdr:colOff>254000</xdr:colOff>
      <xdr:row>17</xdr:row>
      <xdr:rowOff>97197</xdr:rowOff>
    </xdr:to>
    <xdr:sp macro="" textlink="">
      <xdr:nvSpPr>
        <xdr:cNvPr id="472" name="円/楕円 471"/>
        <xdr:cNvSpPr/>
      </xdr:nvSpPr>
      <xdr:spPr>
        <a:xfrm>
          <a:off x="15240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81974</xdr:rowOff>
    </xdr:from>
    <xdr:ext cx="762000" cy="259045"/>
    <xdr:sp macro="" textlink="">
      <xdr:nvSpPr>
        <xdr:cNvPr id="473" name="テキスト ボックス 472"/>
        <xdr:cNvSpPr txBox="1"/>
      </xdr:nvSpPr>
      <xdr:spPr>
        <a:xfrm>
          <a:off x="14909800" y="29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117052</xdr:rowOff>
    </xdr:from>
    <xdr:to>
      <xdr:col>21</xdr:col>
      <xdr:colOff>50800</xdr:colOff>
      <xdr:row>18</xdr:row>
      <xdr:rowOff>47202</xdr:rowOff>
    </xdr:to>
    <xdr:sp macro="" textlink="">
      <xdr:nvSpPr>
        <xdr:cNvPr id="474" name="円/楕円 473"/>
        <xdr:cNvSpPr/>
      </xdr:nvSpPr>
      <xdr:spPr>
        <a:xfrm>
          <a:off x="14351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31979</xdr:rowOff>
    </xdr:from>
    <xdr:ext cx="762000" cy="259045"/>
    <xdr:sp macro="" textlink="">
      <xdr:nvSpPr>
        <xdr:cNvPr id="475" name="テキスト ボックス 474"/>
        <xdr:cNvSpPr txBox="1"/>
      </xdr:nvSpPr>
      <xdr:spPr>
        <a:xfrm>
          <a:off x="14020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163576</xdr:rowOff>
    </xdr:from>
    <xdr:to>
      <xdr:col>19</xdr:col>
      <xdr:colOff>533400</xdr:colOff>
      <xdr:row>19</xdr:row>
      <xdr:rowOff>93726</xdr:rowOff>
    </xdr:to>
    <xdr:sp macro="" textlink="">
      <xdr:nvSpPr>
        <xdr:cNvPr id="476" name="円/楕円 475"/>
        <xdr:cNvSpPr/>
      </xdr:nvSpPr>
      <xdr:spPr>
        <a:xfrm>
          <a:off x="134620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78503</xdr:rowOff>
    </xdr:from>
    <xdr:ext cx="762000" cy="259045"/>
    <xdr:sp macro="" textlink="">
      <xdr:nvSpPr>
        <xdr:cNvPr id="477" name="テキスト ボックス 476"/>
        <xdr:cNvSpPr txBox="1"/>
      </xdr:nvSpPr>
      <xdr:spPr>
        <a:xfrm>
          <a:off x="13131800" y="33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62,245
61,720
305.32
43,166,726
41,569,616
1,240,404
17,551,936
37,349,689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年の合併以降、定員管理計画等に基づき職員数を削減してきたこと</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特殊勤務手当の全廃、管理職手当の定額化などの実施が奏功し、平成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年度から類似団体平均を大きく下回り始めた。平成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年度は、平成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年度に東日本大震災の影響により</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月末で退職予定だった職員を</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ヶ月延長して雇用したため、本来、平成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年度で支払う予定だった退職手当を支払ったことなどもあり、前年度を</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ポイント、類似団体平均を</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ポイント上回った。</a:t>
          </a:r>
          <a:endParaRPr lang="ja-JP" altLang="ja-JP" sz="11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年度以降は類似団体平均を下回る水準で推移しており、平成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ポイント下回り、全国、福島県平均も下回っ</a:t>
          </a:r>
          <a:r>
            <a:rPr kumimoji="1" lang="ja-JP" altLang="en-US" sz="1100">
              <a:solidFill>
                <a:schemeClr val="dk1"/>
              </a:solidFill>
              <a:effectLst/>
              <a:latin typeface="+mn-ea"/>
              <a:ea typeface="+mn-ea"/>
              <a:cs typeface="+mn-cs"/>
            </a:rPr>
            <a:t>ている。今後も</a:t>
          </a:r>
          <a:r>
            <a:rPr kumimoji="1" lang="ja-JP" altLang="ja-JP" sz="1100">
              <a:solidFill>
                <a:schemeClr val="dk1"/>
              </a:solidFill>
              <a:effectLst/>
              <a:latin typeface="+mn-ea"/>
              <a:ea typeface="+mn-ea"/>
              <a:cs typeface="+mn-cs"/>
            </a:rPr>
            <a:t>引き続き定員の適正化に努める。</a:t>
          </a:r>
          <a:endParaRPr lang="ja-JP" altLang="ja-JP" sz="11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130810</xdr:rowOff>
    </xdr:to>
    <xdr:cxnSp macro="">
      <xdr:nvCxnSpPr>
        <xdr:cNvPr id="66" name="直線コネクタ 65"/>
        <xdr:cNvCxnSpPr/>
      </xdr:nvCxnSpPr>
      <xdr:spPr>
        <a:xfrm>
          <a:off x="3987800" y="6070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168910</xdr:rowOff>
    </xdr:to>
    <xdr:cxnSp macro="">
      <xdr:nvCxnSpPr>
        <xdr:cNvPr id="69" name="直線コネクタ 68"/>
        <xdr:cNvCxnSpPr/>
      </xdr:nvCxnSpPr>
      <xdr:spPr>
        <a:xfrm flipV="1">
          <a:off x="3098800" y="6070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125730</xdr:rowOff>
    </xdr:from>
    <xdr:to>
      <xdr:col>5</xdr:col>
      <xdr:colOff>600075</xdr:colOff>
      <xdr:row>36</xdr:row>
      <xdr:rowOff>55880</xdr:rowOff>
    </xdr:to>
    <xdr:sp macro="" textlink="">
      <xdr:nvSpPr>
        <xdr:cNvPr id="70" name="フローチャート :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35</xdr:row>
      <xdr:rowOff>168910</xdr:rowOff>
    </xdr:to>
    <xdr:cxnSp macro="">
      <xdr:nvCxnSpPr>
        <xdr:cNvPr id="72" name="直線コネクタ 71"/>
        <xdr:cNvCxnSpPr/>
      </xdr:nvCxnSpPr>
      <xdr:spPr>
        <a:xfrm>
          <a:off x="2209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35</xdr:row>
      <xdr:rowOff>146050</xdr:rowOff>
    </xdr:to>
    <xdr:cxnSp macro="">
      <xdr:nvCxnSpPr>
        <xdr:cNvPr id="75" name="直線コネクタ 74"/>
        <xdr:cNvCxnSpPr/>
      </xdr:nvCxnSpPr>
      <xdr:spPr>
        <a:xfrm>
          <a:off x="1320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7" name="円/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9" name="円/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3" name="円/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年の合併以降、抑制に努めてきた結果、類似団体平均と比較してすべての年度で下回っている。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、類似団体平均</a:t>
          </a:r>
          <a:r>
            <a:rPr kumimoji="1" lang="ja-JP" altLang="en-US" sz="1200">
              <a:solidFill>
                <a:schemeClr val="dk1"/>
              </a:solidFill>
              <a:effectLst/>
              <a:latin typeface="+mn-ea"/>
              <a:ea typeface="+mn-ea"/>
              <a:cs typeface="+mn-cs"/>
            </a:rPr>
            <a:t>及び</a:t>
          </a:r>
          <a:r>
            <a:rPr kumimoji="1" lang="ja-JP" altLang="ja-JP" sz="1200">
              <a:solidFill>
                <a:schemeClr val="dk1"/>
              </a:solidFill>
              <a:effectLst/>
              <a:latin typeface="+mn-ea"/>
              <a:ea typeface="+mn-ea"/>
              <a:cs typeface="+mn-cs"/>
            </a:rPr>
            <a:t>福島県平均</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下回っ</a:t>
          </a:r>
          <a:r>
            <a:rPr kumimoji="1" lang="ja-JP" altLang="en-US" sz="1200">
              <a:solidFill>
                <a:schemeClr val="dk1"/>
              </a:solidFill>
              <a:effectLst/>
              <a:latin typeface="+mn-ea"/>
              <a:ea typeface="+mn-ea"/>
              <a:cs typeface="+mn-cs"/>
            </a:rPr>
            <a:t>たものの、</a:t>
          </a:r>
          <a:r>
            <a:rPr kumimoji="1" lang="ja-JP" altLang="ja-JP" sz="1200">
              <a:solidFill>
                <a:schemeClr val="dk1"/>
              </a:solidFill>
              <a:effectLst/>
              <a:latin typeface="+mn-lt"/>
              <a:ea typeface="+mn-ea"/>
              <a:cs typeface="+mn-cs"/>
            </a:rPr>
            <a:t>全国平均を</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上回り、</a:t>
          </a:r>
          <a:r>
            <a:rPr kumimoji="1" lang="ja-JP" altLang="ja-JP" sz="1200">
              <a:solidFill>
                <a:schemeClr val="dk1"/>
              </a:solidFill>
              <a:effectLst/>
              <a:latin typeface="+mn-lt"/>
              <a:ea typeface="+mn-ea"/>
              <a:cs typeface="+mn-cs"/>
            </a:rPr>
            <a:t>前年度比</a:t>
          </a:r>
          <a:r>
            <a:rPr kumimoji="1" lang="ja-JP" altLang="en-US"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ポイント増加</a:t>
          </a:r>
          <a:r>
            <a:rPr kumimoji="1" lang="ja-JP" altLang="en-US" sz="1200">
              <a:solidFill>
                <a:schemeClr val="dk1"/>
              </a:solidFill>
              <a:effectLst/>
              <a:latin typeface="+mn-lt"/>
              <a:ea typeface="+mn-ea"/>
              <a:cs typeface="+mn-cs"/>
            </a:rPr>
            <a:t>となった。主な要因は</a:t>
          </a:r>
          <a:r>
            <a:rPr kumimoji="1" lang="ja-JP" altLang="en-US" sz="1200">
              <a:solidFill>
                <a:schemeClr val="dk1"/>
              </a:solidFill>
              <a:effectLst/>
              <a:latin typeface="+mn-ea"/>
              <a:ea typeface="+mn-ea"/>
              <a:cs typeface="+mn-cs"/>
            </a:rPr>
            <a:t>新たな施設の管理運営費の増額などによるものであるため、</a:t>
          </a:r>
          <a:r>
            <a:rPr kumimoji="1" lang="ja-JP" altLang="ja-JP" sz="1200">
              <a:solidFill>
                <a:schemeClr val="dk1"/>
              </a:solidFill>
              <a:effectLst/>
              <a:latin typeface="+mn-ea"/>
              <a:ea typeface="+mn-ea"/>
              <a:cs typeface="+mn-cs"/>
            </a:rPr>
            <a:t>今後</a:t>
          </a:r>
          <a:r>
            <a:rPr kumimoji="1" lang="ja-JP" altLang="en-US" sz="1200">
              <a:solidFill>
                <a:schemeClr val="dk1"/>
              </a:solidFill>
              <a:effectLst/>
              <a:latin typeface="+mn-ea"/>
              <a:ea typeface="+mn-ea"/>
              <a:cs typeface="+mn-cs"/>
            </a:rPr>
            <a:t>は、公共施設等総合管理計画に基づき、施設等の適切な配置により、必要な機能を維持しつつ、将来にわたる負担の軽減や平準化を図る。</a:t>
          </a:r>
          <a:endParaRPr lang="ja-JP" altLang="ja-JP" sz="12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62230</xdr:rowOff>
    </xdr:to>
    <xdr:cxnSp macro="">
      <xdr:nvCxnSpPr>
        <xdr:cNvPr id="127" name="直線コネクタ 126"/>
        <xdr:cNvCxnSpPr/>
      </xdr:nvCxnSpPr>
      <xdr:spPr>
        <a:xfrm>
          <a:off x="15671800" y="2877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16</xdr:row>
      <xdr:rowOff>134620</xdr:rowOff>
    </xdr:to>
    <xdr:cxnSp macro="">
      <xdr:nvCxnSpPr>
        <xdr:cNvPr id="130" name="直線コネクタ 129"/>
        <xdr:cNvCxnSpPr/>
      </xdr:nvCxnSpPr>
      <xdr:spPr>
        <a:xfrm>
          <a:off x="14782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41910</xdr:rowOff>
    </xdr:from>
    <xdr:to>
      <xdr:col>22</xdr:col>
      <xdr:colOff>615950</xdr:colOff>
      <xdr:row>17</xdr:row>
      <xdr:rowOff>143510</xdr:rowOff>
    </xdr:to>
    <xdr:sp macro="" textlink="">
      <xdr:nvSpPr>
        <xdr:cNvPr id="131" name="フローチャート : 判断 130"/>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32" name="テキスト ボックス 131"/>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119380</xdr:rowOff>
    </xdr:to>
    <xdr:cxnSp macro="">
      <xdr:nvCxnSpPr>
        <xdr:cNvPr id="133" name="直線コネクタ 132"/>
        <xdr:cNvCxnSpPr/>
      </xdr:nvCxnSpPr>
      <xdr:spPr>
        <a:xfrm>
          <a:off x="13893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35" name="テキスト ボックス 134"/>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58420</xdr:rowOff>
    </xdr:to>
    <xdr:cxnSp macro="">
      <xdr:nvCxnSpPr>
        <xdr:cNvPr id="136" name="直線コネクタ 135"/>
        <xdr:cNvCxnSpPr/>
      </xdr:nvCxnSpPr>
      <xdr:spPr>
        <a:xfrm>
          <a:off x="13004800" y="2763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40" name="テキスト ボックス 139"/>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6" name="円/楕円 145"/>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27957</xdr:rowOff>
    </xdr:from>
    <xdr:ext cx="762000" cy="259045"/>
    <xdr:sp macro="" textlink="">
      <xdr:nvSpPr>
        <xdr:cNvPr id="147"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8" name="円/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9" name="テキスト ボックス 148"/>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50" name="円/楕円 149"/>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51" name="テキスト ボックス 150"/>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2" name="円/楕円 151"/>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53" name="テキスト ボックス 15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4" name="円/楕円 153"/>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55" name="テキスト ボックス 154"/>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ea"/>
              <a:ea typeface="+mn-ea"/>
              <a:cs typeface="+mn-cs"/>
            </a:rPr>
            <a:t>　</a:t>
          </a:r>
          <a:r>
            <a:rPr kumimoji="1" lang="ja-JP" altLang="en-US" sz="1200" baseline="0">
              <a:solidFill>
                <a:schemeClr val="dk1"/>
              </a:solidFill>
              <a:effectLst/>
              <a:latin typeface="+mn-ea"/>
              <a:ea typeface="+mn-ea"/>
              <a:cs typeface="+mn-cs"/>
            </a:rPr>
            <a:t>平成</a:t>
          </a:r>
          <a:r>
            <a:rPr kumimoji="1" lang="en-US" altLang="ja-JP" sz="1200" baseline="0">
              <a:solidFill>
                <a:schemeClr val="dk1"/>
              </a:solidFill>
              <a:effectLst/>
              <a:latin typeface="+mn-ea"/>
              <a:ea typeface="+mn-ea"/>
              <a:cs typeface="+mn-cs"/>
            </a:rPr>
            <a:t>22</a:t>
          </a:r>
          <a:r>
            <a:rPr kumimoji="1" lang="ja-JP" altLang="en-US" sz="1200" baseline="0">
              <a:solidFill>
                <a:schemeClr val="dk1"/>
              </a:solidFill>
              <a:effectLst/>
              <a:latin typeface="+mn-ea"/>
              <a:ea typeface="+mn-ea"/>
              <a:cs typeface="+mn-cs"/>
            </a:rPr>
            <a:t>年度以降ほぼ類似団体平均値で推移しており、概ね適正であるといえる。平成</a:t>
          </a:r>
          <a:r>
            <a:rPr kumimoji="1" lang="en-US" altLang="ja-JP" sz="1200" baseline="0">
              <a:solidFill>
                <a:schemeClr val="dk1"/>
              </a:solidFill>
              <a:effectLst/>
              <a:latin typeface="+mn-ea"/>
              <a:ea typeface="+mn-ea"/>
              <a:cs typeface="+mn-cs"/>
            </a:rPr>
            <a:t>25</a:t>
          </a:r>
          <a:r>
            <a:rPr kumimoji="1" lang="ja-JP" altLang="ja-JP" sz="1200" baseline="0">
              <a:solidFill>
                <a:schemeClr val="dk1"/>
              </a:solidFill>
              <a:effectLst/>
              <a:latin typeface="+mn-ea"/>
              <a:ea typeface="+mn-ea"/>
              <a:cs typeface="+mn-cs"/>
            </a:rPr>
            <a:t>年度は、震災関連給付金事業の完了、生活保護費の減少により、全国平均より</a:t>
          </a:r>
          <a:r>
            <a:rPr kumimoji="1" lang="en-US" altLang="ja-JP" sz="1200" baseline="0">
              <a:solidFill>
                <a:schemeClr val="dk1"/>
              </a:solidFill>
              <a:effectLst/>
              <a:latin typeface="+mn-ea"/>
              <a:ea typeface="+mn-ea"/>
              <a:cs typeface="+mn-cs"/>
            </a:rPr>
            <a:t>4.1</a:t>
          </a:r>
          <a:r>
            <a:rPr kumimoji="1" lang="ja-JP" altLang="ja-JP" sz="1200" baseline="0">
              <a:solidFill>
                <a:schemeClr val="dk1"/>
              </a:solidFill>
              <a:effectLst/>
              <a:latin typeface="+mn-ea"/>
              <a:ea typeface="+mn-ea"/>
              <a:cs typeface="+mn-cs"/>
            </a:rPr>
            <a:t>ポイント下回った。平成</a:t>
          </a:r>
          <a:r>
            <a:rPr kumimoji="1" lang="en-US" altLang="ja-JP" sz="1200" baseline="0">
              <a:solidFill>
                <a:schemeClr val="dk1"/>
              </a:solidFill>
              <a:effectLst/>
              <a:latin typeface="+mn-ea"/>
              <a:ea typeface="+mn-ea"/>
              <a:cs typeface="+mn-cs"/>
            </a:rPr>
            <a:t>26</a:t>
          </a:r>
          <a:r>
            <a:rPr kumimoji="1" lang="ja-JP" altLang="ja-JP" sz="1200" baseline="0">
              <a:solidFill>
                <a:schemeClr val="dk1"/>
              </a:solidFill>
              <a:effectLst/>
              <a:latin typeface="+mn-ea"/>
              <a:ea typeface="+mn-ea"/>
              <a:cs typeface="+mn-cs"/>
            </a:rPr>
            <a:t>年度は臨時福祉給付金事業</a:t>
          </a:r>
          <a:r>
            <a:rPr kumimoji="1" lang="ja-JP" altLang="en-US" sz="1200" baseline="0">
              <a:solidFill>
                <a:schemeClr val="dk1"/>
              </a:solidFill>
              <a:effectLst/>
              <a:latin typeface="+mn-ea"/>
              <a:ea typeface="+mn-ea"/>
              <a:cs typeface="+mn-cs"/>
            </a:rPr>
            <a:t>及び</a:t>
          </a:r>
          <a:r>
            <a:rPr kumimoji="1" lang="ja-JP" altLang="ja-JP" sz="1200" baseline="0">
              <a:solidFill>
                <a:schemeClr val="dk1"/>
              </a:solidFill>
              <a:effectLst/>
              <a:latin typeface="+mn-ea"/>
              <a:ea typeface="+mn-ea"/>
              <a:cs typeface="+mn-cs"/>
            </a:rPr>
            <a:t>障がい福祉事業</a:t>
          </a:r>
          <a:r>
            <a:rPr kumimoji="1" lang="ja-JP" altLang="en-US" sz="1200" baseline="0">
              <a:solidFill>
                <a:schemeClr val="dk1"/>
              </a:solidFill>
              <a:effectLst/>
              <a:latin typeface="+mn-ea"/>
              <a:ea typeface="+mn-ea"/>
              <a:cs typeface="+mn-cs"/>
            </a:rPr>
            <a:t>費</a:t>
          </a:r>
          <a:r>
            <a:rPr kumimoji="1" lang="ja-JP" altLang="ja-JP" sz="1200" baseline="0">
              <a:solidFill>
                <a:schemeClr val="dk1"/>
              </a:solidFill>
              <a:effectLst/>
              <a:latin typeface="+mn-ea"/>
              <a:ea typeface="+mn-ea"/>
              <a:cs typeface="+mn-cs"/>
            </a:rPr>
            <a:t>等が増加し</a:t>
          </a:r>
          <a:r>
            <a:rPr kumimoji="1" lang="ja-JP" altLang="en-US" sz="1200" baseline="0">
              <a:solidFill>
                <a:schemeClr val="dk1"/>
              </a:solidFill>
              <a:effectLst/>
              <a:latin typeface="+mn-ea"/>
              <a:ea typeface="+mn-ea"/>
              <a:cs typeface="+mn-cs"/>
            </a:rPr>
            <a:t>、</a:t>
          </a:r>
          <a:r>
            <a:rPr kumimoji="1" lang="ja-JP" altLang="ja-JP" sz="1200" baseline="0">
              <a:solidFill>
                <a:schemeClr val="dk1"/>
              </a:solidFill>
              <a:effectLst/>
              <a:latin typeface="+mn-ea"/>
              <a:ea typeface="+mn-ea"/>
              <a:cs typeface="+mn-cs"/>
            </a:rPr>
            <a:t>比率は</a:t>
          </a:r>
          <a:r>
            <a:rPr kumimoji="1" lang="en-US" altLang="ja-JP" sz="1200" baseline="0">
              <a:solidFill>
                <a:schemeClr val="dk1"/>
              </a:solidFill>
              <a:effectLst/>
              <a:latin typeface="+mn-ea"/>
              <a:ea typeface="+mn-ea"/>
              <a:cs typeface="+mn-cs"/>
            </a:rPr>
            <a:t>0.5</a:t>
          </a:r>
          <a:r>
            <a:rPr kumimoji="1" lang="ja-JP" altLang="ja-JP" sz="1200" baseline="0">
              <a:solidFill>
                <a:schemeClr val="dk1"/>
              </a:solidFill>
              <a:effectLst/>
              <a:latin typeface="+mn-ea"/>
              <a:ea typeface="+mn-ea"/>
              <a:cs typeface="+mn-cs"/>
            </a:rPr>
            <a:t>ポイント</a:t>
          </a:r>
          <a:r>
            <a:rPr kumimoji="1" lang="ja-JP" altLang="en-US" sz="1200" baseline="0">
              <a:solidFill>
                <a:schemeClr val="dk1"/>
              </a:solidFill>
              <a:effectLst/>
              <a:latin typeface="+mn-ea"/>
              <a:ea typeface="+mn-ea"/>
              <a:cs typeface="+mn-cs"/>
            </a:rPr>
            <a:t>上昇</a:t>
          </a:r>
          <a:r>
            <a:rPr kumimoji="1" lang="ja-JP" altLang="ja-JP" sz="1200" baseline="0">
              <a:solidFill>
                <a:schemeClr val="dk1"/>
              </a:solidFill>
              <a:effectLst/>
              <a:latin typeface="+mn-ea"/>
              <a:ea typeface="+mn-ea"/>
              <a:cs typeface="+mn-cs"/>
            </a:rPr>
            <a:t>、平成</a:t>
          </a:r>
          <a:r>
            <a:rPr kumimoji="1" lang="en-US" altLang="ja-JP" sz="1200" baseline="0">
              <a:solidFill>
                <a:schemeClr val="dk1"/>
              </a:solidFill>
              <a:effectLst/>
              <a:latin typeface="+mn-ea"/>
              <a:ea typeface="+mn-ea"/>
              <a:cs typeface="+mn-cs"/>
            </a:rPr>
            <a:t>27</a:t>
          </a:r>
          <a:r>
            <a:rPr kumimoji="1" lang="ja-JP" altLang="ja-JP" sz="1200" baseline="0">
              <a:solidFill>
                <a:schemeClr val="dk1"/>
              </a:solidFill>
              <a:effectLst/>
              <a:latin typeface="+mn-ea"/>
              <a:ea typeface="+mn-ea"/>
              <a:cs typeface="+mn-cs"/>
            </a:rPr>
            <a:t>年度は</a:t>
          </a:r>
          <a:r>
            <a:rPr kumimoji="1" lang="en-US" altLang="ja-JP" sz="1200" baseline="0">
              <a:solidFill>
                <a:schemeClr val="dk1"/>
              </a:solidFill>
              <a:effectLst/>
              <a:latin typeface="+mn-ea"/>
              <a:ea typeface="+mn-ea"/>
              <a:cs typeface="+mn-cs"/>
            </a:rPr>
            <a:t>26</a:t>
          </a:r>
          <a:r>
            <a:rPr kumimoji="1" lang="ja-JP" altLang="ja-JP" sz="1200" baseline="0">
              <a:solidFill>
                <a:schemeClr val="dk1"/>
              </a:solidFill>
              <a:effectLst/>
              <a:latin typeface="+mn-ea"/>
              <a:ea typeface="+mn-ea"/>
              <a:cs typeface="+mn-cs"/>
            </a:rPr>
            <a:t>年度と同比率</a:t>
          </a:r>
          <a:r>
            <a:rPr kumimoji="1" lang="ja-JP" altLang="en-US" sz="1200" baseline="0">
              <a:solidFill>
                <a:schemeClr val="dk1"/>
              </a:solidFill>
              <a:effectLst/>
              <a:latin typeface="+mn-ea"/>
              <a:ea typeface="+mn-ea"/>
              <a:cs typeface="+mn-cs"/>
            </a:rPr>
            <a:t>となった。平成</a:t>
          </a:r>
          <a:r>
            <a:rPr kumimoji="1" lang="en-US" altLang="ja-JP" sz="1200" baseline="0">
              <a:solidFill>
                <a:schemeClr val="dk1"/>
              </a:solidFill>
              <a:effectLst/>
              <a:latin typeface="+mn-ea"/>
              <a:ea typeface="+mn-ea"/>
              <a:cs typeface="+mn-cs"/>
            </a:rPr>
            <a:t>28</a:t>
          </a:r>
          <a:r>
            <a:rPr kumimoji="1" lang="ja-JP" altLang="en-US" sz="1200" baseline="0">
              <a:solidFill>
                <a:schemeClr val="dk1"/>
              </a:solidFill>
              <a:effectLst/>
              <a:latin typeface="+mn-ea"/>
              <a:ea typeface="+mn-ea"/>
              <a:cs typeface="+mn-cs"/>
            </a:rPr>
            <a:t>年度は</a:t>
          </a:r>
          <a:r>
            <a:rPr kumimoji="1" lang="ja-JP" altLang="ja-JP" sz="1200" baseline="0">
              <a:solidFill>
                <a:schemeClr val="dk1"/>
              </a:solidFill>
              <a:effectLst/>
              <a:latin typeface="+mn-ea"/>
              <a:ea typeface="+mn-ea"/>
              <a:cs typeface="+mn-cs"/>
            </a:rPr>
            <a:t>臨時福祉給付金事業</a:t>
          </a:r>
          <a:r>
            <a:rPr kumimoji="1" lang="ja-JP" altLang="en-US" sz="1200" baseline="0">
              <a:solidFill>
                <a:schemeClr val="dk1"/>
              </a:solidFill>
              <a:effectLst/>
              <a:latin typeface="+mn-ea"/>
              <a:ea typeface="+mn-ea"/>
              <a:cs typeface="+mn-cs"/>
            </a:rPr>
            <a:t>の増加により</a:t>
          </a:r>
          <a:r>
            <a:rPr kumimoji="1" lang="en-US" altLang="ja-JP" sz="1200" baseline="0">
              <a:solidFill>
                <a:schemeClr val="dk1"/>
              </a:solidFill>
              <a:effectLst/>
              <a:latin typeface="+mn-ea"/>
              <a:ea typeface="+mn-ea"/>
              <a:cs typeface="+mn-cs"/>
            </a:rPr>
            <a:t>0.5</a:t>
          </a:r>
          <a:r>
            <a:rPr kumimoji="1" lang="ja-JP" altLang="ja-JP" sz="1200" baseline="0">
              <a:solidFill>
                <a:schemeClr val="dk1"/>
              </a:solidFill>
              <a:effectLst/>
              <a:latin typeface="+mn-ea"/>
              <a:ea typeface="+mn-ea"/>
              <a:cs typeface="+mn-cs"/>
            </a:rPr>
            <a:t>ポイント</a:t>
          </a:r>
          <a:r>
            <a:rPr kumimoji="1" lang="ja-JP" altLang="en-US" sz="1200" baseline="0">
              <a:solidFill>
                <a:schemeClr val="dk1"/>
              </a:solidFill>
              <a:effectLst/>
              <a:latin typeface="+mn-ea"/>
              <a:ea typeface="+mn-ea"/>
              <a:cs typeface="+mn-cs"/>
            </a:rPr>
            <a:t>上昇したものの、</a:t>
          </a:r>
          <a:r>
            <a:rPr kumimoji="1" lang="ja-JP" altLang="ja-JP" sz="1200" baseline="0">
              <a:solidFill>
                <a:schemeClr val="dk1"/>
              </a:solidFill>
              <a:effectLst/>
              <a:latin typeface="+mn-ea"/>
              <a:ea typeface="+mn-ea"/>
              <a:cs typeface="+mn-cs"/>
            </a:rPr>
            <a:t>類似団体平均及び全国平均は下回った。</a:t>
          </a:r>
          <a:endParaRPr lang="ja-JP" altLang="ja-JP" sz="12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124278</xdr:rowOff>
    </xdr:from>
    <xdr:to>
      <xdr:col>7</xdr:col>
      <xdr:colOff>15875</xdr:colOff>
      <xdr:row>54</xdr:row>
      <xdr:rowOff>7257</xdr:rowOff>
    </xdr:to>
    <xdr:cxnSp macro="">
      <xdr:nvCxnSpPr>
        <xdr:cNvPr id="190" name="直線コネクタ 189"/>
        <xdr:cNvCxnSpPr/>
      </xdr:nvCxnSpPr>
      <xdr:spPr>
        <a:xfrm>
          <a:off x="3987800" y="92111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124278</xdr:rowOff>
    </xdr:from>
    <xdr:to>
      <xdr:col>5</xdr:col>
      <xdr:colOff>549275</xdr:colOff>
      <xdr:row>53</xdr:row>
      <xdr:rowOff>124278</xdr:rowOff>
    </xdr:to>
    <xdr:cxnSp macro="">
      <xdr:nvCxnSpPr>
        <xdr:cNvPr id="193" name="直線コネクタ 192"/>
        <xdr:cNvCxnSpPr/>
      </xdr:nvCxnSpPr>
      <xdr:spPr>
        <a:xfrm>
          <a:off x="3098800" y="9211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149678</xdr:rowOff>
    </xdr:from>
    <xdr:to>
      <xdr:col>5</xdr:col>
      <xdr:colOff>600075</xdr:colOff>
      <xdr:row>54</xdr:row>
      <xdr:rowOff>79828</xdr:rowOff>
    </xdr:to>
    <xdr:sp macro="" textlink="">
      <xdr:nvSpPr>
        <xdr:cNvPr id="194" name="フローチャート : 判断 193"/>
        <xdr:cNvSpPr/>
      </xdr:nvSpPr>
      <xdr:spPr>
        <a:xfrm>
          <a:off x="3937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64605</xdr:rowOff>
    </xdr:from>
    <xdr:ext cx="736600" cy="259045"/>
    <xdr:sp macro="" textlink="">
      <xdr:nvSpPr>
        <xdr:cNvPr id="195" name="テキスト ボックス 194"/>
        <xdr:cNvSpPr txBox="1"/>
      </xdr:nvSpPr>
      <xdr:spPr>
        <a:xfrm>
          <a:off x="3606800" y="932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124278</xdr:rowOff>
    </xdr:to>
    <xdr:cxnSp macro="">
      <xdr:nvCxnSpPr>
        <xdr:cNvPr id="196" name="直線コネクタ 195"/>
        <xdr:cNvCxnSpPr/>
      </xdr:nvCxnSpPr>
      <xdr:spPr>
        <a:xfrm>
          <a:off x="2209800" y="9156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42834</xdr:rowOff>
    </xdr:from>
    <xdr:ext cx="762000" cy="259045"/>
    <xdr:sp macro="" textlink="">
      <xdr:nvSpPr>
        <xdr:cNvPr id="198" name="テキスト ボックス 197"/>
        <xdr:cNvSpPr txBox="1"/>
      </xdr:nvSpPr>
      <xdr:spPr>
        <a:xfrm>
          <a:off x="2717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146050</xdr:rowOff>
    </xdr:to>
    <xdr:cxnSp macro="">
      <xdr:nvCxnSpPr>
        <xdr:cNvPr id="199" name="直線コネクタ 198"/>
        <xdr:cNvCxnSpPr/>
      </xdr:nvCxnSpPr>
      <xdr:spPr>
        <a:xfrm flipV="1">
          <a:off x="1320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31949</xdr:rowOff>
    </xdr:from>
    <xdr:ext cx="762000" cy="259045"/>
    <xdr:sp macro="" textlink="">
      <xdr:nvSpPr>
        <xdr:cNvPr id="201" name="テキスト ボックス 200"/>
        <xdr:cNvSpPr txBox="1"/>
      </xdr:nvSpPr>
      <xdr:spPr>
        <a:xfrm>
          <a:off x="1828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42834</xdr:rowOff>
    </xdr:from>
    <xdr:ext cx="762000" cy="259045"/>
    <xdr:sp macro="" textlink="">
      <xdr:nvSpPr>
        <xdr:cNvPr id="203" name="テキスト ボックス 202"/>
        <xdr:cNvSpPr txBox="1"/>
      </xdr:nvSpPr>
      <xdr:spPr>
        <a:xfrm>
          <a:off x="939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127907</xdr:rowOff>
    </xdr:from>
    <xdr:to>
      <xdr:col>7</xdr:col>
      <xdr:colOff>66675</xdr:colOff>
      <xdr:row>54</xdr:row>
      <xdr:rowOff>58057</xdr:rowOff>
    </xdr:to>
    <xdr:sp macro="" textlink="">
      <xdr:nvSpPr>
        <xdr:cNvPr id="209" name="円/楕円 208"/>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144434</xdr:rowOff>
    </xdr:from>
    <xdr:ext cx="762000" cy="259045"/>
    <xdr:sp macro="" textlink="">
      <xdr:nvSpPr>
        <xdr:cNvPr id="210"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73478</xdr:rowOff>
    </xdr:from>
    <xdr:to>
      <xdr:col>5</xdr:col>
      <xdr:colOff>600075</xdr:colOff>
      <xdr:row>54</xdr:row>
      <xdr:rowOff>3628</xdr:rowOff>
    </xdr:to>
    <xdr:sp macro="" textlink="">
      <xdr:nvSpPr>
        <xdr:cNvPr id="211" name="円/楕円 210"/>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13805</xdr:rowOff>
    </xdr:from>
    <xdr:ext cx="736600" cy="259045"/>
    <xdr:sp macro="" textlink="">
      <xdr:nvSpPr>
        <xdr:cNvPr id="212" name="テキスト ボックス 211"/>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73478</xdr:rowOff>
    </xdr:from>
    <xdr:to>
      <xdr:col>4</xdr:col>
      <xdr:colOff>396875</xdr:colOff>
      <xdr:row>54</xdr:row>
      <xdr:rowOff>3628</xdr:rowOff>
    </xdr:to>
    <xdr:sp macro="" textlink="">
      <xdr:nvSpPr>
        <xdr:cNvPr id="213" name="円/楕円 212"/>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13805</xdr:rowOff>
    </xdr:from>
    <xdr:ext cx="762000" cy="259045"/>
    <xdr:sp macro="" textlink="">
      <xdr:nvSpPr>
        <xdr:cNvPr id="214" name="テキスト ボックス 213"/>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5" name="円/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その他における経常収支比率は、各年度とも類似団体平均を上回っており、主な要因としては繰出金があげられる。</a:t>
          </a:r>
          <a:endParaRPr lang="ja-JP" altLang="ja-JP" sz="1300">
            <a:effectLst/>
            <a:latin typeface="+mn-ea"/>
            <a:ea typeface="+mn-ea"/>
          </a:endParaRPr>
        </a:p>
        <a:p>
          <a:r>
            <a:rPr kumimoji="1" lang="ja-JP" altLang="ja-JP" sz="1300">
              <a:solidFill>
                <a:schemeClr val="dk1"/>
              </a:solidFill>
              <a:effectLst/>
              <a:latin typeface="+mn-ea"/>
              <a:ea typeface="+mn-ea"/>
              <a:cs typeface="+mn-cs"/>
            </a:rPr>
            <a:t>　繰出金の決算額では</a:t>
          </a:r>
          <a:r>
            <a:rPr kumimoji="1" lang="ja-JP" altLang="en-US" sz="1300">
              <a:solidFill>
                <a:schemeClr val="dk1"/>
              </a:solidFill>
              <a:effectLst/>
              <a:latin typeface="+mn-ea"/>
              <a:ea typeface="+mn-ea"/>
              <a:cs typeface="+mn-cs"/>
            </a:rPr>
            <a:t>前年度より減少しているが、</a:t>
          </a:r>
          <a:r>
            <a:rPr kumimoji="1" lang="ja-JP" altLang="ja-JP" sz="1300">
              <a:solidFill>
                <a:schemeClr val="dk1"/>
              </a:solidFill>
              <a:effectLst/>
              <a:latin typeface="+mn-ea"/>
              <a:ea typeface="+mn-ea"/>
              <a:cs typeface="+mn-cs"/>
            </a:rPr>
            <a:t>公共下水道事業特別会計への事務費繰出金、国民健康保険特別会計</a:t>
          </a:r>
          <a:r>
            <a:rPr kumimoji="1" lang="ja-JP" altLang="en-US" sz="1300">
              <a:solidFill>
                <a:schemeClr val="dk1"/>
              </a:solidFill>
              <a:effectLst/>
              <a:latin typeface="+mn-ea"/>
              <a:ea typeface="+mn-ea"/>
              <a:cs typeface="+mn-cs"/>
            </a:rPr>
            <a:t>などの繰出金</a:t>
          </a:r>
          <a:r>
            <a:rPr kumimoji="1" lang="ja-JP" altLang="ja-JP" sz="1300">
              <a:solidFill>
                <a:schemeClr val="dk1"/>
              </a:solidFill>
              <a:effectLst/>
              <a:latin typeface="+mn-ea"/>
              <a:ea typeface="+mn-ea"/>
              <a:cs typeface="+mn-cs"/>
            </a:rPr>
            <a:t>が全体に占める割合は</a:t>
          </a:r>
          <a:r>
            <a:rPr kumimoji="1" lang="en-US" altLang="ja-JP" sz="1300">
              <a:solidFill>
                <a:schemeClr val="dk1"/>
              </a:solidFill>
              <a:effectLst/>
              <a:latin typeface="+mn-ea"/>
              <a:ea typeface="+mn-ea"/>
              <a:cs typeface="+mn-cs"/>
            </a:rPr>
            <a:t>13.9</a:t>
          </a:r>
          <a:r>
            <a:rPr kumimoji="1" lang="ja-JP" altLang="ja-JP" sz="1300">
              <a:solidFill>
                <a:schemeClr val="dk1"/>
              </a:solidFill>
              <a:effectLst/>
              <a:latin typeface="+mn-ea"/>
              <a:ea typeface="+mn-ea"/>
              <a:cs typeface="+mn-cs"/>
            </a:rPr>
            <a:t>％と大きい。</a:t>
          </a:r>
          <a:endParaRPr lang="ja-JP" altLang="ja-JP" sz="1300">
            <a:effectLst/>
            <a:latin typeface="+mn-ea"/>
            <a:ea typeface="+mn-ea"/>
          </a:endParaRPr>
        </a:p>
        <a:p>
          <a:r>
            <a:rPr kumimoji="1" lang="ja-JP" altLang="ja-JP" sz="1300">
              <a:solidFill>
                <a:schemeClr val="dk1"/>
              </a:solidFill>
              <a:effectLst/>
              <a:latin typeface="+mn-ea"/>
              <a:ea typeface="+mn-ea"/>
              <a:cs typeface="+mn-cs"/>
            </a:rPr>
            <a:t>　市民生活の基盤となるインフラ整備や医療費等について抑制は難しいが、今後も、経常経費の圧縮に努める。</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159657</xdr:rowOff>
    </xdr:from>
    <xdr:to>
      <xdr:col>24</xdr:col>
      <xdr:colOff>31750</xdr:colOff>
      <xdr:row>58</xdr:row>
      <xdr:rowOff>159657</xdr:rowOff>
    </xdr:to>
    <xdr:cxnSp macro="">
      <xdr:nvCxnSpPr>
        <xdr:cNvPr id="253" name="直線コネクタ 252"/>
        <xdr:cNvCxnSpPr/>
      </xdr:nvCxnSpPr>
      <xdr:spPr>
        <a:xfrm>
          <a:off x="15671800" y="10103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159657</xdr:rowOff>
    </xdr:from>
    <xdr:to>
      <xdr:col>22</xdr:col>
      <xdr:colOff>565150</xdr:colOff>
      <xdr:row>59</xdr:row>
      <xdr:rowOff>9978</xdr:rowOff>
    </xdr:to>
    <xdr:cxnSp macro="">
      <xdr:nvCxnSpPr>
        <xdr:cNvPr id="256" name="直線コネクタ 255"/>
        <xdr:cNvCxnSpPr/>
      </xdr:nvCxnSpPr>
      <xdr:spPr>
        <a:xfrm flipV="1">
          <a:off x="14782800" y="10103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81643</xdr:rowOff>
    </xdr:from>
    <xdr:to>
      <xdr:col>22</xdr:col>
      <xdr:colOff>615950</xdr:colOff>
      <xdr:row>57</xdr:row>
      <xdr:rowOff>11793</xdr:rowOff>
    </xdr:to>
    <xdr:sp macro="" textlink="">
      <xdr:nvSpPr>
        <xdr:cNvPr id="257" name="フローチャート : 判断 256"/>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21970</xdr:rowOff>
    </xdr:from>
    <xdr:ext cx="736600" cy="259045"/>
    <xdr:sp macro="" textlink="">
      <xdr:nvSpPr>
        <xdr:cNvPr id="258" name="テキスト ボックス 257"/>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72572</xdr:rowOff>
    </xdr:from>
    <xdr:to>
      <xdr:col>21</xdr:col>
      <xdr:colOff>361950</xdr:colOff>
      <xdr:row>59</xdr:row>
      <xdr:rowOff>9978</xdr:rowOff>
    </xdr:to>
    <xdr:cxnSp macro="">
      <xdr:nvCxnSpPr>
        <xdr:cNvPr id="259" name="直線コネクタ 258"/>
        <xdr:cNvCxnSpPr/>
      </xdr:nvCxnSpPr>
      <xdr:spPr>
        <a:xfrm>
          <a:off x="13893800" y="10016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1" name="テキスト ボックス 260"/>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72572</xdr:rowOff>
    </xdr:from>
    <xdr:to>
      <xdr:col>20</xdr:col>
      <xdr:colOff>158750</xdr:colOff>
      <xdr:row>58</xdr:row>
      <xdr:rowOff>137885</xdr:rowOff>
    </xdr:to>
    <xdr:cxnSp macro="">
      <xdr:nvCxnSpPr>
        <xdr:cNvPr id="262" name="直線コネクタ 261"/>
        <xdr:cNvCxnSpPr/>
      </xdr:nvCxnSpPr>
      <xdr:spPr>
        <a:xfrm flipV="1">
          <a:off x="13004800" y="10016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4" name="テキスト ボックス 263"/>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43742</xdr:rowOff>
    </xdr:from>
    <xdr:ext cx="762000" cy="259045"/>
    <xdr:sp macro="" textlink="">
      <xdr:nvSpPr>
        <xdr:cNvPr id="266" name="テキスト ボックス 265"/>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72" name="円/楕円 271"/>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80934</xdr:rowOff>
    </xdr:from>
    <xdr:ext cx="762000" cy="259045"/>
    <xdr:sp macro="" textlink="">
      <xdr:nvSpPr>
        <xdr:cNvPr id="273" name="その他該当値テキスト"/>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108857</xdr:rowOff>
    </xdr:from>
    <xdr:to>
      <xdr:col>22</xdr:col>
      <xdr:colOff>615950</xdr:colOff>
      <xdr:row>59</xdr:row>
      <xdr:rowOff>39007</xdr:rowOff>
    </xdr:to>
    <xdr:sp macro="" textlink="">
      <xdr:nvSpPr>
        <xdr:cNvPr id="274" name="円/楕円 273"/>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75" name="テキスト ボックス 274"/>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130628</xdr:rowOff>
    </xdr:from>
    <xdr:to>
      <xdr:col>21</xdr:col>
      <xdr:colOff>412750</xdr:colOff>
      <xdr:row>59</xdr:row>
      <xdr:rowOff>60778</xdr:rowOff>
    </xdr:to>
    <xdr:sp macro="" textlink="">
      <xdr:nvSpPr>
        <xdr:cNvPr id="276" name="円/楕円 275"/>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45555</xdr:rowOff>
    </xdr:from>
    <xdr:ext cx="762000" cy="259045"/>
    <xdr:sp macro="" textlink="">
      <xdr:nvSpPr>
        <xdr:cNvPr id="277" name="テキスト ボックス 276"/>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21772</xdr:rowOff>
    </xdr:from>
    <xdr:to>
      <xdr:col>20</xdr:col>
      <xdr:colOff>209550</xdr:colOff>
      <xdr:row>58</xdr:row>
      <xdr:rowOff>123372</xdr:rowOff>
    </xdr:to>
    <xdr:sp macro="" textlink="">
      <xdr:nvSpPr>
        <xdr:cNvPr id="278" name="円/楕円 277"/>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108149</xdr:rowOff>
    </xdr:from>
    <xdr:ext cx="762000" cy="259045"/>
    <xdr:sp macro="" textlink="">
      <xdr:nvSpPr>
        <xdr:cNvPr id="279" name="テキスト ボックス 278"/>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87085</xdr:rowOff>
    </xdr:from>
    <xdr:to>
      <xdr:col>19</xdr:col>
      <xdr:colOff>6350</xdr:colOff>
      <xdr:row>59</xdr:row>
      <xdr:rowOff>17235</xdr:rowOff>
    </xdr:to>
    <xdr:sp macro="" textlink="">
      <xdr:nvSpPr>
        <xdr:cNvPr id="280" name="円/楕円 279"/>
        <xdr:cNvSpPr/>
      </xdr:nvSpPr>
      <xdr:spPr>
        <a:xfrm>
          <a:off x="12954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2012</xdr:rowOff>
    </xdr:from>
    <xdr:ext cx="762000" cy="259045"/>
    <xdr:sp macro="" textlink="">
      <xdr:nvSpPr>
        <xdr:cNvPr id="281" name="テキスト ボックス 280"/>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年度以降、平成</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年度までは類似団体平均を上回る傾向にあった</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から平成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年度まで</a:t>
          </a:r>
          <a:r>
            <a:rPr kumimoji="1" lang="ja-JP" altLang="ja-JP" sz="1300">
              <a:solidFill>
                <a:schemeClr val="dk1"/>
              </a:solidFill>
              <a:effectLst/>
              <a:latin typeface="+mn-ea"/>
              <a:ea typeface="+mn-ea"/>
              <a:cs typeface="+mn-cs"/>
            </a:rPr>
            <a:t>は類似団体を下回って推移し</a:t>
          </a:r>
          <a:r>
            <a:rPr kumimoji="1" lang="ja-JP" altLang="en-US" sz="1300">
              <a:solidFill>
                <a:schemeClr val="dk1"/>
              </a:solidFill>
              <a:effectLst/>
              <a:latin typeface="+mn-ea"/>
              <a:ea typeface="+mn-ea"/>
              <a:cs typeface="+mn-cs"/>
            </a:rPr>
            <a:t>てきた。平成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a:t>
          </a:r>
          <a:r>
            <a:rPr kumimoji="1" lang="ja-JP" altLang="ja-JP" sz="1300">
              <a:solidFill>
                <a:schemeClr val="dk1"/>
              </a:solidFill>
              <a:effectLst/>
              <a:latin typeface="+mn-ea"/>
              <a:ea typeface="+mn-ea"/>
              <a:cs typeface="+mn-cs"/>
            </a:rPr>
            <a:t>度は</a:t>
          </a:r>
          <a:r>
            <a:rPr kumimoji="1" lang="ja-JP" altLang="en-US" sz="1300">
              <a:solidFill>
                <a:schemeClr val="dk1"/>
              </a:solidFill>
              <a:effectLst/>
              <a:latin typeface="+mn-ea"/>
              <a:ea typeface="+mn-ea"/>
              <a:cs typeface="+mn-cs"/>
            </a:rPr>
            <a:t>ごみ処理施設や地域イントラ管理運営負担金</a:t>
          </a:r>
          <a:r>
            <a:rPr kumimoji="1" lang="ja-JP" altLang="ja-JP" sz="1300">
              <a:solidFill>
                <a:schemeClr val="dk1"/>
              </a:solidFill>
              <a:effectLst/>
              <a:latin typeface="+mn-ea"/>
              <a:ea typeface="+mn-ea"/>
              <a:cs typeface="+mn-cs"/>
            </a:rPr>
            <a:t>など</a:t>
          </a:r>
          <a:r>
            <a:rPr kumimoji="1" lang="ja-JP" altLang="en-US" sz="1300">
              <a:solidFill>
                <a:schemeClr val="dk1"/>
              </a:solidFill>
              <a:effectLst/>
              <a:latin typeface="+mn-ea"/>
              <a:ea typeface="+mn-ea"/>
              <a:cs typeface="+mn-cs"/>
            </a:rPr>
            <a:t>の増額により、</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及び全国平均を上回り</a:t>
          </a:r>
          <a:r>
            <a:rPr kumimoji="1" lang="ja-JP" altLang="ja-JP" sz="1300">
              <a:solidFill>
                <a:schemeClr val="dk1"/>
              </a:solidFill>
              <a:effectLst/>
              <a:latin typeface="+mn-ea"/>
              <a:ea typeface="+mn-ea"/>
              <a:cs typeface="+mn-cs"/>
            </a:rPr>
            <a:t>、</a:t>
          </a:r>
          <a:r>
            <a:rPr kumimoji="1" lang="ja-JP" altLang="ja-JP" sz="1300">
              <a:solidFill>
                <a:schemeClr val="dk1"/>
              </a:solidFill>
              <a:effectLst/>
              <a:latin typeface="+mn-lt"/>
              <a:ea typeface="+mn-ea"/>
              <a:cs typeface="+mn-cs"/>
            </a:rPr>
            <a:t>前年度比は</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ポイント増加となった。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今後も行政改革や事務事業評価を実施しながら、経常経費の徹底した見直しを継続して行い、比率の改善に努める。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144145</xdr:rowOff>
    </xdr:to>
    <xdr:cxnSp macro="">
      <xdr:nvCxnSpPr>
        <xdr:cNvPr id="309" name="直線コネクタ 308"/>
        <xdr:cNvCxnSpPr/>
      </xdr:nvCxnSpPr>
      <xdr:spPr>
        <a:xfrm>
          <a:off x="15671800" y="64363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104140</xdr:rowOff>
    </xdr:to>
    <xdr:cxnSp macro="">
      <xdr:nvCxnSpPr>
        <xdr:cNvPr id="312" name="直線コネクタ 311"/>
        <xdr:cNvCxnSpPr/>
      </xdr:nvCxnSpPr>
      <xdr:spPr>
        <a:xfrm flipV="1">
          <a:off x="14782800" y="6436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127635</xdr:rowOff>
    </xdr:from>
    <xdr:to>
      <xdr:col>22</xdr:col>
      <xdr:colOff>615950</xdr:colOff>
      <xdr:row>38</xdr:row>
      <xdr:rowOff>57785</xdr:rowOff>
    </xdr:to>
    <xdr:sp macro="" textlink="">
      <xdr:nvSpPr>
        <xdr:cNvPr id="313" name="フローチャート : 判断 312"/>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42562</xdr:rowOff>
    </xdr:from>
    <xdr:ext cx="736600" cy="259045"/>
    <xdr:sp macro="" textlink="">
      <xdr:nvSpPr>
        <xdr:cNvPr id="314" name="テキスト ボックス 313"/>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81280</xdr:rowOff>
    </xdr:from>
    <xdr:to>
      <xdr:col>21</xdr:col>
      <xdr:colOff>361950</xdr:colOff>
      <xdr:row>37</xdr:row>
      <xdr:rowOff>104140</xdr:rowOff>
    </xdr:to>
    <xdr:cxnSp macro="">
      <xdr:nvCxnSpPr>
        <xdr:cNvPr id="315" name="直線コネクタ 314"/>
        <xdr:cNvCxnSpPr/>
      </xdr:nvCxnSpPr>
      <xdr:spPr>
        <a:xfrm>
          <a:off x="13893800" y="6424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7" name="テキスト ボックス 316"/>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81280</xdr:rowOff>
    </xdr:from>
    <xdr:to>
      <xdr:col>20</xdr:col>
      <xdr:colOff>158750</xdr:colOff>
      <xdr:row>37</xdr:row>
      <xdr:rowOff>86995</xdr:rowOff>
    </xdr:to>
    <xdr:cxnSp macro="">
      <xdr:nvCxnSpPr>
        <xdr:cNvPr id="318" name="直線コネクタ 317"/>
        <xdr:cNvCxnSpPr/>
      </xdr:nvCxnSpPr>
      <xdr:spPr>
        <a:xfrm flipV="1">
          <a:off x="13004800" y="6424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2" name="テキスト ボックス 321"/>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93345</xdr:rowOff>
    </xdr:from>
    <xdr:to>
      <xdr:col>24</xdr:col>
      <xdr:colOff>82550</xdr:colOff>
      <xdr:row>38</xdr:row>
      <xdr:rowOff>23495</xdr:rowOff>
    </xdr:to>
    <xdr:sp macro="" textlink="">
      <xdr:nvSpPr>
        <xdr:cNvPr id="328" name="円/楕円 327"/>
        <xdr:cNvSpPr/>
      </xdr:nvSpPr>
      <xdr:spPr>
        <a:xfrm>
          <a:off x="164592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65422</xdr:rowOff>
    </xdr:from>
    <xdr:ext cx="762000" cy="259045"/>
    <xdr:sp macro="" textlink="">
      <xdr:nvSpPr>
        <xdr:cNvPr id="329" name="補助費等該当値テキスト"/>
        <xdr:cNvSpPr txBox="1"/>
      </xdr:nvSpPr>
      <xdr:spPr>
        <a:xfrm>
          <a:off x="165989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0" name="円/楕円 329"/>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153687</xdr:rowOff>
    </xdr:from>
    <xdr:ext cx="736600" cy="259045"/>
    <xdr:sp macro="" textlink="">
      <xdr:nvSpPr>
        <xdr:cNvPr id="331" name="テキスト ボックス 330"/>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53340</xdr:rowOff>
    </xdr:from>
    <xdr:to>
      <xdr:col>21</xdr:col>
      <xdr:colOff>412750</xdr:colOff>
      <xdr:row>37</xdr:row>
      <xdr:rowOff>154940</xdr:rowOff>
    </xdr:to>
    <xdr:sp macro="" textlink="">
      <xdr:nvSpPr>
        <xdr:cNvPr id="332" name="円/楕円 331"/>
        <xdr:cNvSpPr/>
      </xdr:nvSpPr>
      <xdr:spPr>
        <a:xfrm>
          <a:off x="14732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165117</xdr:rowOff>
    </xdr:from>
    <xdr:ext cx="762000" cy="259045"/>
    <xdr:sp macro="" textlink="">
      <xdr:nvSpPr>
        <xdr:cNvPr id="333" name="テキスト ボックス 332"/>
        <xdr:cNvSpPr txBox="1"/>
      </xdr:nvSpPr>
      <xdr:spPr>
        <a:xfrm>
          <a:off x="14401800" y="616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30480</xdr:rowOff>
    </xdr:from>
    <xdr:to>
      <xdr:col>20</xdr:col>
      <xdr:colOff>209550</xdr:colOff>
      <xdr:row>37</xdr:row>
      <xdr:rowOff>132080</xdr:rowOff>
    </xdr:to>
    <xdr:sp macro="" textlink="">
      <xdr:nvSpPr>
        <xdr:cNvPr id="334" name="円/楕円 333"/>
        <xdr:cNvSpPr/>
      </xdr:nvSpPr>
      <xdr:spPr>
        <a:xfrm>
          <a:off x="13843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142257</xdr:rowOff>
    </xdr:from>
    <xdr:ext cx="762000" cy="259045"/>
    <xdr:sp macro="" textlink="">
      <xdr:nvSpPr>
        <xdr:cNvPr id="335" name="テキスト ボックス 334"/>
        <xdr:cNvSpPr txBox="1"/>
      </xdr:nvSpPr>
      <xdr:spPr>
        <a:xfrm>
          <a:off x="13512800" y="614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36" name="円/楕円 335"/>
        <xdr:cNvSpPr/>
      </xdr:nvSpPr>
      <xdr:spPr>
        <a:xfrm>
          <a:off x="12954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37" name="テキスト ボックス 336"/>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合併前の</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市村にて実施した投資的事業に係る地方債の償還等に伴い、比率は</a:t>
          </a:r>
          <a:r>
            <a:rPr kumimoji="1" lang="ja-JP" altLang="ja-JP" sz="1300" baseline="0">
              <a:solidFill>
                <a:schemeClr val="dk1"/>
              </a:solidFill>
              <a:effectLst/>
              <a:latin typeface="+mn-lt"/>
              <a:ea typeface="+mn-ea"/>
              <a:cs typeface="+mn-cs"/>
            </a:rPr>
            <a:t>類似団体平均</a:t>
          </a:r>
          <a:r>
            <a:rPr kumimoji="1" lang="ja-JP" altLang="en-US" sz="1300" baseline="0">
              <a:solidFill>
                <a:schemeClr val="dk1"/>
              </a:solidFill>
              <a:effectLst/>
              <a:latin typeface="+mn-lt"/>
              <a:ea typeface="+mn-ea"/>
              <a:cs typeface="+mn-cs"/>
            </a:rPr>
            <a:t>より</a:t>
          </a:r>
          <a:r>
            <a:rPr kumimoji="1" lang="ja-JP" altLang="ja-JP" sz="1300">
              <a:solidFill>
                <a:schemeClr val="dk1"/>
              </a:solidFill>
              <a:effectLst/>
              <a:latin typeface="+mn-ea"/>
              <a:ea typeface="+mn-ea"/>
              <a:cs typeface="+mn-cs"/>
            </a:rPr>
            <a:t>高い状況にある。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また、</a:t>
          </a:r>
          <a:r>
            <a:rPr kumimoji="1" lang="ja-JP" altLang="ja-JP" sz="1300">
              <a:solidFill>
                <a:schemeClr val="dk1"/>
              </a:solidFill>
              <a:effectLst/>
              <a:latin typeface="+mn-ea"/>
              <a:ea typeface="+mn-ea"/>
              <a:cs typeface="+mn-cs"/>
            </a:rPr>
            <a:t>合併特例債及び臨時財政対策債の償還</a:t>
          </a:r>
          <a:r>
            <a:rPr kumimoji="1" lang="ja-JP" altLang="en-US" sz="1300">
              <a:solidFill>
                <a:schemeClr val="dk1"/>
              </a:solidFill>
              <a:effectLst/>
              <a:latin typeface="+mn-ea"/>
              <a:ea typeface="+mn-ea"/>
              <a:cs typeface="+mn-cs"/>
            </a:rPr>
            <a:t>額の</a:t>
          </a:r>
          <a:r>
            <a:rPr kumimoji="1" lang="ja-JP" altLang="ja-JP" sz="1300">
              <a:solidFill>
                <a:schemeClr val="dk1"/>
              </a:solidFill>
              <a:effectLst/>
              <a:latin typeface="+mn-ea"/>
              <a:ea typeface="+mn-ea"/>
              <a:cs typeface="+mn-cs"/>
            </a:rPr>
            <a:t>増加</a:t>
          </a:r>
          <a:r>
            <a:rPr kumimoji="1" lang="ja-JP" altLang="en-US" sz="1300">
              <a:solidFill>
                <a:schemeClr val="dk1"/>
              </a:solidFill>
              <a:effectLst/>
              <a:latin typeface="+mn-ea"/>
              <a:ea typeface="+mn-ea"/>
              <a:cs typeface="+mn-cs"/>
            </a:rPr>
            <a:t>に起因し、</a:t>
          </a:r>
          <a:r>
            <a:rPr kumimoji="1" lang="ja-JP" altLang="ja-JP" sz="1300">
              <a:solidFill>
                <a:schemeClr val="dk1"/>
              </a:solidFill>
              <a:effectLst/>
              <a:latin typeface="+mn-ea"/>
              <a:ea typeface="+mn-ea"/>
              <a:cs typeface="+mn-cs"/>
            </a:rPr>
            <a:t>比率</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上昇傾向</a:t>
          </a:r>
          <a:r>
            <a:rPr kumimoji="1" lang="ja-JP" altLang="en-US" sz="1300">
              <a:solidFill>
                <a:schemeClr val="dk1"/>
              </a:solidFill>
              <a:effectLst/>
              <a:latin typeface="+mn-ea"/>
              <a:ea typeface="+mn-ea"/>
              <a:cs typeface="+mn-cs"/>
            </a:rPr>
            <a:t>となっている。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今後も</a:t>
          </a:r>
          <a:r>
            <a:rPr kumimoji="1" lang="ja-JP" altLang="ja-JP" sz="1300">
              <a:solidFill>
                <a:schemeClr val="dk1"/>
              </a:solidFill>
              <a:effectLst/>
              <a:latin typeface="+mn-lt"/>
              <a:ea typeface="+mn-ea"/>
              <a:cs typeface="+mn-cs"/>
            </a:rPr>
            <a:t>財政健全化計画などに基づき、地方債借入額を同年度の地方債元金償還額以下に抑制するように努め、</a:t>
          </a:r>
          <a:r>
            <a:rPr kumimoji="1" lang="ja-JP" altLang="en-US" sz="1300">
              <a:solidFill>
                <a:schemeClr val="dk1"/>
              </a:solidFill>
              <a:effectLst/>
              <a:latin typeface="+mn-lt"/>
              <a:ea typeface="+mn-ea"/>
              <a:cs typeface="+mn-cs"/>
            </a:rPr>
            <a:t>比率の</a:t>
          </a:r>
          <a:r>
            <a:rPr kumimoji="1" lang="ja-JP" altLang="ja-JP" sz="1300">
              <a:solidFill>
                <a:schemeClr val="dk1"/>
              </a:solidFill>
              <a:effectLst/>
              <a:latin typeface="+mn-lt"/>
              <a:ea typeface="+mn-ea"/>
              <a:cs typeface="+mn-cs"/>
            </a:rPr>
            <a:t>改善</a:t>
          </a:r>
          <a:r>
            <a:rPr kumimoji="1" lang="ja-JP" altLang="en-US" sz="1300">
              <a:solidFill>
                <a:schemeClr val="dk1"/>
              </a:solidFill>
              <a:effectLst/>
              <a:latin typeface="+mn-lt"/>
              <a:ea typeface="+mn-ea"/>
              <a:cs typeface="+mn-cs"/>
            </a:rPr>
            <a:t>を図る。</a:t>
          </a:r>
          <a:endParaRPr lang="ja-JP" altLang="ja-JP" sz="1300">
            <a:effectLst/>
          </a:endParaRPr>
        </a:p>
        <a:p>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49276</xdr:rowOff>
    </xdr:to>
    <xdr:cxnSp macro="">
      <xdr:nvCxnSpPr>
        <xdr:cNvPr id="367" name="直線コネクタ 366"/>
        <xdr:cNvCxnSpPr/>
      </xdr:nvCxnSpPr>
      <xdr:spPr>
        <a:xfrm>
          <a:off x="3987800" y="134040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30987</xdr:rowOff>
    </xdr:to>
    <xdr:cxnSp macro="">
      <xdr:nvCxnSpPr>
        <xdr:cNvPr id="370" name="直線コネクタ 369"/>
        <xdr:cNvCxnSpPr/>
      </xdr:nvCxnSpPr>
      <xdr:spPr>
        <a:xfrm>
          <a:off x="3098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17272</xdr:rowOff>
    </xdr:to>
    <xdr:cxnSp macro="">
      <xdr:nvCxnSpPr>
        <xdr:cNvPr id="373" name="直線コネクタ 372"/>
        <xdr:cNvCxnSpPr/>
      </xdr:nvCxnSpPr>
      <xdr:spPr>
        <a:xfrm>
          <a:off x="2209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17272</xdr:rowOff>
    </xdr:to>
    <xdr:cxnSp macro="">
      <xdr:nvCxnSpPr>
        <xdr:cNvPr id="376" name="直線コネクタ 375"/>
        <xdr:cNvCxnSpPr/>
      </xdr:nvCxnSpPr>
      <xdr:spPr>
        <a:xfrm flipV="1">
          <a:off x="1320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6" name="円/楕円 385"/>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7"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88" name="円/楕円 387"/>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89" name="テキスト ボックス 388"/>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137922</xdr:rowOff>
    </xdr:from>
    <xdr:to>
      <xdr:col>4</xdr:col>
      <xdr:colOff>396875</xdr:colOff>
      <xdr:row>78</xdr:row>
      <xdr:rowOff>68072</xdr:rowOff>
    </xdr:to>
    <xdr:sp macro="" textlink="">
      <xdr:nvSpPr>
        <xdr:cNvPr id="390" name="円/楕円 389"/>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91" name="テキスト ボックス 390"/>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2" name="円/楕円 391"/>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93" name="テキスト ボックス 392"/>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4" name="円/楕円 393"/>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95" name="テキスト ボックス 394"/>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公債費以外の</a:t>
          </a:r>
          <a:r>
            <a:rPr kumimoji="1" lang="ja-JP" altLang="en-US" sz="1300">
              <a:solidFill>
                <a:schemeClr val="dk1"/>
              </a:solidFill>
              <a:effectLst/>
              <a:latin typeface="+mn-ea"/>
              <a:ea typeface="+mn-ea"/>
              <a:cs typeface="+mn-cs"/>
            </a:rPr>
            <a:t>経常収支比率は</a:t>
          </a:r>
          <a:r>
            <a:rPr kumimoji="1" lang="ja-JP" altLang="ja-JP" sz="1300">
              <a:solidFill>
                <a:schemeClr val="dk1"/>
              </a:solidFill>
              <a:effectLst/>
              <a:latin typeface="+mn-ea"/>
              <a:ea typeface="+mn-ea"/>
              <a:cs typeface="+mn-cs"/>
            </a:rPr>
            <a:t>、各年度とも類似団体平均</a:t>
          </a:r>
          <a:r>
            <a:rPr kumimoji="1" lang="ja-JP" altLang="en-US" sz="1300">
              <a:solidFill>
                <a:schemeClr val="dk1"/>
              </a:solidFill>
              <a:effectLst/>
              <a:latin typeface="+mn-ea"/>
              <a:ea typeface="+mn-ea"/>
              <a:cs typeface="+mn-cs"/>
            </a:rPr>
            <a:t>を下回り、平成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年度は全国平均及び福島県平均も下回ったものの、人件費、物件費、補助費の増額に伴い</a:t>
          </a:r>
          <a:r>
            <a:rPr kumimoji="1" lang="ja-JP" altLang="ja-JP" sz="1300">
              <a:solidFill>
                <a:schemeClr val="dk1"/>
              </a:solidFill>
              <a:effectLst/>
              <a:latin typeface="+mn-ea"/>
              <a:ea typeface="+mn-ea"/>
              <a:cs typeface="+mn-cs"/>
            </a:rPr>
            <a:t>、前年度から</a:t>
          </a:r>
          <a:r>
            <a:rPr kumimoji="1" lang="en-US" altLang="ja-JP" sz="1300">
              <a:solidFill>
                <a:schemeClr val="dk1"/>
              </a:solidFill>
              <a:effectLst/>
              <a:latin typeface="+mn-ea"/>
              <a:ea typeface="+mn-ea"/>
              <a:cs typeface="+mn-cs"/>
            </a:rPr>
            <a:t>3.5</a:t>
          </a:r>
          <a:r>
            <a:rPr kumimoji="1" lang="ja-JP" altLang="en-US" sz="1300">
              <a:solidFill>
                <a:schemeClr val="dk1"/>
              </a:solidFill>
              <a:effectLst/>
              <a:latin typeface="+mn-ea"/>
              <a:ea typeface="+mn-ea"/>
              <a:cs typeface="+mn-cs"/>
            </a:rPr>
            <a:t>ポイント</a:t>
          </a:r>
          <a:r>
            <a:rPr kumimoji="1" lang="ja-JP" altLang="ja-JP" sz="1300">
              <a:solidFill>
                <a:schemeClr val="dk1"/>
              </a:solidFill>
              <a:effectLst/>
              <a:latin typeface="+mn-ea"/>
              <a:ea typeface="+mn-ea"/>
              <a:cs typeface="+mn-cs"/>
            </a:rPr>
            <a:t>悪化した。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今後も行政改革や事務事業評価を実施しながら、経常経費の徹底した見直しを継続して行い、比率の改善に努める。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130810</xdr:rowOff>
    </xdr:from>
    <xdr:to>
      <xdr:col>24</xdr:col>
      <xdr:colOff>31750</xdr:colOff>
      <xdr:row>75</xdr:row>
      <xdr:rowOff>92710</xdr:rowOff>
    </xdr:to>
    <xdr:cxnSp macro="">
      <xdr:nvCxnSpPr>
        <xdr:cNvPr id="428" name="直線コネクタ 427"/>
        <xdr:cNvCxnSpPr/>
      </xdr:nvCxnSpPr>
      <xdr:spPr>
        <a:xfrm>
          <a:off x="15671800" y="1281811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130810</xdr:rowOff>
    </xdr:from>
    <xdr:to>
      <xdr:col>22</xdr:col>
      <xdr:colOff>565150</xdr:colOff>
      <xdr:row>75</xdr:row>
      <xdr:rowOff>16510</xdr:rowOff>
    </xdr:to>
    <xdr:cxnSp macro="">
      <xdr:nvCxnSpPr>
        <xdr:cNvPr id="431" name="直線コネクタ 430"/>
        <xdr:cNvCxnSpPr/>
      </xdr:nvCxnSpPr>
      <xdr:spPr>
        <a:xfrm flipV="1">
          <a:off x="14782800" y="128181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152400</xdr:rowOff>
    </xdr:from>
    <xdr:to>
      <xdr:col>22</xdr:col>
      <xdr:colOff>615950</xdr:colOff>
      <xdr:row>75</xdr:row>
      <xdr:rowOff>82550</xdr:rowOff>
    </xdr:to>
    <xdr:sp macro="" textlink="">
      <xdr:nvSpPr>
        <xdr:cNvPr id="432" name="フローチャート : 判断 431"/>
        <xdr:cNvSpPr/>
      </xdr:nvSpPr>
      <xdr:spPr>
        <a:xfrm>
          <a:off x="15621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67327</xdr:rowOff>
    </xdr:from>
    <xdr:ext cx="736600" cy="259045"/>
    <xdr:sp macro="" textlink="">
      <xdr:nvSpPr>
        <xdr:cNvPr id="433" name="テキスト ボックス 432"/>
        <xdr:cNvSpPr txBox="1"/>
      </xdr:nvSpPr>
      <xdr:spPr>
        <a:xfrm>
          <a:off x="15290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73660</xdr:rowOff>
    </xdr:from>
    <xdr:to>
      <xdr:col>21</xdr:col>
      <xdr:colOff>361950</xdr:colOff>
      <xdr:row>75</xdr:row>
      <xdr:rowOff>16510</xdr:rowOff>
    </xdr:to>
    <xdr:cxnSp macro="">
      <xdr:nvCxnSpPr>
        <xdr:cNvPr id="434" name="直線コネクタ 433"/>
        <xdr:cNvCxnSpPr/>
      </xdr:nvCxnSpPr>
      <xdr:spPr>
        <a:xfrm>
          <a:off x="13893800" y="12760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78757</xdr:rowOff>
    </xdr:from>
    <xdr:ext cx="762000" cy="259045"/>
    <xdr:sp macro="" textlink="">
      <xdr:nvSpPr>
        <xdr:cNvPr id="436" name="テキスト ボックス 435"/>
        <xdr:cNvSpPr txBox="1"/>
      </xdr:nvSpPr>
      <xdr:spPr>
        <a:xfrm>
          <a:off x="14401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73660</xdr:rowOff>
    </xdr:from>
    <xdr:to>
      <xdr:col>20</xdr:col>
      <xdr:colOff>158750</xdr:colOff>
      <xdr:row>74</xdr:row>
      <xdr:rowOff>107950</xdr:rowOff>
    </xdr:to>
    <xdr:cxnSp macro="">
      <xdr:nvCxnSpPr>
        <xdr:cNvPr id="437" name="直線コネクタ 436"/>
        <xdr:cNvCxnSpPr/>
      </xdr:nvCxnSpPr>
      <xdr:spPr>
        <a:xfrm flipV="1">
          <a:off x="13004800" y="12760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59707</xdr:rowOff>
    </xdr:from>
    <xdr:ext cx="762000" cy="259045"/>
    <xdr:sp macro="" textlink="">
      <xdr:nvSpPr>
        <xdr:cNvPr id="439" name="テキスト ボックス 438"/>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41" name="テキスト ボックス 440"/>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7" name="円/楕円 446"/>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48"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80010</xdr:rowOff>
    </xdr:from>
    <xdr:to>
      <xdr:col>22</xdr:col>
      <xdr:colOff>615950</xdr:colOff>
      <xdr:row>75</xdr:row>
      <xdr:rowOff>10160</xdr:rowOff>
    </xdr:to>
    <xdr:sp macro="" textlink="">
      <xdr:nvSpPr>
        <xdr:cNvPr id="449" name="円/楕円 448"/>
        <xdr:cNvSpPr/>
      </xdr:nvSpPr>
      <xdr:spPr>
        <a:xfrm>
          <a:off x="15621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20337</xdr:rowOff>
    </xdr:from>
    <xdr:ext cx="736600" cy="259045"/>
    <xdr:sp macro="" textlink="">
      <xdr:nvSpPr>
        <xdr:cNvPr id="450" name="テキスト ボックス 449"/>
        <xdr:cNvSpPr txBox="1"/>
      </xdr:nvSpPr>
      <xdr:spPr>
        <a:xfrm>
          <a:off x="15290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137160</xdr:rowOff>
    </xdr:from>
    <xdr:to>
      <xdr:col>21</xdr:col>
      <xdr:colOff>412750</xdr:colOff>
      <xdr:row>75</xdr:row>
      <xdr:rowOff>67310</xdr:rowOff>
    </xdr:to>
    <xdr:sp macro="" textlink="">
      <xdr:nvSpPr>
        <xdr:cNvPr id="451" name="円/楕円 450"/>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77487</xdr:rowOff>
    </xdr:from>
    <xdr:ext cx="762000" cy="259045"/>
    <xdr:sp macro="" textlink="">
      <xdr:nvSpPr>
        <xdr:cNvPr id="452" name="テキスト ボックス 451"/>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22860</xdr:rowOff>
    </xdr:from>
    <xdr:to>
      <xdr:col>20</xdr:col>
      <xdr:colOff>209550</xdr:colOff>
      <xdr:row>74</xdr:row>
      <xdr:rowOff>124460</xdr:rowOff>
    </xdr:to>
    <xdr:sp macro="" textlink="">
      <xdr:nvSpPr>
        <xdr:cNvPr id="453" name="円/楕円 452"/>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134637</xdr:rowOff>
    </xdr:from>
    <xdr:ext cx="762000" cy="259045"/>
    <xdr:sp macro="" textlink="">
      <xdr:nvSpPr>
        <xdr:cNvPr id="454" name="テキスト ボックス 453"/>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57150</xdr:rowOff>
    </xdr:from>
    <xdr:to>
      <xdr:col>19</xdr:col>
      <xdr:colOff>6350</xdr:colOff>
      <xdr:row>74</xdr:row>
      <xdr:rowOff>158750</xdr:rowOff>
    </xdr:to>
    <xdr:sp macro="" textlink="">
      <xdr:nvSpPr>
        <xdr:cNvPr id="455" name="円/楕円 454"/>
        <xdr:cNvSpPr/>
      </xdr:nvSpPr>
      <xdr:spPr>
        <a:xfrm>
          <a:off x="12954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168927</xdr:rowOff>
    </xdr:from>
    <xdr:ext cx="762000" cy="259045"/>
    <xdr:sp macro="" textlink="">
      <xdr:nvSpPr>
        <xdr:cNvPr id="456" name="テキスト ボックス 455"/>
        <xdr:cNvSpPr txBox="1"/>
      </xdr:nvSpPr>
      <xdr:spPr>
        <a:xfrm>
          <a:off x="12623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福島県白河市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116142</xdr:rowOff>
    </xdr:from>
    <xdr:to>
      <xdr:col>4</xdr:col>
      <xdr:colOff>1117600</xdr:colOff>
      <xdr:row>15</xdr:row>
      <xdr:rowOff>141554</xdr:rowOff>
    </xdr:to>
    <xdr:cxnSp macro="">
      <xdr:nvCxnSpPr>
        <xdr:cNvPr id="50" name="直線コネクタ 49"/>
        <xdr:cNvCxnSpPr/>
      </xdr:nvCxnSpPr>
      <xdr:spPr bwMode="auto">
        <a:xfrm>
          <a:off x="5003800" y="2735517"/>
          <a:ext cx="647700" cy="2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116142</xdr:rowOff>
    </xdr:from>
    <xdr:to>
      <xdr:col>4</xdr:col>
      <xdr:colOff>469900</xdr:colOff>
      <xdr:row>15</xdr:row>
      <xdr:rowOff>135744</xdr:rowOff>
    </xdr:to>
    <xdr:cxnSp macro="">
      <xdr:nvCxnSpPr>
        <xdr:cNvPr id="53" name="直線コネクタ 52"/>
        <xdr:cNvCxnSpPr/>
      </xdr:nvCxnSpPr>
      <xdr:spPr bwMode="auto">
        <a:xfrm flipV="1">
          <a:off x="4305300" y="2735517"/>
          <a:ext cx="698500" cy="1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104661</xdr:rowOff>
    </xdr:from>
    <xdr:to>
      <xdr:col>4</xdr:col>
      <xdr:colOff>520700</xdr:colOff>
      <xdr:row>16</xdr:row>
      <xdr:rowOff>34811</xdr:rowOff>
    </xdr:to>
    <xdr:sp macro="" textlink="">
      <xdr:nvSpPr>
        <xdr:cNvPr id="54" name="フローチャート : 判断 53"/>
        <xdr:cNvSpPr/>
      </xdr:nvSpPr>
      <xdr:spPr bwMode="auto">
        <a:xfrm>
          <a:off x="4953000" y="2724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19588</xdr:rowOff>
    </xdr:from>
    <xdr:ext cx="736600" cy="259045"/>
    <xdr:sp macro="" textlink="">
      <xdr:nvSpPr>
        <xdr:cNvPr id="55" name="テキスト ボックス 54"/>
        <xdr:cNvSpPr txBox="1"/>
      </xdr:nvSpPr>
      <xdr:spPr>
        <a:xfrm>
          <a:off x="4622800" y="281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135744</xdr:rowOff>
    </xdr:from>
    <xdr:to>
      <xdr:col>3</xdr:col>
      <xdr:colOff>904875</xdr:colOff>
      <xdr:row>16</xdr:row>
      <xdr:rowOff>16682</xdr:rowOff>
    </xdr:to>
    <xdr:cxnSp macro="">
      <xdr:nvCxnSpPr>
        <xdr:cNvPr id="56" name="直線コネクタ 55"/>
        <xdr:cNvCxnSpPr/>
      </xdr:nvCxnSpPr>
      <xdr:spPr bwMode="auto">
        <a:xfrm flipV="1">
          <a:off x="3606800" y="2755119"/>
          <a:ext cx="698500" cy="5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68546</xdr:rowOff>
    </xdr:from>
    <xdr:ext cx="762000" cy="259045"/>
    <xdr:sp macro="" textlink="">
      <xdr:nvSpPr>
        <xdr:cNvPr id="58" name="テキスト ボックス 57"/>
        <xdr:cNvSpPr txBox="1"/>
      </xdr:nvSpPr>
      <xdr:spPr>
        <a:xfrm>
          <a:off x="39243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117475</xdr:rowOff>
    </xdr:from>
    <xdr:to>
      <xdr:col>3</xdr:col>
      <xdr:colOff>206375</xdr:colOff>
      <xdr:row>16</xdr:row>
      <xdr:rowOff>16682</xdr:rowOff>
    </xdr:to>
    <xdr:cxnSp macro="">
      <xdr:nvCxnSpPr>
        <xdr:cNvPr id="59" name="直線コネクタ 58"/>
        <xdr:cNvCxnSpPr/>
      </xdr:nvCxnSpPr>
      <xdr:spPr bwMode="auto">
        <a:xfrm>
          <a:off x="2908300" y="2736850"/>
          <a:ext cx="698500" cy="70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96569</xdr:rowOff>
    </xdr:from>
    <xdr:ext cx="762000" cy="259045"/>
    <xdr:sp macro="" textlink="">
      <xdr:nvSpPr>
        <xdr:cNvPr id="61" name="テキスト ボックス 60"/>
        <xdr:cNvSpPr txBox="1"/>
      </xdr:nvSpPr>
      <xdr:spPr>
        <a:xfrm>
          <a:off x="32258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53497</xdr:rowOff>
    </xdr:from>
    <xdr:ext cx="762000" cy="259045"/>
    <xdr:sp macro="" textlink="">
      <xdr:nvSpPr>
        <xdr:cNvPr id="63" name="テキスト ボックス 62"/>
        <xdr:cNvSpPr txBox="1"/>
      </xdr:nvSpPr>
      <xdr:spPr>
        <a:xfrm>
          <a:off x="2527300" y="28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90754</xdr:rowOff>
    </xdr:from>
    <xdr:to>
      <xdr:col>5</xdr:col>
      <xdr:colOff>34925</xdr:colOff>
      <xdr:row>16</xdr:row>
      <xdr:rowOff>20904</xdr:rowOff>
    </xdr:to>
    <xdr:sp macro="" textlink="">
      <xdr:nvSpPr>
        <xdr:cNvPr id="69" name="円/楕円 68"/>
        <xdr:cNvSpPr/>
      </xdr:nvSpPr>
      <xdr:spPr bwMode="auto">
        <a:xfrm>
          <a:off x="5600700" y="271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107281</xdr:rowOff>
    </xdr:from>
    <xdr:ext cx="762000" cy="259045"/>
    <xdr:sp macro="" textlink="">
      <xdr:nvSpPr>
        <xdr:cNvPr id="70" name="人口1人当たり決算額の推移該当値テキスト130"/>
        <xdr:cNvSpPr txBox="1"/>
      </xdr:nvSpPr>
      <xdr:spPr>
        <a:xfrm>
          <a:off x="5740400" y="255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81,736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65342</xdr:rowOff>
    </xdr:from>
    <xdr:to>
      <xdr:col>4</xdr:col>
      <xdr:colOff>520700</xdr:colOff>
      <xdr:row>15</xdr:row>
      <xdr:rowOff>166942</xdr:rowOff>
    </xdr:to>
    <xdr:sp macro="" textlink="">
      <xdr:nvSpPr>
        <xdr:cNvPr id="71" name="円/楕円 70"/>
        <xdr:cNvSpPr/>
      </xdr:nvSpPr>
      <xdr:spPr bwMode="auto">
        <a:xfrm>
          <a:off x="4953000" y="2684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5669</xdr:rowOff>
    </xdr:from>
    <xdr:ext cx="736600" cy="259045"/>
    <xdr:sp macro="" textlink="">
      <xdr:nvSpPr>
        <xdr:cNvPr id="72" name="テキスト ボックス 71"/>
        <xdr:cNvSpPr txBox="1"/>
      </xdr:nvSpPr>
      <xdr:spPr>
        <a:xfrm>
          <a:off x="4622800" y="2453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83,070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84944</xdr:rowOff>
    </xdr:from>
    <xdr:to>
      <xdr:col>3</xdr:col>
      <xdr:colOff>955675</xdr:colOff>
      <xdr:row>16</xdr:row>
      <xdr:rowOff>15094</xdr:rowOff>
    </xdr:to>
    <xdr:sp macro="" textlink="">
      <xdr:nvSpPr>
        <xdr:cNvPr id="73" name="円/楕円 72"/>
        <xdr:cNvSpPr/>
      </xdr:nvSpPr>
      <xdr:spPr bwMode="auto">
        <a:xfrm>
          <a:off x="4254500" y="2704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25271</xdr:rowOff>
    </xdr:from>
    <xdr:ext cx="762000" cy="259045"/>
    <xdr:sp macro="" textlink="">
      <xdr:nvSpPr>
        <xdr:cNvPr id="74" name="テキスト ボックス 73"/>
        <xdr:cNvSpPr txBox="1"/>
      </xdr:nvSpPr>
      <xdr:spPr>
        <a:xfrm>
          <a:off x="3924300" y="247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82,041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137332</xdr:rowOff>
    </xdr:from>
    <xdr:to>
      <xdr:col>3</xdr:col>
      <xdr:colOff>257175</xdr:colOff>
      <xdr:row>16</xdr:row>
      <xdr:rowOff>67482</xdr:rowOff>
    </xdr:to>
    <xdr:sp macro="" textlink="">
      <xdr:nvSpPr>
        <xdr:cNvPr id="75" name="円/楕円 74"/>
        <xdr:cNvSpPr/>
      </xdr:nvSpPr>
      <xdr:spPr bwMode="auto">
        <a:xfrm>
          <a:off x="3556000" y="275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77659</xdr:rowOff>
    </xdr:from>
    <xdr:ext cx="762000" cy="259045"/>
    <xdr:sp macro="" textlink="">
      <xdr:nvSpPr>
        <xdr:cNvPr id="76" name="テキスト ボックス 75"/>
        <xdr:cNvSpPr txBox="1"/>
      </xdr:nvSpPr>
      <xdr:spPr>
        <a:xfrm>
          <a:off x="3225800" y="252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66675</xdr:rowOff>
    </xdr:from>
    <xdr:to>
      <xdr:col>2</xdr:col>
      <xdr:colOff>692150</xdr:colOff>
      <xdr:row>15</xdr:row>
      <xdr:rowOff>168275</xdr:rowOff>
    </xdr:to>
    <xdr:sp macro="" textlink="">
      <xdr:nvSpPr>
        <xdr:cNvPr id="77" name="円/楕円 76"/>
        <xdr:cNvSpPr/>
      </xdr:nvSpPr>
      <xdr:spPr bwMode="auto">
        <a:xfrm>
          <a:off x="2857500" y="268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7002</xdr:rowOff>
    </xdr:from>
    <xdr:ext cx="762000" cy="259045"/>
    <xdr:sp macro="" textlink="">
      <xdr:nvSpPr>
        <xdr:cNvPr id="78" name="テキスト ボックス 77"/>
        <xdr:cNvSpPr txBox="1"/>
      </xdr:nvSpPr>
      <xdr:spPr>
        <a:xfrm>
          <a:off x="25273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250346</xdr:rowOff>
    </xdr:from>
    <xdr:to>
      <xdr:col>4</xdr:col>
      <xdr:colOff>1117600</xdr:colOff>
      <xdr:row>34</xdr:row>
      <xdr:rowOff>271736</xdr:rowOff>
    </xdr:to>
    <xdr:cxnSp macro="">
      <xdr:nvCxnSpPr>
        <xdr:cNvPr id="113" name="直線コネクタ 112"/>
        <xdr:cNvCxnSpPr/>
      </xdr:nvCxnSpPr>
      <xdr:spPr bwMode="auto">
        <a:xfrm>
          <a:off x="5003800" y="6517796"/>
          <a:ext cx="647700" cy="2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250346</xdr:rowOff>
    </xdr:from>
    <xdr:to>
      <xdr:col>4</xdr:col>
      <xdr:colOff>469900</xdr:colOff>
      <xdr:row>34</xdr:row>
      <xdr:rowOff>315171</xdr:rowOff>
    </xdr:to>
    <xdr:cxnSp macro="">
      <xdr:nvCxnSpPr>
        <xdr:cNvPr id="116" name="直線コネクタ 115"/>
        <xdr:cNvCxnSpPr/>
      </xdr:nvCxnSpPr>
      <xdr:spPr bwMode="auto">
        <a:xfrm flipV="1">
          <a:off x="4305300" y="6517796"/>
          <a:ext cx="698500" cy="6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32341</xdr:rowOff>
    </xdr:from>
    <xdr:to>
      <xdr:col>4</xdr:col>
      <xdr:colOff>520700</xdr:colOff>
      <xdr:row>35</xdr:row>
      <xdr:rowOff>133941</xdr:rowOff>
    </xdr:to>
    <xdr:sp macro="" textlink="">
      <xdr:nvSpPr>
        <xdr:cNvPr id="117" name="フローチャート : 判断 116"/>
        <xdr:cNvSpPr/>
      </xdr:nvSpPr>
      <xdr:spPr bwMode="auto">
        <a:xfrm>
          <a:off x="49530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118718</xdr:rowOff>
    </xdr:from>
    <xdr:ext cx="736600" cy="259045"/>
    <xdr:sp macro="" textlink="">
      <xdr:nvSpPr>
        <xdr:cNvPr id="118" name="テキスト ボックス 117"/>
        <xdr:cNvSpPr txBox="1"/>
      </xdr:nvSpPr>
      <xdr:spPr>
        <a:xfrm>
          <a:off x="4622800" y="6729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315171</xdr:rowOff>
    </xdr:from>
    <xdr:to>
      <xdr:col>3</xdr:col>
      <xdr:colOff>904875</xdr:colOff>
      <xdr:row>35</xdr:row>
      <xdr:rowOff>17043</xdr:rowOff>
    </xdr:to>
    <xdr:cxnSp macro="">
      <xdr:nvCxnSpPr>
        <xdr:cNvPr id="119" name="直線コネクタ 118"/>
        <xdr:cNvCxnSpPr/>
      </xdr:nvCxnSpPr>
      <xdr:spPr bwMode="auto">
        <a:xfrm flipV="1">
          <a:off x="3606800" y="6582621"/>
          <a:ext cx="698500" cy="44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162708</xdr:rowOff>
    </xdr:from>
    <xdr:ext cx="762000" cy="259045"/>
    <xdr:sp macro="" textlink="">
      <xdr:nvSpPr>
        <xdr:cNvPr id="121" name="テキスト ボックス 120"/>
        <xdr:cNvSpPr txBox="1"/>
      </xdr:nvSpPr>
      <xdr:spPr>
        <a:xfrm>
          <a:off x="3924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162008</xdr:rowOff>
    </xdr:from>
    <xdr:to>
      <xdr:col>3</xdr:col>
      <xdr:colOff>206375</xdr:colOff>
      <xdr:row>35</xdr:row>
      <xdr:rowOff>17043</xdr:rowOff>
    </xdr:to>
    <xdr:cxnSp macro="">
      <xdr:nvCxnSpPr>
        <xdr:cNvPr id="122" name="直線コネクタ 121"/>
        <xdr:cNvCxnSpPr/>
      </xdr:nvCxnSpPr>
      <xdr:spPr bwMode="auto">
        <a:xfrm>
          <a:off x="2908300" y="6429458"/>
          <a:ext cx="698500" cy="197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73586</xdr:rowOff>
    </xdr:from>
    <xdr:ext cx="762000" cy="259045"/>
    <xdr:sp macro="" textlink="">
      <xdr:nvSpPr>
        <xdr:cNvPr id="124" name="テキスト ボックス 123"/>
        <xdr:cNvSpPr txBox="1"/>
      </xdr:nvSpPr>
      <xdr:spPr>
        <a:xfrm>
          <a:off x="32258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26854</xdr:rowOff>
    </xdr:from>
    <xdr:ext cx="762000" cy="259045"/>
    <xdr:sp macro="" textlink="">
      <xdr:nvSpPr>
        <xdr:cNvPr id="126" name="テキスト ボックス 125"/>
        <xdr:cNvSpPr txBox="1"/>
      </xdr:nvSpPr>
      <xdr:spPr>
        <a:xfrm>
          <a:off x="2527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220937</xdr:rowOff>
    </xdr:from>
    <xdr:to>
      <xdr:col>5</xdr:col>
      <xdr:colOff>34925</xdr:colOff>
      <xdr:row>34</xdr:row>
      <xdr:rowOff>322537</xdr:rowOff>
    </xdr:to>
    <xdr:sp macro="" textlink="">
      <xdr:nvSpPr>
        <xdr:cNvPr id="132" name="円/楕円 131"/>
        <xdr:cNvSpPr/>
      </xdr:nvSpPr>
      <xdr:spPr bwMode="auto">
        <a:xfrm>
          <a:off x="5600700" y="648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66014</xdr:rowOff>
    </xdr:from>
    <xdr:ext cx="762000" cy="259045"/>
    <xdr:sp macro="" textlink="">
      <xdr:nvSpPr>
        <xdr:cNvPr id="133" name="人口1人当たり決算額の推移該当値テキスト445"/>
        <xdr:cNvSpPr txBox="1"/>
      </xdr:nvSpPr>
      <xdr:spPr>
        <a:xfrm>
          <a:off x="5740400" y="63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22,818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199546</xdr:rowOff>
    </xdr:from>
    <xdr:to>
      <xdr:col>4</xdr:col>
      <xdr:colOff>520700</xdr:colOff>
      <xdr:row>34</xdr:row>
      <xdr:rowOff>301146</xdr:rowOff>
    </xdr:to>
    <xdr:sp macro="" textlink="">
      <xdr:nvSpPr>
        <xdr:cNvPr id="134" name="円/楕円 133"/>
        <xdr:cNvSpPr/>
      </xdr:nvSpPr>
      <xdr:spPr bwMode="auto">
        <a:xfrm>
          <a:off x="4953000" y="646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311323</xdr:rowOff>
    </xdr:from>
    <xdr:ext cx="736600" cy="259045"/>
    <xdr:sp macro="" textlink="">
      <xdr:nvSpPr>
        <xdr:cNvPr id="135" name="テキスト ボックス 134"/>
        <xdr:cNvSpPr txBox="1"/>
      </xdr:nvSpPr>
      <xdr:spPr>
        <a:xfrm>
          <a:off x="4622800" y="6235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264371</xdr:rowOff>
    </xdr:from>
    <xdr:to>
      <xdr:col>3</xdr:col>
      <xdr:colOff>955675</xdr:colOff>
      <xdr:row>35</xdr:row>
      <xdr:rowOff>23071</xdr:rowOff>
    </xdr:to>
    <xdr:sp macro="" textlink="">
      <xdr:nvSpPr>
        <xdr:cNvPr id="136" name="円/楕円 135"/>
        <xdr:cNvSpPr/>
      </xdr:nvSpPr>
      <xdr:spPr bwMode="auto">
        <a:xfrm>
          <a:off x="4254500" y="653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33247</xdr:rowOff>
    </xdr:from>
    <xdr:ext cx="762000" cy="259045"/>
    <xdr:sp macro="" textlink="">
      <xdr:nvSpPr>
        <xdr:cNvPr id="137" name="テキスト ボックス 136"/>
        <xdr:cNvSpPr txBox="1"/>
      </xdr:nvSpPr>
      <xdr:spPr>
        <a:xfrm>
          <a:off x="3924300" y="630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309143</xdr:rowOff>
    </xdr:from>
    <xdr:to>
      <xdr:col>3</xdr:col>
      <xdr:colOff>257175</xdr:colOff>
      <xdr:row>35</xdr:row>
      <xdr:rowOff>67843</xdr:rowOff>
    </xdr:to>
    <xdr:sp macro="" textlink="">
      <xdr:nvSpPr>
        <xdr:cNvPr id="138" name="円/楕円 137"/>
        <xdr:cNvSpPr/>
      </xdr:nvSpPr>
      <xdr:spPr bwMode="auto">
        <a:xfrm>
          <a:off x="3556000" y="657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78021</xdr:rowOff>
    </xdr:from>
    <xdr:ext cx="762000" cy="259045"/>
    <xdr:sp macro="" textlink="">
      <xdr:nvSpPr>
        <xdr:cNvPr id="139" name="テキスト ボックス 138"/>
        <xdr:cNvSpPr txBox="1"/>
      </xdr:nvSpPr>
      <xdr:spPr>
        <a:xfrm>
          <a:off x="3225800" y="634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111208</xdr:rowOff>
    </xdr:from>
    <xdr:to>
      <xdr:col>2</xdr:col>
      <xdr:colOff>692150</xdr:colOff>
      <xdr:row>34</xdr:row>
      <xdr:rowOff>212808</xdr:rowOff>
    </xdr:to>
    <xdr:sp macro="" textlink="">
      <xdr:nvSpPr>
        <xdr:cNvPr id="140" name="円/楕円 139"/>
        <xdr:cNvSpPr/>
      </xdr:nvSpPr>
      <xdr:spPr bwMode="auto">
        <a:xfrm>
          <a:off x="2857500" y="6378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222985</xdr:rowOff>
    </xdr:from>
    <xdr:ext cx="762000" cy="259045"/>
    <xdr:sp macro="" textlink="">
      <xdr:nvSpPr>
        <xdr:cNvPr id="141" name="テキスト ボックス 140"/>
        <xdr:cNvSpPr txBox="1"/>
      </xdr:nvSpPr>
      <xdr:spPr>
        <a:xfrm>
          <a:off x="2527300" y="614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62,245
61,720
305.32
43,166,726
41,569,616
1,240,404
17,551,936
37,349,689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22017</xdr:rowOff>
    </xdr:from>
    <xdr:to>
      <xdr:col>6</xdr:col>
      <xdr:colOff>511175</xdr:colOff>
      <xdr:row>35</xdr:row>
      <xdr:rowOff>67988</xdr:rowOff>
    </xdr:to>
    <xdr:cxnSp macro="">
      <xdr:nvCxnSpPr>
        <xdr:cNvPr id="59" name="直線コネクタ 58"/>
        <xdr:cNvCxnSpPr/>
      </xdr:nvCxnSpPr>
      <xdr:spPr>
        <a:xfrm>
          <a:off x="3797300" y="6022767"/>
          <a:ext cx="8382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169624</xdr:rowOff>
    </xdr:from>
    <xdr:to>
      <xdr:col>5</xdr:col>
      <xdr:colOff>358775</xdr:colOff>
      <xdr:row>35</xdr:row>
      <xdr:rowOff>22017</xdr:rowOff>
    </xdr:to>
    <xdr:cxnSp macro="">
      <xdr:nvCxnSpPr>
        <xdr:cNvPr id="62" name="直線コネクタ 61"/>
        <xdr:cNvCxnSpPr/>
      </xdr:nvCxnSpPr>
      <xdr:spPr>
        <a:xfrm>
          <a:off x="2908300" y="5998924"/>
          <a:ext cx="889000" cy="2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113955</xdr:rowOff>
    </xdr:from>
    <xdr:to>
      <xdr:col>5</xdr:col>
      <xdr:colOff>409575</xdr:colOff>
      <xdr:row>35</xdr:row>
      <xdr:rowOff>44105</xdr:rowOff>
    </xdr:to>
    <xdr:sp macro="" textlink="">
      <xdr:nvSpPr>
        <xdr:cNvPr id="63" name="フローチャート : 判断 62"/>
        <xdr:cNvSpPr/>
      </xdr:nvSpPr>
      <xdr:spPr>
        <a:xfrm>
          <a:off x="3746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60632</xdr:rowOff>
    </xdr:from>
    <xdr:ext cx="534377" cy="259045"/>
    <xdr:sp macro="" textlink="">
      <xdr:nvSpPr>
        <xdr:cNvPr id="64" name="テキスト ボックス 63"/>
        <xdr:cNvSpPr txBox="1"/>
      </xdr:nvSpPr>
      <xdr:spPr>
        <a:xfrm>
          <a:off x="3530111" y="57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169624</xdr:rowOff>
    </xdr:from>
    <xdr:to>
      <xdr:col>4</xdr:col>
      <xdr:colOff>155575</xdr:colOff>
      <xdr:row>35</xdr:row>
      <xdr:rowOff>14244</xdr:rowOff>
    </xdr:to>
    <xdr:cxnSp macro="">
      <xdr:nvCxnSpPr>
        <xdr:cNvPr id="65" name="直線コネクタ 64"/>
        <xdr:cNvCxnSpPr/>
      </xdr:nvCxnSpPr>
      <xdr:spPr>
        <a:xfrm flipV="1">
          <a:off x="2019300" y="5998924"/>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129207</xdr:rowOff>
    </xdr:from>
    <xdr:to>
      <xdr:col>2</xdr:col>
      <xdr:colOff>638175</xdr:colOff>
      <xdr:row>35</xdr:row>
      <xdr:rowOff>14244</xdr:rowOff>
    </xdr:to>
    <xdr:cxnSp macro="">
      <xdr:nvCxnSpPr>
        <xdr:cNvPr id="68" name="直線コネクタ 67"/>
        <xdr:cNvCxnSpPr/>
      </xdr:nvCxnSpPr>
      <xdr:spPr>
        <a:xfrm>
          <a:off x="1130300" y="5958507"/>
          <a:ext cx="8890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17188</xdr:rowOff>
    </xdr:from>
    <xdr:to>
      <xdr:col>6</xdr:col>
      <xdr:colOff>561975</xdr:colOff>
      <xdr:row>35</xdr:row>
      <xdr:rowOff>118788</xdr:rowOff>
    </xdr:to>
    <xdr:sp macro="" textlink="">
      <xdr:nvSpPr>
        <xdr:cNvPr id="78" name="円/楕円 77"/>
        <xdr:cNvSpPr/>
      </xdr:nvSpPr>
      <xdr:spPr>
        <a:xfrm>
          <a:off x="4584700" y="60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40065</xdr:rowOff>
    </xdr:from>
    <xdr:ext cx="534377" cy="259045"/>
    <xdr:sp macro="" textlink="">
      <xdr:nvSpPr>
        <xdr:cNvPr id="79" name="人件費該当値テキスト"/>
        <xdr:cNvSpPr txBox="1"/>
      </xdr:nvSpPr>
      <xdr:spPr>
        <a:xfrm>
          <a:off x="4686300" y="58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65,637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142667</xdr:rowOff>
    </xdr:from>
    <xdr:to>
      <xdr:col>5</xdr:col>
      <xdr:colOff>409575</xdr:colOff>
      <xdr:row>35</xdr:row>
      <xdr:rowOff>72817</xdr:rowOff>
    </xdr:to>
    <xdr:sp macro="" textlink="">
      <xdr:nvSpPr>
        <xdr:cNvPr id="80" name="円/楕円 79"/>
        <xdr:cNvSpPr/>
      </xdr:nvSpPr>
      <xdr:spPr>
        <a:xfrm>
          <a:off x="3746500" y="597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63944</xdr:rowOff>
    </xdr:from>
    <xdr:ext cx="534377" cy="259045"/>
    <xdr:sp macro="" textlink="">
      <xdr:nvSpPr>
        <xdr:cNvPr id="81" name="テキスト ボックス 80"/>
        <xdr:cNvSpPr txBox="1"/>
      </xdr:nvSpPr>
      <xdr:spPr>
        <a:xfrm>
          <a:off x="3530111" y="606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118824</xdr:rowOff>
    </xdr:from>
    <xdr:to>
      <xdr:col>4</xdr:col>
      <xdr:colOff>206375</xdr:colOff>
      <xdr:row>35</xdr:row>
      <xdr:rowOff>48974</xdr:rowOff>
    </xdr:to>
    <xdr:sp macro="" textlink="">
      <xdr:nvSpPr>
        <xdr:cNvPr id="82" name="円/楕円 81"/>
        <xdr:cNvSpPr/>
      </xdr:nvSpPr>
      <xdr:spPr>
        <a:xfrm>
          <a:off x="2857500" y="59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65501</xdr:rowOff>
    </xdr:from>
    <xdr:ext cx="534377" cy="259045"/>
    <xdr:sp macro="" textlink="">
      <xdr:nvSpPr>
        <xdr:cNvPr id="83" name="テキスト ボックス 82"/>
        <xdr:cNvSpPr txBox="1"/>
      </xdr:nvSpPr>
      <xdr:spPr>
        <a:xfrm>
          <a:off x="2641111" y="57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134894</xdr:rowOff>
    </xdr:from>
    <xdr:to>
      <xdr:col>3</xdr:col>
      <xdr:colOff>3175</xdr:colOff>
      <xdr:row>35</xdr:row>
      <xdr:rowOff>65044</xdr:rowOff>
    </xdr:to>
    <xdr:sp macro="" textlink="">
      <xdr:nvSpPr>
        <xdr:cNvPr id="84" name="円/楕円 83"/>
        <xdr:cNvSpPr/>
      </xdr:nvSpPr>
      <xdr:spPr>
        <a:xfrm>
          <a:off x="1968500" y="596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81571</xdr:rowOff>
    </xdr:from>
    <xdr:ext cx="534377" cy="259045"/>
    <xdr:sp macro="" textlink="">
      <xdr:nvSpPr>
        <xdr:cNvPr id="85" name="テキスト ボックス 84"/>
        <xdr:cNvSpPr txBox="1"/>
      </xdr:nvSpPr>
      <xdr:spPr>
        <a:xfrm>
          <a:off x="1752111" y="57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78407</xdr:rowOff>
    </xdr:from>
    <xdr:to>
      <xdr:col>1</xdr:col>
      <xdr:colOff>485775</xdr:colOff>
      <xdr:row>35</xdr:row>
      <xdr:rowOff>8557</xdr:rowOff>
    </xdr:to>
    <xdr:sp macro="" textlink="">
      <xdr:nvSpPr>
        <xdr:cNvPr id="86" name="円/楕円 85"/>
        <xdr:cNvSpPr/>
      </xdr:nvSpPr>
      <xdr:spPr>
        <a:xfrm>
          <a:off x="1079500" y="59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25084</xdr:rowOff>
    </xdr:from>
    <xdr:ext cx="534377" cy="259045"/>
    <xdr:sp macro="" textlink="">
      <xdr:nvSpPr>
        <xdr:cNvPr id="87" name="テキスト ボックス 86"/>
        <xdr:cNvSpPr txBox="1"/>
      </xdr:nvSpPr>
      <xdr:spPr>
        <a:xfrm>
          <a:off x="863111" y="56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152226</xdr:rowOff>
    </xdr:from>
    <xdr:to>
      <xdr:col>6</xdr:col>
      <xdr:colOff>511175</xdr:colOff>
      <xdr:row>57</xdr:row>
      <xdr:rowOff>155317</xdr:rowOff>
    </xdr:to>
    <xdr:cxnSp macro="">
      <xdr:nvCxnSpPr>
        <xdr:cNvPr id="118" name="直線コネクタ 117"/>
        <xdr:cNvCxnSpPr/>
      </xdr:nvCxnSpPr>
      <xdr:spPr>
        <a:xfrm>
          <a:off x="3797300" y="9924876"/>
          <a:ext cx="8382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95402</xdr:rowOff>
    </xdr:from>
    <xdr:to>
      <xdr:col>5</xdr:col>
      <xdr:colOff>358775</xdr:colOff>
      <xdr:row>57</xdr:row>
      <xdr:rowOff>152226</xdr:rowOff>
    </xdr:to>
    <xdr:cxnSp macro="">
      <xdr:nvCxnSpPr>
        <xdr:cNvPr id="121" name="直線コネクタ 120"/>
        <xdr:cNvCxnSpPr/>
      </xdr:nvCxnSpPr>
      <xdr:spPr>
        <a:xfrm>
          <a:off x="2908300" y="9868052"/>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85578</xdr:rowOff>
    </xdr:from>
    <xdr:to>
      <xdr:col>5</xdr:col>
      <xdr:colOff>409575</xdr:colOff>
      <xdr:row>59</xdr:row>
      <xdr:rowOff>15728</xdr:rowOff>
    </xdr:to>
    <xdr:sp macro="" textlink="">
      <xdr:nvSpPr>
        <xdr:cNvPr id="122" name="フローチャート : 判断 121"/>
        <xdr:cNvSpPr/>
      </xdr:nvSpPr>
      <xdr:spPr>
        <a:xfrm>
          <a:off x="3746500" y="1002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6855</xdr:rowOff>
    </xdr:from>
    <xdr:ext cx="534377" cy="259045"/>
    <xdr:sp macro="" textlink="">
      <xdr:nvSpPr>
        <xdr:cNvPr id="123" name="テキスト ボックス 122"/>
        <xdr:cNvSpPr txBox="1"/>
      </xdr:nvSpPr>
      <xdr:spPr>
        <a:xfrm>
          <a:off x="3530111" y="101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95402</xdr:rowOff>
    </xdr:from>
    <xdr:to>
      <xdr:col>4</xdr:col>
      <xdr:colOff>155575</xdr:colOff>
      <xdr:row>58</xdr:row>
      <xdr:rowOff>78146</xdr:rowOff>
    </xdr:to>
    <xdr:cxnSp macro="">
      <xdr:nvCxnSpPr>
        <xdr:cNvPr id="124" name="直線コネクタ 123"/>
        <xdr:cNvCxnSpPr/>
      </xdr:nvCxnSpPr>
      <xdr:spPr>
        <a:xfrm flipV="1">
          <a:off x="2019300" y="9868052"/>
          <a:ext cx="889000" cy="15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28449</xdr:rowOff>
    </xdr:from>
    <xdr:ext cx="534377" cy="259045"/>
    <xdr:sp macro="" textlink="">
      <xdr:nvSpPr>
        <xdr:cNvPr id="126" name="テキスト ボックス 125"/>
        <xdr:cNvSpPr txBox="1"/>
      </xdr:nvSpPr>
      <xdr:spPr>
        <a:xfrm>
          <a:off x="2641111" y="101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78146</xdr:rowOff>
    </xdr:from>
    <xdr:to>
      <xdr:col>2</xdr:col>
      <xdr:colOff>638175</xdr:colOff>
      <xdr:row>58</xdr:row>
      <xdr:rowOff>129204</xdr:rowOff>
    </xdr:to>
    <xdr:cxnSp macro="">
      <xdr:nvCxnSpPr>
        <xdr:cNvPr id="127" name="直線コネクタ 126"/>
        <xdr:cNvCxnSpPr/>
      </xdr:nvCxnSpPr>
      <xdr:spPr>
        <a:xfrm flipV="1">
          <a:off x="1130300" y="10022246"/>
          <a:ext cx="889000" cy="5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28029</xdr:rowOff>
    </xdr:from>
    <xdr:ext cx="534377" cy="259045"/>
    <xdr:sp macro="" textlink="">
      <xdr:nvSpPr>
        <xdr:cNvPr id="129" name="テキスト ボックス 128"/>
        <xdr:cNvSpPr txBox="1"/>
      </xdr:nvSpPr>
      <xdr:spPr>
        <a:xfrm>
          <a:off x="1752111" y="101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37599</xdr:rowOff>
    </xdr:from>
    <xdr:ext cx="534377" cy="259045"/>
    <xdr:sp macro="" textlink="">
      <xdr:nvSpPr>
        <xdr:cNvPr id="131" name="テキスト ボックス 130"/>
        <xdr:cNvSpPr txBox="1"/>
      </xdr:nvSpPr>
      <xdr:spPr>
        <a:xfrm>
          <a:off x="863111" y="101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104517</xdr:rowOff>
    </xdr:from>
    <xdr:to>
      <xdr:col>6</xdr:col>
      <xdr:colOff>561975</xdr:colOff>
      <xdr:row>58</xdr:row>
      <xdr:rowOff>34667</xdr:rowOff>
    </xdr:to>
    <xdr:sp macro="" textlink="">
      <xdr:nvSpPr>
        <xdr:cNvPr id="137" name="円/楕円 136"/>
        <xdr:cNvSpPr/>
      </xdr:nvSpPr>
      <xdr:spPr>
        <a:xfrm>
          <a:off x="4584700" y="98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127394</xdr:rowOff>
    </xdr:from>
    <xdr:ext cx="599010" cy="259045"/>
    <xdr:sp macro="" textlink="">
      <xdr:nvSpPr>
        <xdr:cNvPr id="138" name="物件費該当値テキスト"/>
        <xdr:cNvSpPr txBox="1"/>
      </xdr:nvSpPr>
      <xdr:spPr>
        <a:xfrm>
          <a:off x="4686300" y="972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101426</xdr:rowOff>
    </xdr:from>
    <xdr:to>
      <xdr:col>5</xdr:col>
      <xdr:colOff>409575</xdr:colOff>
      <xdr:row>58</xdr:row>
      <xdr:rowOff>31576</xdr:rowOff>
    </xdr:to>
    <xdr:sp macro="" textlink="">
      <xdr:nvSpPr>
        <xdr:cNvPr id="139" name="円/楕円 138"/>
        <xdr:cNvSpPr/>
      </xdr:nvSpPr>
      <xdr:spPr>
        <a:xfrm>
          <a:off x="3746500" y="98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48103</xdr:rowOff>
    </xdr:from>
    <xdr:ext cx="599010" cy="259045"/>
    <xdr:sp macro="" textlink="">
      <xdr:nvSpPr>
        <xdr:cNvPr id="140" name="テキスト ボックス 139"/>
        <xdr:cNvSpPr txBox="1"/>
      </xdr:nvSpPr>
      <xdr:spPr>
        <a:xfrm>
          <a:off x="3497794" y="964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44602</xdr:rowOff>
    </xdr:from>
    <xdr:to>
      <xdr:col>4</xdr:col>
      <xdr:colOff>206375</xdr:colOff>
      <xdr:row>57</xdr:row>
      <xdr:rowOff>146202</xdr:rowOff>
    </xdr:to>
    <xdr:sp macro="" textlink="">
      <xdr:nvSpPr>
        <xdr:cNvPr id="141" name="円/楕円 140"/>
        <xdr:cNvSpPr/>
      </xdr:nvSpPr>
      <xdr:spPr>
        <a:xfrm>
          <a:off x="2857500" y="98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162729</xdr:rowOff>
    </xdr:from>
    <xdr:ext cx="599010" cy="259045"/>
    <xdr:sp macro="" textlink="">
      <xdr:nvSpPr>
        <xdr:cNvPr id="142" name="テキスト ボックス 141"/>
        <xdr:cNvSpPr txBox="1"/>
      </xdr:nvSpPr>
      <xdr:spPr>
        <a:xfrm>
          <a:off x="2608794" y="959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27346</xdr:rowOff>
    </xdr:from>
    <xdr:to>
      <xdr:col>3</xdr:col>
      <xdr:colOff>3175</xdr:colOff>
      <xdr:row>58</xdr:row>
      <xdr:rowOff>128946</xdr:rowOff>
    </xdr:to>
    <xdr:sp macro="" textlink="">
      <xdr:nvSpPr>
        <xdr:cNvPr id="143" name="円/楕円 142"/>
        <xdr:cNvSpPr/>
      </xdr:nvSpPr>
      <xdr:spPr>
        <a:xfrm>
          <a:off x="1968500" y="99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145473</xdr:rowOff>
    </xdr:from>
    <xdr:ext cx="599010" cy="259045"/>
    <xdr:sp macro="" textlink="">
      <xdr:nvSpPr>
        <xdr:cNvPr id="144" name="テキスト ボックス 143"/>
        <xdr:cNvSpPr txBox="1"/>
      </xdr:nvSpPr>
      <xdr:spPr>
        <a:xfrm>
          <a:off x="1719794" y="974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78404</xdr:rowOff>
    </xdr:from>
    <xdr:to>
      <xdr:col>1</xdr:col>
      <xdr:colOff>485775</xdr:colOff>
      <xdr:row>59</xdr:row>
      <xdr:rowOff>8554</xdr:rowOff>
    </xdr:to>
    <xdr:sp macro="" textlink="">
      <xdr:nvSpPr>
        <xdr:cNvPr id="145" name="円/楕円 144"/>
        <xdr:cNvSpPr/>
      </xdr:nvSpPr>
      <xdr:spPr>
        <a:xfrm>
          <a:off x="1079500" y="100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25081</xdr:rowOff>
    </xdr:from>
    <xdr:ext cx="534377" cy="259045"/>
    <xdr:sp macro="" textlink="">
      <xdr:nvSpPr>
        <xdr:cNvPr id="146" name="テキスト ボックス 145"/>
        <xdr:cNvSpPr txBox="1"/>
      </xdr:nvSpPr>
      <xdr:spPr>
        <a:xfrm>
          <a:off x="863111" y="979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168765</xdr:rowOff>
    </xdr:from>
    <xdr:to>
      <xdr:col>6</xdr:col>
      <xdr:colOff>511175</xdr:colOff>
      <xdr:row>76</xdr:row>
      <xdr:rowOff>40095</xdr:rowOff>
    </xdr:to>
    <xdr:cxnSp macro="">
      <xdr:nvCxnSpPr>
        <xdr:cNvPr id="177" name="直線コネクタ 176"/>
        <xdr:cNvCxnSpPr/>
      </xdr:nvCxnSpPr>
      <xdr:spPr>
        <a:xfrm>
          <a:off x="3797300" y="13027515"/>
          <a:ext cx="8382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162886</xdr:rowOff>
    </xdr:from>
    <xdr:to>
      <xdr:col>5</xdr:col>
      <xdr:colOff>358775</xdr:colOff>
      <xdr:row>75</xdr:row>
      <xdr:rowOff>168765</xdr:rowOff>
    </xdr:to>
    <xdr:cxnSp macro="">
      <xdr:nvCxnSpPr>
        <xdr:cNvPr id="180" name="直線コネクタ 179"/>
        <xdr:cNvCxnSpPr/>
      </xdr:nvCxnSpPr>
      <xdr:spPr>
        <a:xfrm>
          <a:off x="2908300" y="13021636"/>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127762</xdr:rowOff>
    </xdr:from>
    <xdr:to>
      <xdr:col>5</xdr:col>
      <xdr:colOff>409575</xdr:colOff>
      <xdr:row>76</xdr:row>
      <xdr:rowOff>57913</xdr:rowOff>
    </xdr:to>
    <xdr:sp macro="" textlink="">
      <xdr:nvSpPr>
        <xdr:cNvPr id="181" name="フローチャート : 判断 180"/>
        <xdr:cNvSpPr/>
      </xdr:nvSpPr>
      <xdr:spPr>
        <a:xfrm>
          <a:off x="3746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49040</xdr:rowOff>
    </xdr:from>
    <xdr:ext cx="469744" cy="259045"/>
    <xdr:sp macro="" textlink="">
      <xdr:nvSpPr>
        <xdr:cNvPr id="182" name="テキスト ボックス 181"/>
        <xdr:cNvSpPr txBox="1"/>
      </xdr:nvSpPr>
      <xdr:spPr>
        <a:xfrm>
          <a:off x="3562427" y="130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162886</xdr:rowOff>
    </xdr:from>
    <xdr:to>
      <xdr:col>4</xdr:col>
      <xdr:colOff>155575</xdr:colOff>
      <xdr:row>76</xdr:row>
      <xdr:rowOff>62956</xdr:rowOff>
    </xdr:to>
    <xdr:cxnSp macro="">
      <xdr:nvCxnSpPr>
        <xdr:cNvPr id="183" name="直線コネクタ 182"/>
        <xdr:cNvCxnSpPr/>
      </xdr:nvCxnSpPr>
      <xdr:spPr>
        <a:xfrm flipV="1">
          <a:off x="2019300" y="13021636"/>
          <a:ext cx="889000" cy="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83765</xdr:rowOff>
    </xdr:from>
    <xdr:ext cx="469744" cy="259045"/>
    <xdr:sp macro="" textlink="">
      <xdr:nvSpPr>
        <xdr:cNvPr id="185" name="テキスト ボックス 184"/>
        <xdr:cNvSpPr txBox="1"/>
      </xdr:nvSpPr>
      <xdr:spPr>
        <a:xfrm>
          <a:off x="2673427" y="131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62956</xdr:rowOff>
    </xdr:from>
    <xdr:to>
      <xdr:col>2</xdr:col>
      <xdr:colOff>638175</xdr:colOff>
      <xdr:row>77</xdr:row>
      <xdr:rowOff>125874</xdr:rowOff>
    </xdr:to>
    <xdr:cxnSp macro="">
      <xdr:nvCxnSpPr>
        <xdr:cNvPr id="186" name="直線コネクタ 185"/>
        <xdr:cNvCxnSpPr/>
      </xdr:nvCxnSpPr>
      <xdr:spPr>
        <a:xfrm flipV="1">
          <a:off x="1130300" y="13093156"/>
          <a:ext cx="889000" cy="23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141895</xdr:rowOff>
    </xdr:from>
    <xdr:ext cx="469744" cy="259045"/>
    <xdr:sp macro="" textlink="">
      <xdr:nvSpPr>
        <xdr:cNvPr id="188" name="テキスト ボックス 187"/>
        <xdr:cNvSpPr txBox="1"/>
      </xdr:nvSpPr>
      <xdr:spPr>
        <a:xfrm>
          <a:off x="1784427" y="131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160745</xdr:rowOff>
    </xdr:from>
    <xdr:to>
      <xdr:col>6</xdr:col>
      <xdr:colOff>561975</xdr:colOff>
      <xdr:row>76</xdr:row>
      <xdr:rowOff>90895</xdr:rowOff>
    </xdr:to>
    <xdr:sp macro="" textlink="">
      <xdr:nvSpPr>
        <xdr:cNvPr id="196" name="円/楕円 195"/>
        <xdr:cNvSpPr/>
      </xdr:nvSpPr>
      <xdr:spPr>
        <a:xfrm>
          <a:off x="4584700" y="130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12173</xdr:rowOff>
    </xdr:from>
    <xdr:ext cx="469744" cy="259045"/>
    <xdr:sp macro="" textlink="">
      <xdr:nvSpPr>
        <xdr:cNvPr id="197" name="維持補修費該当値テキスト"/>
        <xdr:cNvSpPr txBox="1"/>
      </xdr:nvSpPr>
      <xdr:spPr>
        <a:xfrm>
          <a:off x="4686300" y="128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117965</xdr:rowOff>
    </xdr:from>
    <xdr:to>
      <xdr:col>5</xdr:col>
      <xdr:colOff>409575</xdr:colOff>
      <xdr:row>76</xdr:row>
      <xdr:rowOff>48115</xdr:rowOff>
    </xdr:to>
    <xdr:sp macro="" textlink="">
      <xdr:nvSpPr>
        <xdr:cNvPr id="198" name="円/楕円 197"/>
        <xdr:cNvSpPr/>
      </xdr:nvSpPr>
      <xdr:spPr>
        <a:xfrm>
          <a:off x="3746500" y="129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64642</xdr:rowOff>
    </xdr:from>
    <xdr:ext cx="469744" cy="259045"/>
    <xdr:sp macro="" textlink="">
      <xdr:nvSpPr>
        <xdr:cNvPr id="199" name="テキスト ボックス 198"/>
        <xdr:cNvSpPr txBox="1"/>
      </xdr:nvSpPr>
      <xdr:spPr>
        <a:xfrm>
          <a:off x="3562427" y="1275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112087</xdr:rowOff>
    </xdr:from>
    <xdr:to>
      <xdr:col>4</xdr:col>
      <xdr:colOff>206375</xdr:colOff>
      <xdr:row>76</xdr:row>
      <xdr:rowOff>42236</xdr:rowOff>
    </xdr:to>
    <xdr:sp macro="" textlink="">
      <xdr:nvSpPr>
        <xdr:cNvPr id="200" name="円/楕円 199"/>
        <xdr:cNvSpPr/>
      </xdr:nvSpPr>
      <xdr:spPr>
        <a:xfrm>
          <a:off x="2857500" y="129708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58764</xdr:rowOff>
    </xdr:from>
    <xdr:ext cx="469744" cy="259045"/>
    <xdr:sp macro="" textlink="">
      <xdr:nvSpPr>
        <xdr:cNvPr id="201" name="テキスト ボックス 200"/>
        <xdr:cNvSpPr txBox="1"/>
      </xdr:nvSpPr>
      <xdr:spPr>
        <a:xfrm>
          <a:off x="2673427" y="127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12156</xdr:rowOff>
    </xdr:from>
    <xdr:to>
      <xdr:col>3</xdr:col>
      <xdr:colOff>3175</xdr:colOff>
      <xdr:row>76</xdr:row>
      <xdr:rowOff>113756</xdr:rowOff>
    </xdr:to>
    <xdr:sp macro="" textlink="">
      <xdr:nvSpPr>
        <xdr:cNvPr id="202" name="円/楕円 201"/>
        <xdr:cNvSpPr/>
      </xdr:nvSpPr>
      <xdr:spPr>
        <a:xfrm>
          <a:off x="1968500" y="130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130283</xdr:rowOff>
    </xdr:from>
    <xdr:ext cx="469744" cy="259045"/>
    <xdr:sp macro="" textlink="">
      <xdr:nvSpPr>
        <xdr:cNvPr id="203" name="テキスト ボックス 202"/>
        <xdr:cNvSpPr txBox="1"/>
      </xdr:nvSpPr>
      <xdr:spPr>
        <a:xfrm>
          <a:off x="1784427" y="1281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75074</xdr:rowOff>
    </xdr:from>
    <xdr:to>
      <xdr:col>1</xdr:col>
      <xdr:colOff>485775</xdr:colOff>
      <xdr:row>78</xdr:row>
      <xdr:rowOff>5224</xdr:rowOff>
    </xdr:to>
    <xdr:sp macro="" textlink="">
      <xdr:nvSpPr>
        <xdr:cNvPr id="204" name="円/楕円 203"/>
        <xdr:cNvSpPr/>
      </xdr:nvSpPr>
      <xdr:spPr>
        <a:xfrm>
          <a:off x="1079500" y="132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167801</xdr:rowOff>
    </xdr:from>
    <xdr:ext cx="469744" cy="259045"/>
    <xdr:sp macro="" textlink="">
      <xdr:nvSpPr>
        <xdr:cNvPr id="205" name="テキスト ボックス 204"/>
        <xdr:cNvSpPr txBox="1"/>
      </xdr:nvSpPr>
      <xdr:spPr>
        <a:xfrm>
          <a:off x="895427" y="1336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140055</xdr:rowOff>
    </xdr:from>
    <xdr:to>
      <xdr:col>6</xdr:col>
      <xdr:colOff>511175</xdr:colOff>
      <xdr:row>96</xdr:row>
      <xdr:rowOff>43866</xdr:rowOff>
    </xdr:to>
    <xdr:cxnSp macro="">
      <xdr:nvCxnSpPr>
        <xdr:cNvPr id="235" name="直線コネクタ 234"/>
        <xdr:cNvCxnSpPr/>
      </xdr:nvCxnSpPr>
      <xdr:spPr>
        <a:xfrm flipV="1">
          <a:off x="3797300" y="16427805"/>
          <a:ext cx="838200" cy="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43866</xdr:rowOff>
    </xdr:from>
    <xdr:to>
      <xdr:col>5</xdr:col>
      <xdr:colOff>358775</xdr:colOff>
      <xdr:row>96</xdr:row>
      <xdr:rowOff>73597</xdr:rowOff>
    </xdr:to>
    <xdr:cxnSp macro="">
      <xdr:nvCxnSpPr>
        <xdr:cNvPr id="238" name="直線コネクタ 237"/>
        <xdr:cNvCxnSpPr/>
      </xdr:nvCxnSpPr>
      <xdr:spPr>
        <a:xfrm flipV="1">
          <a:off x="2908300" y="16503066"/>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148565</xdr:rowOff>
    </xdr:from>
    <xdr:to>
      <xdr:col>5</xdr:col>
      <xdr:colOff>409575</xdr:colOff>
      <xdr:row>96</xdr:row>
      <xdr:rowOff>78715</xdr:rowOff>
    </xdr:to>
    <xdr:sp macro="" textlink="">
      <xdr:nvSpPr>
        <xdr:cNvPr id="239" name="フローチャート : 判断 238"/>
        <xdr:cNvSpPr/>
      </xdr:nvSpPr>
      <xdr:spPr>
        <a:xfrm>
          <a:off x="3746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95242</xdr:rowOff>
    </xdr:from>
    <xdr:ext cx="534377" cy="259045"/>
    <xdr:sp macro="" textlink="">
      <xdr:nvSpPr>
        <xdr:cNvPr id="240" name="テキスト ボックス 239"/>
        <xdr:cNvSpPr txBox="1"/>
      </xdr:nvSpPr>
      <xdr:spPr>
        <a:xfrm>
          <a:off x="3530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73597</xdr:rowOff>
    </xdr:from>
    <xdr:to>
      <xdr:col>4</xdr:col>
      <xdr:colOff>155575</xdr:colOff>
      <xdr:row>96</xdr:row>
      <xdr:rowOff>143638</xdr:rowOff>
    </xdr:to>
    <xdr:cxnSp macro="">
      <xdr:nvCxnSpPr>
        <xdr:cNvPr id="241" name="直線コネクタ 240"/>
        <xdr:cNvCxnSpPr/>
      </xdr:nvCxnSpPr>
      <xdr:spPr>
        <a:xfrm flipV="1">
          <a:off x="2019300" y="16532797"/>
          <a:ext cx="889000" cy="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125692</xdr:rowOff>
    </xdr:from>
    <xdr:to>
      <xdr:col>2</xdr:col>
      <xdr:colOff>638175</xdr:colOff>
      <xdr:row>96</xdr:row>
      <xdr:rowOff>143638</xdr:rowOff>
    </xdr:to>
    <xdr:cxnSp macro="">
      <xdr:nvCxnSpPr>
        <xdr:cNvPr id="244" name="直線コネクタ 243"/>
        <xdr:cNvCxnSpPr/>
      </xdr:nvCxnSpPr>
      <xdr:spPr>
        <a:xfrm>
          <a:off x="1130300" y="15899092"/>
          <a:ext cx="889000" cy="7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139704</xdr:rowOff>
    </xdr:from>
    <xdr:ext cx="534377" cy="259045"/>
    <xdr:sp macro="" textlink="">
      <xdr:nvSpPr>
        <xdr:cNvPr id="248" name="テキスト ボックス 247"/>
        <xdr:cNvSpPr txBox="1"/>
      </xdr:nvSpPr>
      <xdr:spPr>
        <a:xfrm>
          <a:off x="863111" y="165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89255</xdr:rowOff>
    </xdr:from>
    <xdr:to>
      <xdr:col>6</xdr:col>
      <xdr:colOff>561975</xdr:colOff>
      <xdr:row>96</xdr:row>
      <xdr:rowOff>19405</xdr:rowOff>
    </xdr:to>
    <xdr:sp macro="" textlink="">
      <xdr:nvSpPr>
        <xdr:cNvPr id="254" name="円/楕円 253"/>
        <xdr:cNvSpPr/>
      </xdr:nvSpPr>
      <xdr:spPr>
        <a:xfrm>
          <a:off x="4584700" y="163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67682</xdr:rowOff>
    </xdr:from>
    <xdr:ext cx="534377" cy="259045"/>
    <xdr:sp macro="" textlink="">
      <xdr:nvSpPr>
        <xdr:cNvPr id="255" name="扶助費該当値テキスト"/>
        <xdr:cNvSpPr txBox="1"/>
      </xdr:nvSpPr>
      <xdr:spPr>
        <a:xfrm>
          <a:off x="4686300" y="1635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76,472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164516</xdr:rowOff>
    </xdr:from>
    <xdr:to>
      <xdr:col>5</xdr:col>
      <xdr:colOff>409575</xdr:colOff>
      <xdr:row>96</xdr:row>
      <xdr:rowOff>94666</xdr:rowOff>
    </xdr:to>
    <xdr:sp macro="" textlink="">
      <xdr:nvSpPr>
        <xdr:cNvPr id="256" name="円/楕円 255"/>
        <xdr:cNvSpPr/>
      </xdr:nvSpPr>
      <xdr:spPr>
        <a:xfrm>
          <a:off x="3746500" y="164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85793</xdr:rowOff>
    </xdr:from>
    <xdr:ext cx="534377" cy="259045"/>
    <xdr:sp macro="" textlink="">
      <xdr:nvSpPr>
        <xdr:cNvPr id="257" name="テキスト ボックス 256"/>
        <xdr:cNvSpPr txBox="1"/>
      </xdr:nvSpPr>
      <xdr:spPr>
        <a:xfrm>
          <a:off x="3530111" y="165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22797</xdr:rowOff>
    </xdr:from>
    <xdr:to>
      <xdr:col>4</xdr:col>
      <xdr:colOff>206375</xdr:colOff>
      <xdr:row>96</xdr:row>
      <xdr:rowOff>124397</xdr:rowOff>
    </xdr:to>
    <xdr:sp macro="" textlink="">
      <xdr:nvSpPr>
        <xdr:cNvPr id="258" name="円/楕円 257"/>
        <xdr:cNvSpPr/>
      </xdr:nvSpPr>
      <xdr:spPr>
        <a:xfrm>
          <a:off x="2857500" y="164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115524</xdr:rowOff>
    </xdr:from>
    <xdr:ext cx="534377" cy="259045"/>
    <xdr:sp macro="" textlink="">
      <xdr:nvSpPr>
        <xdr:cNvPr id="259" name="テキスト ボックス 258"/>
        <xdr:cNvSpPr txBox="1"/>
      </xdr:nvSpPr>
      <xdr:spPr>
        <a:xfrm>
          <a:off x="2641111" y="1657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92838</xdr:rowOff>
    </xdr:from>
    <xdr:to>
      <xdr:col>3</xdr:col>
      <xdr:colOff>3175</xdr:colOff>
      <xdr:row>97</xdr:row>
      <xdr:rowOff>22988</xdr:rowOff>
    </xdr:to>
    <xdr:sp macro="" textlink="">
      <xdr:nvSpPr>
        <xdr:cNvPr id="260" name="円/楕円 259"/>
        <xdr:cNvSpPr/>
      </xdr:nvSpPr>
      <xdr:spPr>
        <a:xfrm>
          <a:off x="1968500" y="165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14115</xdr:rowOff>
    </xdr:from>
    <xdr:ext cx="534377" cy="259045"/>
    <xdr:sp macro="" textlink="">
      <xdr:nvSpPr>
        <xdr:cNvPr id="261" name="テキスト ボックス 260"/>
        <xdr:cNvSpPr txBox="1"/>
      </xdr:nvSpPr>
      <xdr:spPr>
        <a:xfrm>
          <a:off x="1752111" y="166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62,690</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74892</xdr:rowOff>
    </xdr:from>
    <xdr:to>
      <xdr:col>1</xdr:col>
      <xdr:colOff>485775</xdr:colOff>
      <xdr:row>93</xdr:row>
      <xdr:rowOff>5042</xdr:rowOff>
    </xdr:to>
    <xdr:sp macro="" textlink="">
      <xdr:nvSpPr>
        <xdr:cNvPr id="262" name="円/楕円 261"/>
        <xdr:cNvSpPr/>
      </xdr:nvSpPr>
      <xdr:spPr>
        <a:xfrm>
          <a:off x="1079500" y="158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21569</xdr:rowOff>
    </xdr:from>
    <xdr:ext cx="599010" cy="259045"/>
    <xdr:sp macro="" textlink="">
      <xdr:nvSpPr>
        <xdr:cNvPr id="263" name="テキスト ボックス 262"/>
        <xdr:cNvSpPr txBox="1"/>
      </xdr:nvSpPr>
      <xdr:spPr>
        <a:xfrm>
          <a:off x="830794" y="1562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158128</xdr:rowOff>
    </xdr:from>
    <xdr:to>
      <xdr:col>15</xdr:col>
      <xdr:colOff>180975</xdr:colOff>
      <xdr:row>35</xdr:row>
      <xdr:rowOff>162789</xdr:rowOff>
    </xdr:to>
    <xdr:cxnSp macro="">
      <xdr:nvCxnSpPr>
        <xdr:cNvPr id="292" name="直線コネクタ 291"/>
        <xdr:cNvCxnSpPr/>
      </xdr:nvCxnSpPr>
      <xdr:spPr>
        <a:xfrm flipV="1">
          <a:off x="9639300" y="6158878"/>
          <a:ext cx="8382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162789</xdr:rowOff>
    </xdr:from>
    <xdr:to>
      <xdr:col>14</xdr:col>
      <xdr:colOff>28575</xdr:colOff>
      <xdr:row>36</xdr:row>
      <xdr:rowOff>43866</xdr:rowOff>
    </xdr:to>
    <xdr:cxnSp macro="">
      <xdr:nvCxnSpPr>
        <xdr:cNvPr id="295" name="直線コネクタ 294"/>
        <xdr:cNvCxnSpPr/>
      </xdr:nvCxnSpPr>
      <xdr:spPr>
        <a:xfrm flipV="1">
          <a:off x="8750300" y="6163539"/>
          <a:ext cx="889000" cy="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133667</xdr:rowOff>
    </xdr:from>
    <xdr:to>
      <xdr:col>14</xdr:col>
      <xdr:colOff>79375</xdr:colOff>
      <xdr:row>35</xdr:row>
      <xdr:rowOff>63817</xdr:rowOff>
    </xdr:to>
    <xdr:sp macro="" textlink="">
      <xdr:nvSpPr>
        <xdr:cNvPr id="296" name="フローチャート : 判断 295"/>
        <xdr:cNvSpPr/>
      </xdr:nvSpPr>
      <xdr:spPr>
        <a:xfrm>
          <a:off x="9588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80344</xdr:rowOff>
    </xdr:from>
    <xdr:ext cx="534377" cy="259045"/>
    <xdr:sp macro="" textlink="">
      <xdr:nvSpPr>
        <xdr:cNvPr id="297" name="テキスト ボックス 296"/>
        <xdr:cNvSpPr txBox="1"/>
      </xdr:nvSpPr>
      <xdr:spPr>
        <a:xfrm>
          <a:off x="9372111" y="57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43866</xdr:rowOff>
    </xdr:from>
    <xdr:to>
      <xdr:col>12</xdr:col>
      <xdr:colOff>511175</xdr:colOff>
      <xdr:row>36</xdr:row>
      <xdr:rowOff>53035</xdr:rowOff>
    </xdr:to>
    <xdr:cxnSp macro="">
      <xdr:nvCxnSpPr>
        <xdr:cNvPr id="298" name="直線コネクタ 297"/>
        <xdr:cNvCxnSpPr/>
      </xdr:nvCxnSpPr>
      <xdr:spPr>
        <a:xfrm flipV="1">
          <a:off x="7861300" y="6216066"/>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53035</xdr:rowOff>
    </xdr:from>
    <xdr:to>
      <xdr:col>11</xdr:col>
      <xdr:colOff>307975</xdr:colOff>
      <xdr:row>36</xdr:row>
      <xdr:rowOff>78461</xdr:rowOff>
    </xdr:to>
    <xdr:cxnSp macro="">
      <xdr:nvCxnSpPr>
        <xdr:cNvPr id="301" name="直線コネクタ 300"/>
        <xdr:cNvCxnSpPr/>
      </xdr:nvCxnSpPr>
      <xdr:spPr>
        <a:xfrm flipV="1">
          <a:off x="6972300" y="6225235"/>
          <a:ext cx="889000" cy="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107328</xdr:rowOff>
    </xdr:from>
    <xdr:to>
      <xdr:col>15</xdr:col>
      <xdr:colOff>231775</xdr:colOff>
      <xdr:row>36</xdr:row>
      <xdr:rowOff>37478</xdr:rowOff>
    </xdr:to>
    <xdr:sp macro="" textlink="">
      <xdr:nvSpPr>
        <xdr:cNvPr id="311" name="円/楕円 310"/>
        <xdr:cNvSpPr/>
      </xdr:nvSpPr>
      <xdr:spPr>
        <a:xfrm>
          <a:off x="10426700" y="61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130205</xdr:rowOff>
    </xdr:from>
    <xdr:ext cx="534377" cy="259045"/>
    <xdr:sp macro="" textlink="">
      <xdr:nvSpPr>
        <xdr:cNvPr id="312" name="補助費等該当値テキスト"/>
        <xdr:cNvSpPr txBox="1"/>
      </xdr:nvSpPr>
      <xdr:spPr>
        <a:xfrm>
          <a:off x="10528300" y="59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45,049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111989</xdr:rowOff>
    </xdr:from>
    <xdr:to>
      <xdr:col>14</xdr:col>
      <xdr:colOff>79375</xdr:colOff>
      <xdr:row>36</xdr:row>
      <xdr:rowOff>42139</xdr:rowOff>
    </xdr:to>
    <xdr:sp macro="" textlink="">
      <xdr:nvSpPr>
        <xdr:cNvPr id="313" name="円/楕円 312"/>
        <xdr:cNvSpPr/>
      </xdr:nvSpPr>
      <xdr:spPr>
        <a:xfrm>
          <a:off x="9588500" y="61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33266</xdr:rowOff>
    </xdr:from>
    <xdr:ext cx="534377" cy="259045"/>
    <xdr:sp macro="" textlink="">
      <xdr:nvSpPr>
        <xdr:cNvPr id="314" name="テキスト ボックス 313"/>
        <xdr:cNvSpPr txBox="1"/>
      </xdr:nvSpPr>
      <xdr:spPr>
        <a:xfrm>
          <a:off x="9372111" y="62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164516</xdr:rowOff>
    </xdr:from>
    <xdr:to>
      <xdr:col>12</xdr:col>
      <xdr:colOff>561975</xdr:colOff>
      <xdr:row>36</xdr:row>
      <xdr:rowOff>94666</xdr:rowOff>
    </xdr:to>
    <xdr:sp macro="" textlink="">
      <xdr:nvSpPr>
        <xdr:cNvPr id="315" name="円/楕円 314"/>
        <xdr:cNvSpPr/>
      </xdr:nvSpPr>
      <xdr:spPr>
        <a:xfrm>
          <a:off x="8699500" y="61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85793</xdr:rowOff>
    </xdr:from>
    <xdr:ext cx="534377" cy="259045"/>
    <xdr:sp macro="" textlink="">
      <xdr:nvSpPr>
        <xdr:cNvPr id="316" name="テキスト ボックス 315"/>
        <xdr:cNvSpPr txBox="1"/>
      </xdr:nvSpPr>
      <xdr:spPr>
        <a:xfrm>
          <a:off x="8483111" y="62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2235</xdr:rowOff>
    </xdr:from>
    <xdr:to>
      <xdr:col>11</xdr:col>
      <xdr:colOff>358775</xdr:colOff>
      <xdr:row>36</xdr:row>
      <xdr:rowOff>103835</xdr:rowOff>
    </xdr:to>
    <xdr:sp macro="" textlink="">
      <xdr:nvSpPr>
        <xdr:cNvPr id="317" name="円/楕円 316"/>
        <xdr:cNvSpPr/>
      </xdr:nvSpPr>
      <xdr:spPr>
        <a:xfrm>
          <a:off x="7810500" y="61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94962</xdr:rowOff>
    </xdr:from>
    <xdr:ext cx="534377" cy="259045"/>
    <xdr:sp macro="" textlink="">
      <xdr:nvSpPr>
        <xdr:cNvPr id="318" name="テキスト ボックス 317"/>
        <xdr:cNvSpPr txBox="1"/>
      </xdr:nvSpPr>
      <xdr:spPr>
        <a:xfrm>
          <a:off x="7594111" y="62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27661</xdr:rowOff>
    </xdr:from>
    <xdr:to>
      <xdr:col>10</xdr:col>
      <xdr:colOff>155575</xdr:colOff>
      <xdr:row>36</xdr:row>
      <xdr:rowOff>129261</xdr:rowOff>
    </xdr:to>
    <xdr:sp macro="" textlink="">
      <xdr:nvSpPr>
        <xdr:cNvPr id="319" name="円/楕円 318"/>
        <xdr:cNvSpPr/>
      </xdr:nvSpPr>
      <xdr:spPr>
        <a:xfrm>
          <a:off x="6921500" y="61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120388</xdr:rowOff>
    </xdr:from>
    <xdr:ext cx="534377" cy="259045"/>
    <xdr:sp macro="" textlink="">
      <xdr:nvSpPr>
        <xdr:cNvPr id="320" name="テキスト ボックス 319"/>
        <xdr:cNvSpPr txBox="1"/>
      </xdr:nvSpPr>
      <xdr:spPr>
        <a:xfrm>
          <a:off x="6705111" y="62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125377</xdr:rowOff>
    </xdr:from>
    <xdr:to>
      <xdr:col>15</xdr:col>
      <xdr:colOff>180975</xdr:colOff>
      <xdr:row>58</xdr:row>
      <xdr:rowOff>132512</xdr:rowOff>
    </xdr:to>
    <xdr:cxnSp macro="">
      <xdr:nvCxnSpPr>
        <xdr:cNvPr id="351" name="直線コネクタ 350"/>
        <xdr:cNvCxnSpPr/>
      </xdr:nvCxnSpPr>
      <xdr:spPr>
        <a:xfrm flipV="1">
          <a:off x="9639300" y="10069477"/>
          <a:ext cx="8382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132512</xdr:rowOff>
    </xdr:from>
    <xdr:to>
      <xdr:col>14</xdr:col>
      <xdr:colOff>28575</xdr:colOff>
      <xdr:row>58</xdr:row>
      <xdr:rowOff>151455</xdr:rowOff>
    </xdr:to>
    <xdr:cxnSp macro="">
      <xdr:nvCxnSpPr>
        <xdr:cNvPr id="354" name="直線コネクタ 353"/>
        <xdr:cNvCxnSpPr/>
      </xdr:nvCxnSpPr>
      <xdr:spPr>
        <a:xfrm flipV="1">
          <a:off x="8750300" y="10076612"/>
          <a:ext cx="8890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135157</xdr:rowOff>
    </xdr:from>
    <xdr:to>
      <xdr:col>14</xdr:col>
      <xdr:colOff>79375</xdr:colOff>
      <xdr:row>59</xdr:row>
      <xdr:rowOff>65307</xdr:rowOff>
    </xdr:to>
    <xdr:sp macro="" textlink="">
      <xdr:nvSpPr>
        <xdr:cNvPr id="355" name="フローチャート : 判断 354"/>
        <xdr:cNvSpPr/>
      </xdr:nvSpPr>
      <xdr:spPr>
        <a:xfrm>
          <a:off x="9588500" y="1007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56434</xdr:rowOff>
    </xdr:from>
    <xdr:ext cx="534377" cy="259045"/>
    <xdr:sp macro="" textlink="">
      <xdr:nvSpPr>
        <xdr:cNvPr id="356" name="テキスト ボックス 355"/>
        <xdr:cNvSpPr txBox="1"/>
      </xdr:nvSpPr>
      <xdr:spPr>
        <a:xfrm>
          <a:off x="9372111" y="1017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73894</xdr:rowOff>
    </xdr:from>
    <xdr:to>
      <xdr:col>12</xdr:col>
      <xdr:colOff>511175</xdr:colOff>
      <xdr:row>58</xdr:row>
      <xdr:rowOff>151455</xdr:rowOff>
    </xdr:to>
    <xdr:cxnSp macro="">
      <xdr:nvCxnSpPr>
        <xdr:cNvPr id="357" name="直線コネクタ 356"/>
        <xdr:cNvCxnSpPr/>
      </xdr:nvCxnSpPr>
      <xdr:spPr>
        <a:xfrm>
          <a:off x="7861300" y="10017994"/>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68973</xdr:rowOff>
    </xdr:from>
    <xdr:ext cx="534377" cy="259045"/>
    <xdr:sp macro="" textlink="">
      <xdr:nvSpPr>
        <xdr:cNvPr id="359" name="テキスト ボックス 358"/>
        <xdr:cNvSpPr txBox="1"/>
      </xdr:nvSpPr>
      <xdr:spPr>
        <a:xfrm>
          <a:off x="8483111" y="101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73894</xdr:rowOff>
    </xdr:from>
    <xdr:to>
      <xdr:col>11</xdr:col>
      <xdr:colOff>307975</xdr:colOff>
      <xdr:row>59</xdr:row>
      <xdr:rowOff>33503</xdr:rowOff>
    </xdr:to>
    <xdr:cxnSp macro="">
      <xdr:nvCxnSpPr>
        <xdr:cNvPr id="360" name="直線コネクタ 359"/>
        <xdr:cNvCxnSpPr/>
      </xdr:nvCxnSpPr>
      <xdr:spPr>
        <a:xfrm flipV="1">
          <a:off x="6972300" y="10017994"/>
          <a:ext cx="889000" cy="1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65085</xdr:rowOff>
    </xdr:from>
    <xdr:ext cx="534377" cy="259045"/>
    <xdr:sp macro="" textlink="">
      <xdr:nvSpPr>
        <xdr:cNvPr id="362" name="テキスト ボックス 361"/>
        <xdr:cNvSpPr txBox="1"/>
      </xdr:nvSpPr>
      <xdr:spPr>
        <a:xfrm>
          <a:off x="7594111" y="101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83462</xdr:rowOff>
    </xdr:from>
    <xdr:ext cx="534377" cy="259045"/>
    <xdr:sp macro="" textlink="">
      <xdr:nvSpPr>
        <xdr:cNvPr id="364" name="テキスト ボックス 363"/>
        <xdr:cNvSpPr txBox="1"/>
      </xdr:nvSpPr>
      <xdr:spPr>
        <a:xfrm>
          <a:off x="6705111" y="101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74577</xdr:rowOff>
    </xdr:from>
    <xdr:to>
      <xdr:col>15</xdr:col>
      <xdr:colOff>231775</xdr:colOff>
      <xdr:row>59</xdr:row>
      <xdr:rowOff>4727</xdr:rowOff>
    </xdr:to>
    <xdr:sp macro="" textlink="">
      <xdr:nvSpPr>
        <xdr:cNvPr id="370" name="円/楕円 369"/>
        <xdr:cNvSpPr/>
      </xdr:nvSpPr>
      <xdr:spPr>
        <a:xfrm>
          <a:off x="10426700" y="1001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97454</xdr:rowOff>
    </xdr:from>
    <xdr:ext cx="599010" cy="259045"/>
    <xdr:sp macro="" textlink="">
      <xdr:nvSpPr>
        <xdr:cNvPr id="371" name="普通建設事業費該当値テキスト"/>
        <xdr:cNvSpPr txBox="1"/>
      </xdr:nvSpPr>
      <xdr:spPr>
        <a:xfrm>
          <a:off x="10528300" y="987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81712</xdr:rowOff>
    </xdr:from>
    <xdr:to>
      <xdr:col>14</xdr:col>
      <xdr:colOff>79375</xdr:colOff>
      <xdr:row>59</xdr:row>
      <xdr:rowOff>11862</xdr:rowOff>
    </xdr:to>
    <xdr:sp macro="" textlink="">
      <xdr:nvSpPr>
        <xdr:cNvPr id="372" name="円/楕円 371"/>
        <xdr:cNvSpPr/>
      </xdr:nvSpPr>
      <xdr:spPr>
        <a:xfrm>
          <a:off x="9588500" y="100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28389</xdr:rowOff>
    </xdr:from>
    <xdr:ext cx="599010" cy="259045"/>
    <xdr:sp macro="" textlink="">
      <xdr:nvSpPr>
        <xdr:cNvPr id="373" name="テキスト ボックス 372"/>
        <xdr:cNvSpPr txBox="1"/>
      </xdr:nvSpPr>
      <xdr:spPr>
        <a:xfrm>
          <a:off x="9339794" y="980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100655</xdr:rowOff>
    </xdr:from>
    <xdr:to>
      <xdr:col>12</xdr:col>
      <xdr:colOff>561975</xdr:colOff>
      <xdr:row>59</xdr:row>
      <xdr:rowOff>30805</xdr:rowOff>
    </xdr:to>
    <xdr:sp macro="" textlink="">
      <xdr:nvSpPr>
        <xdr:cNvPr id="374" name="円/楕円 373"/>
        <xdr:cNvSpPr/>
      </xdr:nvSpPr>
      <xdr:spPr>
        <a:xfrm>
          <a:off x="8699500" y="100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47332</xdr:rowOff>
    </xdr:from>
    <xdr:ext cx="599010" cy="259045"/>
    <xdr:sp macro="" textlink="">
      <xdr:nvSpPr>
        <xdr:cNvPr id="375" name="テキスト ボックス 374"/>
        <xdr:cNvSpPr txBox="1"/>
      </xdr:nvSpPr>
      <xdr:spPr>
        <a:xfrm>
          <a:off x="8450794" y="981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23094</xdr:rowOff>
    </xdr:from>
    <xdr:to>
      <xdr:col>11</xdr:col>
      <xdr:colOff>358775</xdr:colOff>
      <xdr:row>58</xdr:row>
      <xdr:rowOff>124694</xdr:rowOff>
    </xdr:to>
    <xdr:sp macro="" textlink="">
      <xdr:nvSpPr>
        <xdr:cNvPr id="376" name="円/楕円 375"/>
        <xdr:cNvSpPr/>
      </xdr:nvSpPr>
      <xdr:spPr>
        <a:xfrm>
          <a:off x="7810500" y="99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141221</xdr:rowOff>
    </xdr:from>
    <xdr:ext cx="599010" cy="259045"/>
    <xdr:sp macro="" textlink="">
      <xdr:nvSpPr>
        <xdr:cNvPr id="377" name="テキスト ボックス 376"/>
        <xdr:cNvSpPr txBox="1"/>
      </xdr:nvSpPr>
      <xdr:spPr>
        <a:xfrm>
          <a:off x="7561794" y="974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154153</xdr:rowOff>
    </xdr:from>
    <xdr:to>
      <xdr:col>10</xdr:col>
      <xdr:colOff>155575</xdr:colOff>
      <xdr:row>59</xdr:row>
      <xdr:rowOff>84303</xdr:rowOff>
    </xdr:to>
    <xdr:sp macro="" textlink="">
      <xdr:nvSpPr>
        <xdr:cNvPr id="378" name="円/楕円 377"/>
        <xdr:cNvSpPr/>
      </xdr:nvSpPr>
      <xdr:spPr>
        <a:xfrm>
          <a:off x="6921500" y="100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100830</xdr:rowOff>
    </xdr:from>
    <xdr:ext cx="534377" cy="259045"/>
    <xdr:sp macro="" textlink="">
      <xdr:nvSpPr>
        <xdr:cNvPr id="379" name="テキスト ボックス 378"/>
        <xdr:cNvSpPr txBox="1"/>
      </xdr:nvSpPr>
      <xdr:spPr>
        <a:xfrm>
          <a:off x="6705111" y="98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104208</xdr:rowOff>
    </xdr:from>
    <xdr:to>
      <xdr:col>15</xdr:col>
      <xdr:colOff>180975</xdr:colOff>
      <xdr:row>78</xdr:row>
      <xdr:rowOff>129009</xdr:rowOff>
    </xdr:to>
    <xdr:cxnSp macro="">
      <xdr:nvCxnSpPr>
        <xdr:cNvPr id="408" name="直線コネクタ 407"/>
        <xdr:cNvCxnSpPr/>
      </xdr:nvCxnSpPr>
      <xdr:spPr>
        <a:xfrm flipV="1">
          <a:off x="9639300" y="13477308"/>
          <a:ext cx="838200" cy="2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129009</xdr:rowOff>
    </xdr:from>
    <xdr:to>
      <xdr:col>14</xdr:col>
      <xdr:colOff>28575</xdr:colOff>
      <xdr:row>78</xdr:row>
      <xdr:rowOff>159038</xdr:rowOff>
    </xdr:to>
    <xdr:cxnSp macro="">
      <xdr:nvCxnSpPr>
        <xdr:cNvPr id="411" name="直線コネクタ 410"/>
        <xdr:cNvCxnSpPr/>
      </xdr:nvCxnSpPr>
      <xdr:spPr>
        <a:xfrm flipV="1">
          <a:off x="8750300" y="13502109"/>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119073</xdr:rowOff>
    </xdr:from>
    <xdr:to>
      <xdr:col>14</xdr:col>
      <xdr:colOff>79375</xdr:colOff>
      <xdr:row>79</xdr:row>
      <xdr:rowOff>49223</xdr:rowOff>
    </xdr:to>
    <xdr:sp macro="" textlink="">
      <xdr:nvSpPr>
        <xdr:cNvPr id="412" name="フローチャート : 判断 411"/>
        <xdr:cNvSpPr/>
      </xdr:nvSpPr>
      <xdr:spPr>
        <a:xfrm>
          <a:off x="9588500" y="1349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40350</xdr:rowOff>
    </xdr:from>
    <xdr:ext cx="534377" cy="259045"/>
    <xdr:sp macro="" textlink="">
      <xdr:nvSpPr>
        <xdr:cNvPr id="413" name="テキスト ボックス 412"/>
        <xdr:cNvSpPr txBox="1"/>
      </xdr:nvSpPr>
      <xdr:spPr>
        <a:xfrm>
          <a:off x="9372111" y="135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51892</xdr:rowOff>
    </xdr:from>
    <xdr:ext cx="534377" cy="259045"/>
    <xdr:sp macro="" textlink="">
      <xdr:nvSpPr>
        <xdr:cNvPr id="415" name="テキスト ボックス 414"/>
        <xdr:cNvSpPr txBox="1"/>
      </xdr:nvSpPr>
      <xdr:spPr>
        <a:xfrm>
          <a:off x="8483111" y="135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53408</xdr:rowOff>
    </xdr:from>
    <xdr:to>
      <xdr:col>15</xdr:col>
      <xdr:colOff>231775</xdr:colOff>
      <xdr:row>78</xdr:row>
      <xdr:rowOff>155008</xdr:rowOff>
    </xdr:to>
    <xdr:sp macro="" textlink="">
      <xdr:nvSpPr>
        <xdr:cNvPr id="421" name="円/楕円 420"/>
        <xdr:cNvSpPr/>
      </xdr:nvSpPr>
      <xdr:spPr>
        <a:xfrm>
          <a:off x="10426700" y="1342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12785</xdr:rowOff>
    </xdr:from>
    <xdr:ext cx="534377" cy="259045"/>
    <xdr:sp macro="" textlink="">
      <xdr:nvSpPr>
        <xdr:cNvPr id="422" name="普通建設事業費 （ うち新規整備　）該当値テキスト"/>
        <xdr:cNvSpPr txBox="1"/>
      </xdr:nvSpPr>
      <xdr:spPr>
        <a:xfrm>
          <a:off x="10528300" y="132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78209</xdr:rowOff>
    </xdr:from>
    <xdr:to>
      <xdr:col>14</xdr:col>
      <xdr:colOff>79375</xdr:colOff>
      <xdr:row>79</xdr:row>
      <xdr:rowOff>8359</xdr:rowOff>
    </xdr:to>
    <xdr:sp macro="" textlink="">
      <xdr:nvSpPr>
        <xdr:cNvPr id="423" name="円/楕円 422"/>
        <xdr:cNvSpPr/>
      </xdr:nvSpPr>
      <xdr:spPr>
        <a:xfrm>
          <a:off x="9588500" y="134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24886</xdr:rowOff>
    </xdr:from>
    <xdr:ext cx="534377" cy="259045"/>
    <xdr:sp macro="" textlink="">
      <xdr:nvSpPr>
        <xdr:cNvPr id="424" name="テキスト ボックス 423"/>
        <xdr:cNvSpPr txBox="1"/>
      </xdr:nvSpPr>
      <xdr:spPr>
        <a:xfrm>
          <a:off x="9372111" y="1322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108238</xdr:rowOff>
    </xdr:from>
    <xdr:to>
      <xdr:col>12</xdr:col>
      <xdr:colOff>561975</xdr:colOff>
      <xdr:row>79</xdr:row>
      <xdr:rowOff>38388</xdr:rowOff>
    </xdr:to>
    <xdr:sp macro="" textlink="">
      <xdr:nvSpPr>
        <xdr:cNvPr id="425" name="円/楕円 424"/>
        <xdr:cNvSpPr/>
      </xdr:nvSpPr>
      <xdr:spPr>
        <a:xfrm>
          <a:off x="8699500" y="134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54915</xdr:rowOff>
    </xdr:from>
    <xdr:ext cx="534377" cy="259045"/>
    <xdr:sp macro="" textlink="">
      <xdr:nvSpPr>
        <xdr:cNvPr id="426" name="テキスト ボックス 425"/>
        <xdr:cNvSpPr txBox="1"/>
      </xdr:nvSpPr>
      <xdr:spPr>
        <a:xfrm>
          <a:off x="8483111" y="1325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170765</xdr:rowOff>
    </xdr:from>
    <xdr:to>
      <xdr:col>15</xdr:col>
      <xdr:colOff>180975</xdr:colOff>
      <xdr:row>96</xdr:row>
      <xdr:rowOff>68808</xdr:rowOff>
    </xdr:to>
    <xdr:cxnSp macro="">
      <xdr:nvCxnSpPr>
        <xdr:cNvPr id="455" name="直線コネクタ 454"/>
        <xdr:cNvCxnSpPr/>
      </xdr:nvCxnSpPr>
      <xdr:spPr>
        <a:xfrm>
          <a:off x="9639300" y="16458515"/>
          <a:ext cx="8382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85737</xdr:rowOff>
    </xdr:from>
    <xdr:to>
      <xdr:col>14</xdr:col>
      <xdr:colOff>28575</xdr:colOff>
      <xdr:row>95</xdr:row>
      <xdr:rowOff>170765</xdr:rowOff>
    </xdr:to>
    <xdr:cxnSp macro="">
      <xdr:nvCxnSpPr>
        <xdr:cNvPr id="458" name="直線コネクタ 457"/>
        <xdr:cNvCxnSpPr/>
      </xdr:nvCxnSpPr>
      <xdr:spPr>
        <a:xfrm>
          <a:off x="8750300" y="16373487"/>
          <a:ext cx="889000" cy="8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128588</xdr:rowOff>
    </xdr:from>
    <xdr:to>
      <xdr:col>14</xdr:col>
      <xdr:colOff>79375</xdr:colOff>
      <xdr:row>97</xdr:row>
      <xdr:rowOff>58738</xdr:rowOff>
    </xdr:to>
    <xdr:sp macro="" textlink="">
      <xdr:nvSpPr>
        <xdr:cNvPr id="459" name="フローチャート : 判断 458"/>
        <xdr:cNvSpPr/>
      </xdr:nvSpPr>
      <xdr:spPr>
        <a:xfrm>
          <a:off x="9588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49865</xdr:rowOff>
    </xdr:from>
    <xdr:ext cx="534377" cy="259045"/>
    <xdr:sp macro="" textlink="">
      <xdr:nvSpPr>
        <xdr:cNvPr id="460" name="テキスト ボックス 459"/>
        <xdr:cNvSpPr txBox="1"/>
      </xdr:nvSpPr>
      <xdr:spPr>
        <a:xfrm>
          <a:off x="9372111" y="166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71099</xdr:rowOff>
    </xdr:from>
    <xdr:ext cx="534377" cy="259045"/>
    <xdr:sp macro="" textlink="">
      <xdr:nvSpPr>
        <xdr:cNvPr id="462" name="テキスト ボックス 461"/>
        <xdr:cNvSpPr txBox="1"/>
      </xdr:nvSpPr>
      <xdr:spPr>
        <a:xfrm>
          <a:off x="8483111"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18008</xdr:rowOff>
    </xdr:from>
    <xdr:to>
      <xdr:col>15</xdr:col>
      <xdr:colOff>231775</xdr:colOff>
      <xdr:row>96</xdr:row>
      <xdr:rowOff>119608</xdr:rowOff>
    </xdr:to>
    <xdr:sp macro="" textlink="">
      <xdr:nvSpPr>
        <xdr:cNvPr id="468" name="円/楕円 467"/>
        <xdr:cNvSpPr/>
      </xdr:nvSpPr>
      <xdr:spPr>
        <a:xfrm>
          <a:off x="10426700" y="164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40885</xdr:rowOff>
    </xdr:from>
    <xdr:ext cx="534377" cy="259045"/>
    <xdr:sp macro="" textlink="">
      <xdr:nvSpPr>
        <xdr:cNvPr id="469" name="普通建設事業費 （ うち更新整備　）該当値テキスト"/>
        <xdr:cNvSpPr txBox="1"/>
      </xdr:nvSpPr>
      <xdr:spPr>
        <a:xfrm>
          <a:off x="10528300" y="163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119965</xdr:rowOff>
    </xdr:from>
    <xdr:to>
      <xdr:col>14</xdr:col>
      <xdr:colOff>79375</xdr:colOff>
      <xdr:row>96</xdr:row>
      <xdr:rowOff>50115</xdr:rowOff>
    </xdr:to>
    <xdr:sp macro="" textlink="">
      <xdr:nvSpPr>
        <xdr:cNvPr id="470" name="円/楕円 469"/>
        <xdr:cNvSpPr/>
      </xdr:nvSpPr>
      <xdr:spPr>
        <a:xfrm>
          <a:off x="9588500" y="164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66642</xdr:rowOff>
    </xdr:from>
    <xdr:ext cx="534377" cy="259045"/>
    <xdr:sp macro="" textlink="">
      <xdr:nvSpPr>
        <xdr:cNvPr id="471" name="テキスト ボックス 470"/>
        <xdr:cNvSpPr txBox="1"/>
      </xdr:nvSpPr>
      <xdr:spPr>
        <a:xfrm>
          <a:off x="9372111" y="161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34937</xdr:rowOff>
    </xdr:from>
    <xdr:to>
      <xdr:col>12</xdr:col>
      <xdr:colOff>561975</xdr:colOff>
      <xdr:row>95</xdr:row>
      <xdr:rowOff>136537</xdr:rowOff>
    </xdr:to>
    <xdr:sp macro="" textlink="">
      <xdr:nvSpPr>
        <xdr:cNvPr id="472" name="円/楕円 471"/>
        <xdr:cNvSpPr/>
      </xdr:nvSpPr>
      <xdr:spPr>
        <a:xfrm>
          <a:off x="8699500" y="1632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153064</xdr:rowOff>
    </xdr:from>
    <xdr:ext cx="534377" cy="259045"/>
    <xdr:sp macro="" textlink="">
      <xdr:nvSpPr>
        <xdr:cNvPr id="473" name="テキスト ボックス 472"/>
        <xdr:cNvSpPr txBox="1"/>
      </xdr:nvSpPr>
      <xdr:spPr>
        <a:xfrm>
          <a:off x="8483111" y="160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40310</xdr:rowOff>
    </xdr:from>
    <xdr:to>
      <xdr:col>23</xdr:col>
      <xdr:colOff>517525</xdr:colOff>
      <xdr:row>37</xdr:row>
      <xdr:rowOff>79032</xdr:rowOff>
    </xdr:to>
    <xdr:cxnSp macro="">
      <xdr:nvCxnSpPr>
        <xdr:cNvPr id="502" name="直線コネクタ 501"/>
        <xdr:cNvCxnSpPr/>
      </xdr:nvCxnSpPr>
      <xdr:spPr>
        <a:xfrm flipV="1">
          <a:off x="15481300" y="6383960"/>
          <a:ext cx="8382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114152</xdr:rowOff>
    </xdr:from>
    <xdr:ext cx="469744" cy="259045"/>
    <xdr:sp macro="" textlink="">
      <xdr:nvSpPr>
        <xdr:cNvPr id="503" name="災害復旧事業費平均値テキスト"/>
        <xdr:cNvSpPr txBox="1"/>
      </xdr:nvSpPr>
      <xdr:spPr>
        <a:xfrm>
          <a:off x="16370300" y="662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44526</xdr:rowOff>
    </xdr:from>
    <xdr:to>
      <xdr:col>22</xdr:col>
      <xdr:colOff>365125</xdr:colOff>
      <xdr:row>37</xdr:row>
      <xdr:rowOff>79032</xdr:rowOff>
    </xdr:to>
    <xdr:cxnSp macro="">
      <xdr:nvCxnSpPr>
        <xdr:cNvPr id="505" name="直線コネクタ 504"/>
        <xdr:cNvCxnSpPr/>
      </xdr:nvCxnSpPr>
      <xdr:spPr>
        <a:xfrm>
          <a:off x="14592300" y="6216726"/>
          <a:ext cx="889000" cy="2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90106</xdr:rowOff>
    </xdr:from>
    <xdr:to>
      <xdr:col>22</xdr:col>
      <xdr:colOff>415925</xdr:colOff>
      <xdr:row>39</xdr:row>
      <xdr:rowOff>20256</xdr:rowOff>
    </xdr:to>
    <xdr:sp macro="" textlink="">
      <xdr:nvSpPr>
        <xdr:cNvPr id="506" name="フローチャート : 判断 505"/>
        <xdr:cNvSpPr/>
      </xdr:nvSpPr>
      <xdr:spPr>
        <a:xfrm>
          <a:off x="15430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11383</xdr:rowOff>
    </xdr:from>
    <xdr:ext cx="469744" cy="259045"/>
    <xdr:sp macro="" textlink="">
      <xdr:nvSpPr>
        <xdr:cNvPr id="507" name="テキスト ボックス 506"/>
        <xdr:cNvSpPr txBox="1"/>
      </xdr:nvSpPr>
      <xdr:spPr>
        <a:xfrm>
          <a:off x="15246427" y="669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44526</xdr:rowOff>
    </xdr:from>
    <xdr:to>
      <xdr:col>21</xdr:col>
      <xdr:colOff>161925</xdr:colOff>
      <xdr:row>36</xdr:row>
      <xdr:rowOff>69291</xdr:rowOff>
    </xdr:to>
    <xdr:cxnSp macro="">
      <xdr:nvCxnSpPr>
        <xdr:cNvPr id="508" name="直線コネクタ 507"/>
        <xdr:cNvCxnSpPr/>
      </xdr:nvCxnSpPr>
      <xdr:spPr>
        <a:xfrm flipV="1">
          <a:off x="13703300" y="6216726"/>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31996</xdr:rowOff>
    </xdr:from>
    <xdr:ext cx="469744" cy="259045"/>
    <xdr:sp macro="" textlink="">
      <xdr:nvSpPr>
        <xdr:cNvPr id="510" name="テキスト ボックス 509"/>
        <xdr:cNvSpPr txBox="1"/>
      </xdr:nvSpPr>
      <xdr:spPr>
        <a:xfrm>
          <a:off x="14357427"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136449</xdr:rowOff>
    </xdr:from>
    <xdr:to>
      <xdr:col>19</xdr:col>
      <xdr:colOff>644525</xdr:colOff>
      <xdr:row>36</xdr:row>
      <xdr:rowOff>69291</xdr:rowOff>
    </xdr:to>
    <xdr:cxnSp macro="">
      <xdr:nvCxnSpPr>
        <xdr:cNvPr id="511" name="直線コネクタ 510"/>
        <xdr:cNvCxnSpPr/>
      </xdr:nvCxnSpPr>
      <xdr:spPr>
        <a:xfrm>
          <a:off x="12814300" y="5794299"/>
          <a:ext cx="889000" cy="4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155427</xdr:rowOff>
    </xdr:from>
    <xdr:ext cx="469744" cy="259045"/>
    <xdr:sp macro="" textlink="">
      <xdr:nvSpPr>
        <xdr:cNvPr id="513" name="テキスト ボックス 512"/>
        <xdr:cNvSpPr txBox="1"/>
      </xdr:nvSpPr>
      <xdr:spPr>
        <a:xfrm>
          <a:off x="13468427" y="667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156201</xdr:rowOff>
    </xdr:from>
    <xdr:ext cx="469744" cy="259045"/>
    <xdr:sp macro="" textlink="">
      <xdr:nvSpPr>
        <xdr:cNvPr id="515" name="テキスト ボックス 514"/>
        <xdr:cNvSpPr txBox="1"/>
      </xdr:nvSpPr>
      <xdr:spPr>
        <a:xfrm>
          <a:off x="12579427" y="667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160960</xdr:rowOff>
    </xdr:from>
    <xdr:to>
      <xdr:col>23</xdr:col>
      <xdr:colOff>568325</xdr:colOff>
      <xdr:row>37</xdr:row>
      <xdr:rowOff>91110</xdr:rowOff>
    </xdr:to>
    <xdr:sp macro="" textlink="">
      <xdr:nvSpPr>
        <xdr:cNvPr id="521" name="円/楕円 520"/>
        <xdr:cNvSpPr/>
      </xdr:nvSpPr>
      <xdr:spPr>
        <a:xfrm>
          <a:off x="16268700" y="63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12387</xdr:rowOff>
    </xdr:from>
    <xdr:ext cx="534377" cy="259045"/>
    <xdr:sp macro="" textlink="">
      <xdr:nvSpPr>
        <xdr:cNvPr id="522" name="災害復旧事業費該当値テキスト"/>
        <xdr:cNvSpPr txBox="1"/>
      </xdr:nvSpPr>
      <xdr:spPr>
        <a:xfrm>
          <a:off x="16370300" y="61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28232</xdr:rowOff>
    </xdr:from>
    <xdr:to>
      <xdr:col>22</xdr:col>
      <xdr:colOff>415925</xdr:colOff>
      <xdr:row>37</xdr:row>
      <xdr:rowOff>129832</xdr:rowOff>
    </xdr:to>
    <xdr:sp macro="" textlink="">
      <xdr:nvSpPr>
        <xdr:cNvPr id="523" name="円/楕円 522"/>
        <xdr:cNvSpPr/>
      </xdr:nvSpPr>
      <xdr:spPr>
        <a:xfrm>
          <a:off x="15430500" y="63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146359</xdr:rowOff>
    </xdr:from>
    <xdr:ext cx="534377" cy="259045"/>
    <xdr:sp macro="" textlink="">
      <xdr:nvSpPr>
        <xdr:cNvPr id="524" name="テキスト ボックス 523"/>
        <xdr:cNvSpPr txBox="1"/>
      </xdr:nvSpPr>
      <xdr:spPr>
        <a:xfrm>
          <a:off x="15214111" y="61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165176</xdr:rowOff>
    </xdr:from>
    <xdr:to>
      <xdr:col>21</xdr:col>
      <xdr:colOff>212725</xdr:colOff>
      <xdr:row>36</xdr:row>
      <xdr:rowOff>95326</xdr:rowOff>
    </xdr:to>
    <xdr:sp macro="" textlink="">
      <xdr:nvSpPr>
        <xdr:cNvPr id="525" name="円/楕円 524"/>
        <xdr:cNvSpPr/>
      </xdr:nvSpPr>
      <xdr:spPr>
        <a:xfrm>
          <a:off x="14541500" y="61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111853</xdr:rowOff>
    </xdr:from>
    <xdr:ext cx="534377" cy="259045"/>
    <xdr:sp macro="" textlink="">
      <xdr:nvSpPr>
        <xdr:cNvPr id="526" name="テキスト ボックス 525"/>
        <xdr:cNvSpPr txBox="1"/>
      </xdr:nvSpPr>
      <xdr:spPr>
        <a:xfrm>
          <a:off x="14325111" y="59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18491</xdr:rowOff>
    </xdr:from>
    <xdr:to>
      <xdr:col>20</xdr:col>
      <xdr:colOff>9525</xdr:colOff>
      <xdr:row>36</xdr:row>
      <xdr:rowOff>120091</xdr:rowOff>
    </xdr:to>
    <xdr:sp macro="" textlink="">
      <xdr:nvSpPr>
        <xdr:cNvPr id="527" name="円/楕円 526"/>
        <xdr:cNvSpPr/>
      </xdr:nvSpPr>
      <xdr:spPr>
        <a:xfrm>
          <a:off x="136525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136618</xdr:rowOff>
    </xdr:from>
    <xdr:ext cx="534377" cy="259045"/>
    <xdr:sp macro="" textlink="">
      <xdr:nvSpPr>
        <xdr:cNvPr id="528" name="テキスト ボックス 527"/>
        <xdr:cNvSpPr txBox="1"/>
      </xdr:nvSpPr>
      <xdr:spPr>
        <a:xfrm>
          <a:off x="13436111" y="59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38,544</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85649</xdr:rowOff>
    </xdr:from>
    <xdr:to>
      <xdr:col>18</xdr:col>
      <xdr:colOff>492125</xdr:colOff>
      <xdr:row>34</xdr:row>
      <xdr:rowOff>15799</xdr:rowOff>
    </xdr:to>
    <xdr:sp macro="" textlink="">
      <xdr:nvSpPr>
        <xdr:cNvPr id="529" name="円/楕円 528"/>
        <xdr:cNvSpPr/>
      </xdr:nvSpPr>
      <xdr:spPr>
        <a:xfrm>
          <a:off x="12763500" y="57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32326</xdr:rowOff>
    </xdr:from>
    <xdr:ext cx="534377" cy="259045"/>
    <xdr:sp macro="" textlink="">
      <xdr:nvSpPr>
        <xdr:cNvPr id="530" name="テキスト ボックス 529"/>
        <xdr:cNvSpPr txBox="1"/>
      </xdr:nvSpPr>
      <xdr:spPr>
        <a:xfrm>
          <a:off x="12547111" y="55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121886</xdr:rowOff>
    </xdr:from>
    <xdr:to>
      <xdr:col>23</xdr:col>
      <xdr:colOff>517525</xdr:colOff>
      <xdr:row>74</xdr:row>
      <xdr:rowOff>77602</xdr:rowOff>
    </xdr:to>
    <xdr:cxnSp macro="">
      <xdr:nvCxnSpPr>
        <xdr:cNvPr id="610" name="直線コネクタ 609"/>
        <xdr:cNvCxnSpPr/>
      </xdr:nvCxnSpPr>
      <xdr:spPr>
        <a:xfrm>
          <a:off x="15481300" y="12637736"/>
          <a:ext cx="838200" cy="1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121886</xdr:rowOff>
    </xdr:from>
    <xdr:to>
      <xdr:col>22</xdr:col>
      <xdr:colOff>365125</xdr:colOff>
      <xdr:row>74</xdr:row>
      <xdr:rowOff>122392</xdr:rowOff>
    </xdr:to>
    <xdr:cxnSp macro="">
      <xdr:nvCxnSpPr>
        <xdr:cNvPr id="613" name="直線コネクタ 612"/>
        <xdr:cNvCxnSpPr/>
      </xdr:nvCxnSpPr>
      <xdr:spPr>
        <a:xfrm flipV="1">
          <a:off x="14592300" y="12637736"/>
          <a:ext cx="889000" cy="17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116332</xdr:rowOff>
    </xdr:from>
    <xdr:to>
      <xdr:col>22</xdr:col>
      <xdr:colOff>415925</xdr:colOff>
      <xdr:row>75</xdr:row>
      <xdr:rowOff>46482</xdr:rowOff>
    </xdr:to>
    <xdr:sp macro="" textlink="">
      <xdr:nvSpPr>
        <xdr:cNvPr id="614" name="フローチャート : 判断 613"/>
        <xdr:cNvSpPr/>
      </xdr:nvSpPr>
      <xdr:spPr>
        <a:xfrm>
          <a:off x="15430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37609</xdr:rowOff>
    </xdr:from>
    <xdr:ext cx="534377" cy="259045"/>
    <xdr:sp macro="" textlink="">
      <xdr:nvSpPr>
        <xdr:cNvPr id="615" name="テキスト ボックス 614"/>
        <xdr:cNvSpPr txBox="1"/>
      </xdr:nvSpPr>
      <xdr:spPr>
        <a:xfrm>
          <a:off x="15214111" y="128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97279</xdr:rowOff>
    </xdr:from>
    <xdr:to>
      <xdr:col>21</xdr:col>
      <xdr:colOff>161925</xdr:colOff>
      <xdr:row>74</xdr:row>
      <xdr:rowOff>122392</xdr:rowOff>
    </xdr:to>
    <xdr:cxnSp macro="">
      <xdr:nvCxnSpPr>
        <xdr:cNvPr id="616" name="直線コネクタ 615"/>
        <xdr:cNvCxnSpPr/>
      </xdr:nvCxnSpPr>
      <xdr:spPr>
        <a:xfrm>
          <a:off x="13703300" y="12784579"/>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73434</xdr:rowOff>
    </xdr:from>
    <xdr:ext cx="534377" cy="259045"/>
    <xdr:sp macro="" textlink="">
      <xdr:nvSpPr>
        <xdr:cNvPr id="618" name="テキスト ボックス 617"/>
        <xdr:cNvSpPr txBox="1"/>
      </xdr:nvSpPr>
      <xdr:spPr>
        <a:xfrm>
          <a:off x="14325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87204</xdr:rowOff>
    </xdr:from>
    <xdr:to>
      <xdr:col>19</xdr:col>
      <xdr:colOff>644525</xdr:colOff>
      <xdr:row>74</xdr:row>
      <xdr:rowOff>97279</xdr:rowOff>
    </xdr:to>
    <xdr:cxnSp macro="">
      <xdr:nvCxnSpPr>
        <xdr:cNvPr id="619" name="直線コネクタ 618"/>
        <xdr:cNvCxnSpPr/>
      </xdr:nvCxnSpPr>
      <xdr:spPr>
        <a:xfrm>
          <a:off x="12814300" y="12774504"/>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62984</xdr:rowOff>
    </xdr:from>
    <xdr:ext cx="534377" cy="259045"/>
    <xdr:sp macro="" textlink="">
      <xdr:nvSpPr>
        <xdr:cNvPr id="621" name="テキスト ボックス 620"/>
        <xdr:cNvSpPr txBox="1"/>
      </xdr:nvSpPr>
      <xdr:spPr>
        <a:xfrm>
          <a:off x="13436111" y="12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53007</xdr:rowOff>
    </xdr:from>
    <xdr:ext cx="534377" cy="259045"/>
    <xdr:sp macro="" textlink="">
      <xdr:nvSpPr>
        <xdr:cNvPr id="623" name="テキスト ボックス 622"/>
        <xdr:cNvSpPr txBox="1"/>
      </xdr:nvSpPr>
      <xdr:spPr>
        <a:xfrm>
          <a:off x="12547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26802</xdr:rowOff>
    </xdr:from>
    <xdr:to>
      <xdr:col>23</xdr:col>
      <xdr:colOff>568325</xdr:colOff>
      <xdr:row>74</xdr:row>
      <xdr:rowOff>128402</xdr:rowOff>
    </xdr:to>
    <xdr:sp macro="" textlink="">
      <xdr:nvSpPr>
        <xdr:cNvPr id="629" name="円/楕円 628"/>
        <xdr:cNvSpPr/>
      </xdr:nvSpPr>
      <xdr:spPr>
        <a:xfrm>
          <a:off x="16268700" y="127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49679</xdr:rowOff>
    </xdr:from>
    <xdr:ext cx="534377" cy="259045"/>
    <xdr:sp macro="" textlink="">
      <xdr:nvSpPr>
        <xdr:cNvPr id="630" name="公債費該当値テキスト"/>
        <xdr:cNvSpPr txBox="1"/>
      </xdr:nvSpPr>
      <xdr:spPr>
        <a:xfrm>
          <a:off x="16370300" y="1256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53,803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71086</xdr:rowOff>
    </xdr:from>
    <xdr:to>
      <xdr:col>22</xdr:col>
      <xdr:colOff>415925</xdr:colOff>
      <xdr:row>74</xdr:row>
      <xdr:rowOff>1236</xdr:rowOff>
    </xdr:to>
    <xdr:sp macro="" textlink="">
      <xdr:nvSpPr>
        <xdr:cNvPr id="631" name="円/楕円 630"/>
        <xdr:cNvSpPr/>
      </xdr:nvSpPr>
      <xdr:spPr>
        <a:xfrm>
          <a:off x="15430500" y="125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17763</xdr:rowOff>
    </xdr:from>
    <xdr:ext cx="534377" cy="259045"/>
    <xdr:sp macro="" textlink="">
      <xdr:nvSpPr>
        <xdr:cNvPr id="632" name="テキスト ボックス 631"/>
        <xdr:cNvSpPr txBox="1"/>
      </xdr:nvSpPr>
      <xdr:spPr>
        <a:xfrm>
          <a:off x="15214111" y="123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71592</xdr:rowOff>
    </xdr:from>
    <xdr:to>
      <xdr:col>21</xdr:col>
      <xdr:colOff>212725</xdr:colOff>
      <xdr:row>75</xdr:row>
      <xdr:rowOff>1742</xdr:rowOff>
    </xdr:to>
    <xdr:sp macro="" textlink="">
      <xdr:nvSpPr>
        <xdr:cNvPr id="633" name="円/楕円 632"/>
        <xdr:cNvSpPr/>
      </xdr:nvSpPr>
      <xdr:spPr>
        <a:xfrm>
          <a:off x="14541500" y="127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18269</xdr:rowOff>
    </xdr:from>
    <xdr:ext cx="534377" cy="259045"/>
    <xdr:sp macro="" textlink="">
      <xdr:nvSpPr>
        <xdr:cNvPr id="634" name="テキスト ボックス 633"/>
        <xdr:cNvSpPr txBox="1"/>
      </xdr:nvSpPr>
      <xdr:spPr>
        <a:xfrm>
          <a:off x="14325111" y="12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46479</xdr:rowOff>
    </xdr:from>
    <xdr:to>
      <xdr:col>20</xdr:col>
      <xdr:colOff>9525</xdr:colOff>
      <xdr:row>74</xdr:row>
      <xdr:rowOff>148079</xdr:rowOff>
    </xdr:to>
    <xdr:sp macro="" textlink="">
      <xdr:nvSpPr>
        <xdr:cNvPr id="635" name="円/楕円 634"/>
        <xdr:cNvSpPr/>
      </xdr:nvSpPr>
      <xdr:spPr>
        <a:xfrm>
          <a:off x="13652500" y="127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164606</xdr:rowOff>
    </xdr:from>
    <xdr:ext cx="534377" cy="259045"/>
    <xdr:sp macro="" textlink="">
      <xdr:nvSpPr>
        <xdr:cNvPr id="636" name="テキスト ボックス 635"/>
        <xdr:cNvSpPr txBox="1"/>
      </xdr:nvSpPr>
      <xdr:spPr>
        <a:xfrm>
          <a:off x="13436111" y="1250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36404</xdr:rowOff>
    </xdr:from>
    <xdr:to>
      <xdr:col>18</xdr:col>
      <xdr:colOff>492125</xdr:colOff>
      <xdr:row>74</xdr:row>
      <xdr:rowOff>138004</xdr:rowOff>
    </xdr:to>
    <xdr:sp macro="" textlink="">
      <xdr:nvSpPr>
        <xdr:cNvPr id="637" name="円/楕円 636"/>
        <xdr:cNvSpPr/>
      </xdr:nvSpPr>
      <xdr:spPr>
        <a:xfrm>
          <a:off x="12763500" y="12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154531</xdr:rowOff>
    </xdr:from>
    <xdr:ext cx="534377" cy="259045"/>
    <xdr:sp macro="" textlink="">
      <xdr:nvSpPr>
        <xdr:cNvPr id="638" name="テキスト ボックス 637"/>
        <xdr:cNvSpPr txBox="1"/>
      </xdr:nvSpPr>
      <xdr:spPr>
        <a:xfrm>
          <a:off x="12547111" y="124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112077</xdr:rowOff>
    </xdr:from>
    <xdr:to>
      <xdr:col>23</xdr:col>
      <xdr:colOff>517525</xdr:colOff>
      <xdr:row>98</xdr:row>
      <xdr:rowOff>135235</xdr:rowOff>
    </xdr:to>
    <xdr:cxnSp macro="">
      <xdr:nvCxnSpPr>
        <xdr:cNvPr id="667" name="直線コネクタ 666"/>
        <xdr:cNvCxnSpPr/>
      </xdr:nvCxnSpPr>
      <xdr:spPr>
        <a:xfrm flipV="1">
          <a:off x="15481300" y="16914177"/>
          <a:ext cx="8382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117746</xdr:rowOff>
    </xdr:from>
    <xdr:to>
      <xdr:col>22</xdr:col>
      <xdr:colOff>365125</xdr:colOff>
      <xdr:row>98</xdr:row>
      <xdr:rowOff>135235</xdr:rowOff>
    </xdr:to>
    <xdr:cxnSp macro="">
      <xdr:nvCxnSpPr>
        <xdr:cNvPr id="670" name="直線コネクタ 669"/>
        <xdr:cNvCxnSpPr/>
      </xdr:nvCxnSpPr>
      <xdr:spPr>
        <a:xfrm>
          <a:off x="14592300" y="16919846"/>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93160</xdr:rowOff>
    </xdr:from>
    <xdr:to>
      <xdr:col>22</xdr:col>
      <xdr:colOff>415925</xdr:colOff>
      <xdr:row>99</xdr:row>
      <xdr:rowOff>23310</xdr:rowOff>
    </xdr:to>
    <xdr:sp macro="" textlink="">
      <xdr:nvSpPr>
        <xdr:cNvPr id="671" name="フローチャート : 判断 670"/>
        <xdr:cNvSpPr/>
      </xdr:nvSpPr>
      <xdr:spPr>
        <a:xfrm>
          <a:off x="15430500" y="168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14437</xdr:rowOff>
    </xdr:from>
    <xdr:ext cx="534377" cy="259045"/>
    <xdr:sp macro="" textlink="">
      <xdr:nvSpPr>
        <xdr:cNvPr id="672" name="テキスト ボックス 671"/>
        <xdr:cNvSpPr txBox="1"/>
      </xdr:nvSpPr>
      <xdr:spPr>
        <a:xfrm>
          <a:off x="15214111" y="169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58570</xdr:rowOff>
    </xdr:from>
    <xdr:to>
      <xdr:col>21</xdr:col>
      <xdr:colOff>161925</xdr:colOff>
      <xdr:row>98</xdr:row>
      <xdr:rowOff>117746</xdr:rowOff>
    </xdr:to>
    <xdr:cxnSp macro="">
      <xdr:nvCxnSpPr>
        <xdr:cNvPr id="673" name="直線コネクタ 672"/>
        <xdr:cNvCxnSpPr/>
      </xdr:nvCxnSpPr>
      <xdr:spPr>
        <a:xfrm>
          <a:off x="13703300" y="16860670"/>
          <a:ext cx="889000" cy="5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16361</xdr:rowOff>
    </xdr:from>
    <xdr:ext cx="534377" cy="259045"/>
    <xdr:sp macro="" textlink="">
      <xdr:nvSpPr>
        <xdr:cNvPr id="675" name="テキスト ボックス 674"/>
        <xdr:cNvSpPr txBox="1"/>
      </xdr:nvSpPr>
      <xdr:spPr>
        <a:xfrm>
          <a:off x="14325111" y="169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58570</xdr:rowOff>
    </xdr:from>
    <xdr:to>
      <xdr:col>19</xdr:col>
      <xdr:colOff>644525</xdr:colOff>
      <xdr:row>98</xdr:row>
      <xdr:rowOff>89362</xdr:rowOff>
    </xdr:to>
    <xdr:cxnSp macro="">
      <xdr:nvCxnSpPr>
        <xdr:cNvPr id="676" name="直線コネクタ 675"/>
        <xdr:cNvCxnSpPr/>
      </xdr:nvCxnSpPr>
      <xdr:spPr>
        <a:xfrm flipV="1">
          <a:off x="12814300" y="16860670"/>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20548</xdr:rowOff>
    </xdr:from>
    <xdr:ext cx="534377" cy="259045"/>
    <xdr:sp macro="" textlink="">
      <xdr:nvSpPr>
        <xdr:cNvPr id="678" name="テキスト ボックス 677"/>
        <xdr:cNvSpPr txBox="1"/>
      </xdr:nvSpPr>
      <xdr:spPr>
        <a:xfrm>
          <a:off x="13436111" y="169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23359</xdr:rowOff>
    </xdr:from>
    <xdr:ext cx="534377" cy="259045"/>
    <xdr:sp macro="" textlink="">
      <xdr:nvSpPr>
        <xdr:cNvPr id="680" name="テキスト ボックス 679"/>
        <xdr:cNvSpPr txBox="1"/>
      </xdr:nvSpPr>
      <xdr:spPr>
        <a:xfrm>
          <a:off x="12547111" y="16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61277</xdr:rowOff>
    </xdr:from>
    <xdr:to>
      <xdr:col>23</xdr:col>
      <xdr:colOff>568325</xdr:colOff>
      <xdr:row>98</xdr:row>
      <xdr:rowOff>162877</xdr:rowOff>
    </xdr:to>
    <xdr:sp macro="" textlink="">
      <xdr:nvSpPr>
        <xdr:cNvPr id="686" name="円/楕円 685"/>
        <xdr:cNvSpPr/>
      </xdr:nvSpPr>
      <xdr:spPr>
        <a:xfrm>
          <a:off x="16268700" y="168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20654</xdr:rowOff>
    </xdr:from>
    <xdr:ext cx="534377" cy="259045"/>
    <xdr:sp macro="" textlink="">
      <xdr:nvSpPr>
        <xdr:cNvPr id="687" name="積立金該当値テキスト"/>
        <xdr:cNvSpPr txBox="1"/>
      </xdr:nvSpPr>
      <xdr:spPr>
        <a:xfrm>
          <a:off x="16370300" y="166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84435</xdr:rowOff>
    </xdr:from>
    <xdr:to>
      <xdr:col>22</xdr:col>
      <xdr:colOff>415925</xdr:colOff>
      <xdr:row>99</xdr:row>
      <xdr:rowOff>14585</xdr:rowOff>
    </xdr:to>
    <xdr:sp macro="" textlink="">
      <xdr:nvSpPr>
        <xdr:cNvPr id="688" name="円/楕円 687"/>
        <xdr:cNvSpPr/>
      </xdr:nvSpPr>
      <xdr:spPr>
        <a:xfrm>
          <a:off x="15430500" y="168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31112</xdr:rowOff>
    </xdr:from>
    <xdr:ext cx="534377" cy="259045"/>
    <xdr:sp macro="" textlink="">
      <xdr:nvSpPr>
        <xdr:cNvPr id="689" name="テキスト ボックス 688"/>
        <xdr:cNvSpPr txBox="1"/>
      </xdr:nvSpPr>
      <xdr:spPr>
        <a:xfrm>
          <a:off x="15214111" y="166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66946</xdr:rowOff>
    </xdr:from>
    <xdr:to>
      <xdr:col>21</xdr:col>
      <xdr:colOff>212725</xdr:colOff>
      <xdr:row>98</xdr:row>
      <xdr:rowOff>168546</xdr:rowOff>
    </xdr:to>
    <xdr:sp macro="" textlink="">
      <xdr:nvSpPr>
        <xdr:cNvPr id="690" name="円/楕円 689"/>
        <xdr:cNvSpPr/>
      </xdr:nvSpPr>
      <xdr:spPr>
        <a:xfrm>
          <a:off x="14541500" y="168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13623</xdr:rowOff>
    </xdr:from>
    <xdr:ext cx="534377" cy="259045"/>
    <xdr:sp macro="" textlink="">
      <xdr:nvSpPr>
        <xdr:cNvPr id="691" name="テキスト ボックス 690"/>
        <xdr:cNvSpPr txBox="1"/>
      </xdr:nvSpPr>
      <xdr:spPr>
        <a:xfrm>
          <a:off x="14325111" y="166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7770</xdr:rowOff>
    </xdr:from>
    <xdr:to>
      <xdr:col>20</xdr:col>
      <xdr:colOff>9525</xdr:colOff>
      <xdr:row>98</xdr:row>
      <xdr:rowOff>109370</xdr:rowOff>
    </xdr:to>
    <xdr:sp macro="" textlink="">
      <xdr:nvSpPr>
        <xdr:cNvPr id="692" name="円/楕円 691"/>
        <xdr:cNvSpPr/>
      </xdr:nvSpPr>
      <xdr:spPr>
        <a:xfrm>
          <a:off x="13652500" y="168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125897</xdr:rowOff>
    </xdr:from>
    <xdr:ext cx="534377" cy="259045"/>
    <xdr:sp macro="" textlink="">
      <xdr:nvSpPr>
        <xdr:cNvPr id="693" name="テキスト ボックス 692"/>
        <xdr:cNvSpPr txBox="1"/>
      </xdr:nvSpPr>
      <xdr:spPr>
        <a:xfrm>
          <a:off x="13436111" y="1658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38562</xdr:rowOff>
    </xdr:from>
    <xdr:to>
      <xdr:col>18</xdr:col>
      <xdr:colOff>492125</xdr:colOff>
      <xdr:row>98</xdr:row>
      <xdr:rowOff>140162</xdr:rowOff>
    </xdr:to>
    <xdr:sp macro="" textlink="">
      <xdr:nvSpPr>
        <xdr:cNvPr id="694" name="円/楕円 693"/>
        <xdr:cNvSpPr/>
      </xdr:nvSpPr>
      <xdr:spPr>
        <a:xfrm>
          <a:off x="12763500" y="1684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156689</xdr:rowOff>
    </xdr:from>
    <xdr:ext cx="534377" cy="259045"/>
    <xdr:sp macro="" textlink="">
      <xdr:nvSpPr>
        <xdr:cNvPr id="695" name="テキスト ボックス 694"/>
        <xdr:cNvSpPr txBox="1"/>
      </xdr:nvSpPr>
      <xdr:spPr>
        <a:xfrm>
          <a:off x="12547111" y="1661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72851</xdr:rowOff>
    </xdr:from>
    <xdr:to>
      <xdr:col>32</xdr:col>
      <xdr:colOff>187325</xdr:colOff>
      <xdr:row>39</xdr:row>
      <xdr:rowOff>97834</xdr:rowOff>
    </xdr:to>
    <xdr:cxnSp macro="">
      <xdr:nvCxnSpPr>
        <xdr:cNvPr id="726" name="直線コネクタ 725"/>
        <xdr:cNvCxnSpPr/>
      </xdr:nvCxnSpPr>
      <xdr:spPr>
        <a:xfrm flipV="1">
          <a:off x="21323300" y="6759401"/>
          <a:ext cx="8382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97834</xdr:rowOff>
    </xdr:from>
    <xdr:to>
      <xdr:col>31</xdr:col>
      <xdr:colOff>34925</xdr:colOff>
      <xdr:row>39</xdr:row>
      <xdr:rowOff>97834</xdr:rowOff>
    </xdr:to>
    <xdr:cxnSp macro="">
      <xdr:nvCxnSpPr>
        <xdr:cNvPr id="729" name="直線コネクタ 728"/>
        <xdr:cNvCxnSpPr/>
      </xdr:nvCxnSpPr>
      <xdr:spPr>
        <a:xfrm>
          <a:off x="20434300" y="6784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146246</xdr:rowOff>
    </xdr:from>
    <xdr:to>
      <xdr:col>31</xdr:col>
      <xdr:colOff>85725</xdr:colOff>
      <xdr:row>39</xdr:row>
      <xdr:rowOff>76396</xdr:rowOff>
    </xdr:to>
    <xdr:sp macro="" textlink="">
      <xdr:nvSpPr>
        <xdr:cNvPr id="730" name="フローチャート : 判断 729"/>
        <xdr:cNvSpPr/>
      </xdr:nvSpPr>
      <xdr:spPr>
        <a:xfrm>
          <a:off x="21272500" y="66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92923</xdr:rowOff>
    </xdr:from>
    <xdr:ext cx="469744" cy="259045"/>
    <xdr:sp macro="" textlink="">
      <xdr:nvSpPr>
        <xdr:cNvPr id="731" name="テキスト ボックス 730"/>
        <xdr:cNvSpPr txBox="1"/>
      </xdr:nvSpPr>
      <xdr:spPr>
        <a:xfrm>
          <a:off x="21088427" y="64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97834</xdr:rowOff>
    </xdr:from>
    <xdr:to>
      <xdr:col>29</xdr:col>
      <xdr:colOff>517525</xdr:colOff>
      <xdr:row>39</xdr:row>
      <xdr:rowOff>97866</xdr:rowOff>
    </xdr:to>
    <xdr:cxnSp macro="">
      <xdr:nvCxnSpPr>
        <xdr:cNvPr id="732" name="直線コネクタ 731"/>
        <xdr:cNvCxnSpPr/>
      </xdr:nvCxnSpPr>
      <xdr:spPr>
        <a:xfrm flipV="1">
          <a:off x="19545300" y="678438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97866</xdr:rowOff>
    </xdr:from>
    <xdr:to>
      <xdr:col>28</xdr:col>
      <xdr:colOff>314325</xdr:colOff>
      <xdr:row>39</xdr:row>
      <xdr:rowOff>97866</xdr:rowOff>
    </xdr:to>
    <xdr:cxnSp macro="">
      <xdr:nvCxnSpPr>
        <xdr:cNvPr id="735" name="直線コネクタ 734"/>
        <xdr:cNvCxnSpPr/>
      </xdr:nvCxnSpPr>
      <xdr:spPr>
        <a:xfrm>
          <a:off x="18656300" y="6784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22051</xdr:rowOff>
    </xdr:from>
    <xdr:to>
      <xdr:col>32</xdr:col>
      <xdr:colOff>238125</xdr:colOff>
      <xdr:row>39</xdr:row>
      <xdr:rowOff>123651</xdr:rowOff>
    </xdr:to>
    <xdr:sp macro="" textlink="">
      <xdr:nvSpPr>
        <xdr:cNvPr id="745" name="円/楕円 744"/>
        <xdr:cNvSpPr/>
      </xdr:nvSpPr>
      <xdr:spPr>
        <a:xfrm>
          <a:off x="22110700" y="670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129082</xdr:rowOff>
    </xdr:from>
    <xdr:ext cx="378565" cy="259045"/>
    <xdr:sp macro="" textlink="">
      <xdr:nvSpPr>
        <xdr:cNvPr id="746" name="投資及び出資金該当値テキスト"/>
        <xdr:cNvSpPr txBox="1"/>
      </xdr:nvSpPr>
      <xdr:spPr>
        <a:xfrm>
          <a:off x="22212300" y="664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47034</xdr:rowOff>
    </xdr:from>
    <xdr:to>
      <xdr:col>31</xdr:col>
      <xdr:colOff>85725</xdr:colOff>
      <xdr:row>39</xdr:row>
      <xdr:rowOff>148634</xdr:rowOff>
    </xdr:to>
    <xdr:sp macro="" textlink="">
      <xdr:nvSpPr>
        <xdr:cNvPr id="747" name="円/楕円 746"/>
        <xdr:cNvSpPr/>
      </xdr:nvSpPr>
      <xdr:spPr>
        <a:xfrm>
          <a:off x="21272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139761</xdr:rowOff>
    </xdr:from>
    <xdr:ext cx="313932" cy="259045"/>
    <xdr:sp macro="" textlink="">
      <xdr:nvSpPr>
        <xdr:cNvPr id="748" name="テキスト ボックス 747"/>
        <xdr:cNvSpPr txBox="1"/>
      </xdr:nvSpPr>
      <xdr:spPr>
        <a:xfrm>
          <a:off x="21166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47034</xdr:rowOff>
    </xdr:from>
    <xdr:to>
      <xdr:col>29</xdr:col>
      <xdr:colOff>568325</xdr:colOff>
      <xdr:row>39</xdr:row>
      <xdr:rowOff>148634</xdr:rowOff>
    </xdr:to>
    <xdr:sp macro="" textlink="">
      <xdr:nvSpPr>
        <xdr:cNvPr id="749" name="円/楕円 748"/>
        <xdr:cNvSpPr/>
      </xdr:nvSpPr>
      <xdr:spPr>
        <a:xfrm>
          <a:off x="20383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139761</xdr:rowOff>
    </xdr:from>
    <xdr:ext cx="313932" cy="259045"/>
    <xdr:sp macro="" textlink="">
      <xdr:nvSpPr>
        <xdr:cNvPr id="750" name="テキスト ボックス 749"/>
        <xdr:cNvSpPr txBox="1"/>
      </xdr:nvSpPr>
      <xdr:spPr>
        <a:xfrm>
          <a:off x="20277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47066</xdr:rowOff>
    </xdr:from>
    <xdr:to>
      <xdr:col>28</xdr:col>
      <xdr:colOff>365125</xdr:colOff>
      <xdr:row>39</xdr:row>
      <xdr:rowOff>148666</xdr:rowOff>
    </xdr:to>
    <xdr:sp macro="" textlink="">
      <xdr:nvSpPr>
        <xdr:cNvPr id="751" name="円/楕円 750"/>
        <xdr:cNvSpPr/>
      </xdr:nvSpPr>
      <xdr:spPr>
        <a:xfrm>
          <a:off x="194945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139793</xdr:rowOff>
    </xdr:from>
    <xdr:ext cx="313932" cy="259045"/>
    <xdr:sp macro="" textlink="">
      <xdr:nvSpPr>
        <xdr:cNvPr id="752" name="テキスト ボックス 751"/>
        <xdr:cNvSpPr txBox="1"/>
      </xdr:nvSpPr>
      <xdr:spPr>
        <a:xfrm>
          <a:off x="19388333" y="6826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47066</xdr:rowOff>
    </xdr:from>
    <xdr:to>
      <xdr:col>27</xdr:col>
      <xdr:colOff>161925</xdr:colOff>
      <xdr:row>39</xdr:row>
      <xdr:rowOff>148666</xdr:rowOff>
    </xdr:to>
    <xdr:sp macro="" textlink="">
      <xdr:nvSpPr>
        <xdr:cNvPr id="753" name="円/楕円 752"/>
        <xdr:cNvSpPr/>
      </xdr:nvSpPr>
      <xdr:spPr>
        <a:xfrm>
          <a:off x="186055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139793</xdr:rowOff>
    </xdr:from>
    <xdr:ext cx="313932" cy="259045"/>
    <xdr:sp macro="" textlink="">
      <xdr:nvSpPr>
        <xdr:cNvPr id="754" name="テキスト ボックス 753"/>
        <xdr:cNvSpPr txBox="1"/>
      </xdr:nvSpPr>
      <xdr:spPr>
        <a:xfrm>
          <a:off x="18499333" y="6826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154984</xdr:rowOff>
    </xdr:from>
    <xdr:to>
      <xdr:col>32</xdr:col>
      <xdr:colOff>187325</xdr:colOff>
      <xdr:row>58</xdr:row>
      <xdr:rowOff>156976</xdr:rowOff>
    </xdr:to>
    <xdr:cxnSp macro="">
      <xdr:nvCxnSpPr>
        <xdr:cNvPr id="785" name="直線コネクタ 784"/>
        <xdr:cNvCxnSpPr/>
      </xdr:nvCxnSpPr>
      <xdr:spPr>
        <a:xfrm flipV="1">
          <a:off x="21323300" y="10099084"/>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156225</xdr:rowOff>
    </xdr:from>
    <xdr:to>
      <xdr:col>31</xdr:col>
      <xdr:colOff>34925</xdr:colOff>
      <xdr:row>58</xdr:row>
      <xdr:rowOff>156976</xdr:rowOff>
    </xdr:to>
    <xdr:cxnSp macro="">
      <xdr:nvCxnSpPr>
        <xdr:cNvPr id="788" name="直線コネクタ 787"/>
        <xdr:cNvCxnSpPr/>
      </xdr:nvCxnSpPr>
      <xdr:spPr>
        <a:xfrm>
          <a:off x="20434300" y="10100325"/>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9413</xdr:rowOff>
    </xdr:from>
    <xdr:to>
      <xdr:col>31</xdr:col>
      <xdr:colOff>85725</xdr:colOff>
      <xdr:row>58</xdr:row>
      <xdr:rowOff>111013</xdr:rowOff>
    </xdr:to>
    <xdr:sp macro="" textlink="">
      <xdr:nvSpPr>
        <xdr:cNvPr id="789" name="フローチャート : 判断 788"/>
        <xdr:cNvSpPr/>
      </xdr:nvSpPr>
      <xdr:spPr>
        <a:xfrm>
          <a:off x="21272500" y="99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127540</xdr:rowOff>
    </xdr:from>
    <xdr:ext cx="469744" cy="259045"/>
    <xdr:sp macro="" textlink="">
      <xdr:nvSpPr>
        <xdr:cNvPr id="790" name="テキスト ボックス 789"/>
        <xdr:cNvSpPr txBox="1"/>
      </xdr:nvSpPr>
      <xdr:spPr>
        <a:xfrm>
          <a:off x="21088427" y="97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156225</xdr:rowOff>
    </xdr:from>
    <xdr:to>
      <xdr:col>29</xdr:col>
      <xdr:colOff>517525</xdr:colOff>
      <xdr:row>58</xdr:row>
      <xdr:rowOff>162560</xdr:rowOff>
    </xdr:to>
    <xdr:cxnSp macro="">
      <xdr:nvCxnSpPr>
        <xdr:cNvPr id="791" name="直線コネクタ 790"/>
        <xdr:cNvCxnSpPr/>
      </xdr:nvCxnSpPr>
      <xdr:spPr>
        <a:xfrm flipV="1">
          <a:off x="19545300" y="10100325"/>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142051</xdr:rowOff>
    </xdr:from>
    <xdr:to>
      <xdr:col>28</xdr:col>
      <xdr:colOff>314325</xdr:colOff>
      <xdr:row>58</xdr:row>
      <xdr:rowOff>162560</xdr:rowOff>
    </xdr:to>
    <xdr:cxnSp macro="">
      <xdr:nvCxnSpPr>
        <xdr:cNvPr id="794" name="直線コネクタ 793"/>
        <xdr:cNvCxnSpPr/>
      </xdr:nvCxnSpPr>
      <xdr:spPr>
        <a:xfrm>
          <a:off x="18656300" y="10086151"/>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104184</xdr:rowOff>
    </xdr:from>
    <xdr:to>
      <xdr:col>32</xdr:col>
      <xdr:colOff>238125</xdr:colOff>
      <xdr:row>59</xdr:row>
      <xdr:rowOff>34334</xdr:rowOff>
    </xdr:to>
    <xdr:sp macro="" textlink="">
      <xdr:nvSpPr>
        <xdr:cNvPr id="804" name="円/楕円 803"/>
        <xdr:cNvSpPr/>
      </xdr:nvSpPr>
      <xdr:spPr>
        <a:xfrm>
          <a:off x="22110700" y="100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19111</xdr:rowOff>
    </xdr:from>
    <xdr:ext cx="469744" cy="259045"/>
    <xdr:sp macro="" textlink="">
      <xdr:nvSpPr>
        <xdr:cNvPr id="805" name="貸付金該当値テキスト"/>
        <xdr:cNvSpPr txBox="1"/>
      </xdr:nvSpPr>
      <xdr:spPr>
        <a:xfrm>
          <a:off x="22212300" y="996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106176</xdr:rowOff>
    </xdr:from>
    <xdr:to>
      <xdr:col>31</xdr:col>
      <xdr:colOff>85725</xdr:colOff>
      <xdr:row>59</xdr:row>
      <xdr:rowOff>36326</xdr:rowOff>
    </xdr:to>
    <xdr:sp macro="" textlink="">
      <xdr:nvSpPr>
        <xdr:cNvPr id="806" name="円/楕円 805"/>
        <xdr:cNvSpPr/>
      </xdr:nvSpPr>
      <xdr:spPr>
        <a:xfrm>
          <a:off x="21272500" y="100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27453</xdr:rowOff>
    </xdr:from>
    <xdr:ext cx="469744" cy="259045"/>
    <xdr:sp macro="" textlink="">
      <xdr:nvSpPr>
        <xdr:cNvPr id="807" name="テキスト ボックス 806"/>
        <xdr:cNvSpPr txBox="1"/>
      </xdr:nvSpPr>
      <xdr:spPr>
        <a:xfrm>
          <a:off x="21088427" y="1014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105425</xdr:rowOff>
    </xdr:from>
    <xdr:to>
      <xdr:col>29</xdr:col>
      <xdr:colOff>568325</xdr:colOff>
      <xdr:row>59</xdr:row>
      <xdr:rowOff>35575</xdr:rowOff>
    </xdr:to>
    <xdr:sp macro="" textlink="">
      <xdr:nvSpPr>
        <xdr:cNvPr id="808" name="円/楕円 807"/>
        <xdr:cNvSpPr/>
      </xdr:nvSpPr>
      <xdr:spPr>
        <a:xfrm>
          <a:off x="20383500" y="100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26702</xdr:rowOff>
    </xdr:from>
    <xdr:ext cx="469744" cy="259045"/>
    <xdr:sp macro="" textlink="">
      <xdr:nvSpPr>
        <xdr:cNvPr id="809" name="テキスト ボックス 808"/>
        <xdr:cNvSpPr txBox="1"/>
      </xdr:nvSpPr>
      <xdr:spPr>
        <a:xfrm>
          <a:off x="20199427" y="1014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111760</xdr:rowOff>
    </xdr:from>
    <xdr:to>
      <xdr:col>28</xdr:col>
      <xdr:colOff>365125</xdr:colOff>
      <xdr:row>59</xdr:row>
      <xdr:rowOff>41910</xdr:rowOff>
    </xdr:to>
    <xdr:sp macro="" textlink="">
      <xdr:nvSpPr>
        <xdr:cNvPr id="810" name="円/楕円 809"/>
        <xdr:cNvSpPr/>
      </xdr:nvSpPr>
      <xdr:spPr>
        <a:xfrm>
          <a:off x="19494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33037</xdr:rowOff>
    </xdr:from>
    <xdr:ext cx="469744" cy="259045"/>
    <xdr:sp macro="" textlink="">
      <xdr:nvSpPr>
        <xdr:cNvPr id="811" name="テキスト ボックス 810"/>
        <xdr:cNvSpPr txBox="1"/>
      </xdr:nvSpPr>
      <xdr:spPr>
        <a:xfrm>
          <a:off x="19310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91251</xdr:rowOff>
    </xdr:from>
    <xdr:to>
      <xdr:col>27</xdr:col>
      <xdr:colOff>161925</xdr:colOff>
      <xdr:row>59</xdr:row>
      <xdr:rowOff>21401</xdr:rowOff>
    </xdr:to>
    <xdr:sp macro="" textlink="">
      <xdr:nvSpPr>
        <xdr:cNvPr id="812" name="円/楕円 811"/>
        <xdr:cNvSpPr/>
      </xdr:nvSpPr>
      <xdr:spPr>
        <a:xfrm>
          <a:off x="18605500" y="100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12528</xdr:rowOff>
    </xdr:from>
    <xdr:ext cx="469744" cy="259045"/>
    <xdr:sp macro="" textlink="">
      <xdr:nvSpPr>
        <xdr:cNvPr id="813" name="テキスト ボックス 812"/>
        <xdr:cNvSpPr txBox="1"/>
      </xdr:nvSpPr>
      <xdr:spPr>
        <a:xfrm>
          <a:off x="18421427" y="1012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50489</xdr:rowOff>
    </xdr:from>
    <xdr:to>
      <xdr:col>32</xdr:col>
      <xdr:colOff>187325</xdr:colOff>
      <xdr:row>75</xdr:row>
      <xdr:rowOff>80378</xdr:rowOff>
    </xdr:to>
    <xdr:cxnSp macro="">
      <xdr:nvCxnSpPr>
        <xdr:cNvPr id="843" name="直線コネクタ 842"/>
        <xdr:cNvCxnSpPr/>
      </xdr:nvCxnSpPr>
      <xdr:spPr>
        <a:xfrm>
          <a:off x="21323300" y="12909239"/>
          <a:ext cx="838200" cy="2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50489</xdr:rowOff>
    </xdr:from>
    <xdr:to>
      <xdr:col>31</xdr:col>
      <xdr:colOff>34925</xdr:colOff>
      <xdr:row>75</xdr:row>
      <xdr:rowOff>56261</xdr:rowOff>
    </xdr:to>
    <xdr:cxnSp macro="">
      <xdr:nvCxnSpPr>
        <xdr:cNvPr id="846" name="直線コネクタ 845"/>
        <xdr:cNvCxnSpPr/>
      </xdr:nvCxnSpPr>
      <xdr:spPr>
        <a:xfrm flipV="1">
          <a:off x="20434300" y="12909239"/>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49048</xdr:rowOff>
    </xdr:from>
    <xdr:to>
      <xdr:col>31</xdr:col>
      <xdr:colOff>85725</xdr:colOff>
      <xdr:row>76</xdr:row>
      <xdr:rowOff>150648</xdr:rowOff>
    </xdr:to>
    <xdr:sp macro="" textlink="">
      <xdr:nvSpPr>
        <xdr:cNvPr id="847" name="フローチャート : 判断 846"/>
        <xdr:cNvSpPr/>
      </xdr:nvSpPr>
      <xdr:spPr>
        <a:xfrm>
          <a:off x="21272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141775</xdr:rowOff>
    </xdr:from>
    <xdr:ext cx="534377" cy="259045"/>
    <xdr:sp macro="" textlink="">
      <xdr:nvSpPr>
        <xdr:cNvPr id="848" name="テキスト ボックス 847"/>
        <xdr:cNvSpPr txBox="1"/>
      </xdr:nvSpPr>
      <xdr:spPr>
        <a:xfrm>
          <a:off x="21056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56261</xdr:rowOff>
    </xdr:from>
    <xdr:to>
      <xdr:col>29</xdr:col>
      <xdr:colOff>517525</xdr:colOff>
      <xdr:row>76</xdr:row>
      <xdr:rowOff>17342</xdr:rowOff>
    </xdr:to>
    <xdr:cxnSp macro="">
      <xdr:nvCxnSpPr>
        <xdr:cNvPr id="849" name="直線コネクタ 848"/>
        <xdr:cNvCxnSpPr/>
      </xdr:nvCxnSpPr>
      <xdr:spPr>
        <a:xfrm flipV="1">
          <a:off x="19545300" y="12915011"/>
          <a:ext cx="889000" cy="13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4842</xdr:rowOff>
    </xdr:from>
    <xdr:ext cx="534377" cy="259045"/>
    <xdr:sp macro="" textlink="">
      <xdr:nvSpPr>
        <xdr:cNvPr id="851" name="テキスト ボックス 850"/>
        <xdr:cNvSpPr txBox="1"/>
      </xdr:nvSpPr>
      <xdr:spPr>
        <a:xfrm>
          <a:off x="20167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110934</xdr:rowOff>
    </xdr:from>
    <xdr:to>
      <xdr:col>28</xdr:col>
      <xdr:colOff>314325</xdr:colOff>
      <xdr:row>76</xdr:row>
      <xdr:rowOff>17342</xdr:rowOff>
    </xdr:to>
    <xdr:cxnSp macro="">
      <xdr:nvCxnSpPr>
        <xdr:cNvPr id="852" name="直線コネクタ 851"/>
        <xdr:cNvCxnSpPr/>
      </xdr:nvCxnSpPr>
      <xdr:spPr>
        <a:xfrm>
          <a:off x="18656300" y="12969684"/>
          <a:ext cx="889000" cy="7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18730</xdr:rowOff>
    </xdr:from>
    <xdr:ext cx="534377" cy="259045"/>
    <xdr:sp macro="" textlink="">
      <xdr:nvSpPr>
        <xdr:cNvPr id="854" name="テキスト ボックス 853"/>
        <xdr:cNvSpPr txBox="1"/>
      </xdr:nvSpPr>
      <xdr:spPr>
        <a:xfrm>
          <a:off x="19278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14730</xdr:rowOff>
    </xdr:from>
    <xdr:ext cx="534377" cy="259045"/>
    <xdr:sp macro="" textlink="">
      <xdr:nvSpPr>
        <xdr:cNvPr id="856" name="テキスト ボックス 855"/>
        <xdr:cNvSpPr txBox="1"/>
      </xdr:nvSpPr>
      <xdr:spPr>
        <a:xfrm>
          <a:off x="18389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29578</xdr:rowOff>
    </xdr:from>
    <xdr:to>
      <xdr:col>32</xdr:col>
      <xdr:colOff>238125</xdr:colOff>
      <xdr:row>75</xdr:row>
      <xdr:rowOff>131178</xdr:rowOff>
    </xdr:to>
    <xdr:sp macro="" textlink="">
      <xdr:nvSpPr>
        <xdr:cNvPr id="862" name="円/楕円 861"/>
        <xdr:cNvSpPr/>
      </xdr:nvSpPr>
      <xdr:spPr>
        <a:xfrm>
          <a:off x="22110700" y="128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52455</xdr:rowOff>
    </xdr:from>
    <xdr:ext cx="534377" cy="259045"/>
    <xdr:sp macro="" textlink="">
      <xdr:nvSpPr>
        <xdr:cNvPr id="863" name="繰出金該当値テキスト"/>
        <xdr:cNvSpPr txBox="1"/>
      </xdr:nvSpPr>
      <xdr:spPr>
        <a:xfrm>
          <a:off x="22212300" y="1273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54,114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171139</xdr:rowOff>
    </xdr:from>
    <xdr:to>
      <xdr:col>31</xdr:col>
      <xdr:colOff>85725</xdr:colOff>
      <xdr:row>75</xdr:row>
      <xdr:rowOff>101289</xdr:rowOff>
    </xdr:to>
    <xdr:sp macro="" textlink="">
      <xdr:nvSpPr>
        <xdr:cNvPr id="864" name="円/楕円 863"/>
        <xdr:cNvSpPr/>
      </xdr:nvSpPr>
      <xdr:spPr>
        <a:xfrm>
          <a:off x="21272500" y="128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117816</xdr:rowOff>
    </xdr:from>
    <xdr:ext cx="534377" cy="259045"/>
    <xdr:sp macro="" textlink="">
      <xdr:nvSpPr>
        <xdr:cNvPr id="865" name="テキスト ボックス 864"/>
        <xdr:cNvSpPr txBox="1"/>
      </xdr:nvSpPr>
      <xdr:spPr>
        <a:xfrm>
          <a:off x="21056111" y="126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5461</xdr:rowOff>
    </xdr:from>
    <xdr:to>
      <xdr:col>29</xdr:col>
      <xdr:colOff>568325</xdr:colOff>
      <xdr:row>75</xdr:row>
      <xdr:rowOff>107061</xdr:rowOff>
    </xdr:to>
    <xdr:sp macro="" textlink="">
      <xdr:nvSpPr>
        <xdr:cNvPr id="866" name="円/楕円 865"/>
        <xdr:cNvSpPr/>
      </xdr:nvSpPr>
      <xdr:spPr>
        <a:xfrm>
          <a:off x="20383500" y="128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123588</xdr:rowOff>
    </xdr:from>
    <xdr:ext cx="534377" cy="259045"/>
    <xdr:sp macro="" textlink="">
      <xdr:nvSpPr>
        <xdr:cNvPr id="867" name="テキスト ボックス 866"/>
        <xdr:cNvSpPr txBox="1"/>
      </xdr:nvSpPr>
      <xdr:spPr>
        <a:xfrm>
          <a:off x="20167111" y="126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137992</xdr:rowOff>
    </xdr:from>
    <xdr:to>
      <xdr:col>28</xdr:col>
      <xdr:colOff>365125</xdr:colOff>
      <xdr:row>76</xdr:row>
      <xdr:rowOff>68142</xdr:rowOff>
    </xdr:to>
    <xdr:sp macro="" textlink="">
      <xdr:nvSpPr>
        <xdr:cNvPr id="868" name="円/楕円 867"/>
        <xdr:cNvSpPr/>
      </xdr:nvSpPr>
      <xdr:spPr>
        <a:xfrm>
          <a:off x="19494500" y="129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84669</xdr:rowOff>
    </xdr:from>
    <xdr:ext cx="534377" cy="259045"/>
    <xdr:sp macro="" textlink="">
      <xdr:nvSpPr>
        <xdr:cNvPr id="869" name="テキスト ボックス 868"/>
        <xdr:cNvSpPr txBox="1"/>
      </xdr:nvSpPr>
      <xdr:spPr>
        <a:xfrm>
          <a:off x="19278111" y="127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60134</xdr:rowOff>
    </xdr:from>
    <xdr:to>
      <xdr:col>27</xdr:col>
      <xdr:colOff>161925</xdr:colOff>
      <xdr:row>75</xdr:row>
      <xdr:rowOff>161734</xdr:rowOff>
    </xdr:to>
    <xdr:sp macro="" textlink="">
      <xdr:nvSpPr>
        <xdr:cNvPr id="870" name="円/楕円 869"/>
        <xdr:cNvSpPr/>
      </xdr:nvSpPr>
      <xdr:spPr>
        <a:xfrm>
          <a:off x="18605500" y="129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6811</xdr:rowOff>
    </xdr:from>
    <xdr:ext cx="534377" cy="259045"/>
    <xdr:sp macro="" textlink="">
      <xdr:nvSpPr>
        <xdr:cNvPr id="871" name="テキスト ボックス 870"/>
        <xdr:cNvSpPr txBox="1"/>
      </xdr:nvSpPr>
      <xdr:spPr>
        <a:xfrm>
          <a:off x="18389111" y="126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歳出決算総額は住民一人当たり</a:t>
          </a:r>
          <a:r>
            <a:rPr kumimoji="1" lang="en-US" altLang="ja-JP" sz="1300">
              <a:solidFill>
                <a:schemeClr val="dk1"/>
              </a:solidFill>
              <a:effectLst/>
              <a:latin typeface="+mn-ea"/>
              <a:ea typeface="+mn-ea"/>
              <a:cs typeface="+mn-cs"/>
            </a:rPr>
            <a:t>667,839</a:t>
          </a:r>
          <a:r>
            <a:rPr kumimoji="1" lang="ja-JP" altLang="ja-JP" sz="1300">
              <a:solidFill>
                <a:schemeClr val="dk1"/>
              </a:solidFill>
              <a:effectLst/>
              <a:latin typeface="+mn-ea"/>
              <a:ea typeface="+mn-ea"/>
              <a:cs typeface="+mn-cs"/>
            </a:rPr>
            <a:t>円となっている。構成項目の中で</a:t>
          </a:r>
          <a:r>
            <a:rPr kumimoji="1" lang="ja-JP" altLang="en-US" sz="1300">
              <a:solidFill>
                <a:schemeClr val="dk1"/>
              </a:solidFill>
              <a:effectLst/>
              <a:latin typeface="+mn-ea"/>
              <a:ea typeface="+mn-ea"/>
              <a:cs typeface="+mn-cs"/>
            </a:rPr>
            <a:t>最も</a:t>
          </a:r>
          <a:r>
            <a:rPr kumimoji="1" lang="ja-JP" altLang="ja-JP" sz="1300">
              <a:solidFill>
                <a:schemeClr val="dk1"/>
              </a:solidFill>
              <a:effectLst/>
              <a:latin typeface="+mn-ea"/>
              <a:ea typeface="+mn-ea"/>
              <a:cs typeface="+mn-cs"/>
            </a:rPr>
            <a:t>高い</a:t>
          </a:r>
          <a:r>
            <a:rPr kumimoji="1" lang="ja-JP" altLang="en-US" sz="1300">
              <a:solidFill>
                <a:schemeClr val="dk1"/>
              </a:solidFill>
              <a:effectLst/>
              <a:latin typeface="+mn-ea"/>
              <a:ea typeface="+mn-ea"/>
              <a:cs typeface="+mn-cs"/>
            </a:rPr>
            <a:t>のは</a:t>
          </a:r>
          <a:r>
            <a:rPr kumimoji="1" lang="ja-JP" altLang="ja-JP" sz="1300">
              <a:solidFill>
                <a:schemeClr val="dk1"/>
              </a:solidFill>
              <a:effectLst/>
              <a:latin typeface="+mn-ea"/>
              <a:ea typeface="+mn-ea"/>
              <a:cs typeface="+mn-cs"/>
            </a:rPr>
            <a:t>物件費</a:t>
          </a:r>
          <a:r>
            <a:rPr kumimoji="1" lang="ja-JP" altLang="en-US" sz="1300">
              <a:solidFill>
                <a:schemeClr val="dk1"/>
              </a:solidFill>
              <a:effectLst/>
              <a:latin typeface="+mn-ea"/>
              <a:ea typeface="+mn-ea"/>
              <a:cs typeface="+mn-cs"/>
            </a:rPr>
            <a:t>で、</a:t>
          </a:r>
          <a:r>
            <a:rPr kumimoji="1" lang="ja-JP" altLang="ja-JP"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175,436</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となっている。</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年度以降、震災関連事業の影響で</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傾向にあったが、平成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以降は</a:t>
          </a:r>
          <a:r>
            <a:rPr kumimoji="1" lang="ja-JP" altLang="ja-JP" sz="1300">
              <a:solidFill>
                <a:schemeClr val="dk1"/>
              </a:solidFill>
              <a:effectLst/>
              <a:latin typeface="+mn-ea"/>
              <a:ea typeface="+mn-ea"/>
              <a:cs typeface="+mn-cs"/>
            </a:rPr>
            <a:t>除染対策事業費等</a:t>
          </a:r>
          <a:r>
            <a:rPr kumimoji="1" lang="ja-JP" altLang="en-US" sz="1300">
              <a:solidFill>
                <a:schemeClr val="dk1"/>
              </a:solidFill>
              <a:effectLst/>
              <a:latin typeface="+mn-ea"/>
              <a:ea typeface="+mn-ea"/>
              <a:cs typeface="+mn-cs"/>
            </a:rPr>
            <a:t>の規模縮小に伴い減少しており、平</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年度は前年度比</a:t>
          </a:r>
          <a:r>
            <a:rPr kumimoji="1" lang="en-US" altLang="ja-JP" sz="1300">
              <a:solidFill>
                <a:schemeClr val="dk1"/>
              </a:solidFill>
              <a:effectLst/>
              <a:latin typeface="+mn-ea"/>
              <a:ea typeface="+mn-ea"/>
              <a:cs typeface="+mn-cs"/>
            </a:rPr>
            <a:t>1,893</a:t>
          </a:r>
          <a:r>
            <a:rPr kumimoji="1" lang="ja-JP" altLang="en-US" sz="1300">
              <a:solidFill>
                <a:schemeClr val="dk1"/>
              </a:solidFill>
              <a:effectLst/>
              <a:latin typeface="+mn-ea"/>
              <a:ea typeface="+mn-ea"/>
              <a:cs typeface="+mn-cs"/>
            </a:rPr>
            <a:t>円の減額となった。しかし、</a:t>
          </a:r>
          <a:r>
            <a:rPr kumimoji="1" lang="ja-JP" altLang="ja-JP" sz="1300">
              <a:solidFill>
                <a:schemeClr val="dk1"/>
              </a:solidFill>
              <a:effectLst/>
              <a:latin typeface="+mn-ea"/>
              <a:ea typeface="+mn-ea"/>
              <a:cs typeface="+mn-cs"/>
            </a:rPr>
            <a:t>類似団体と比較すると</a:t>
          </a:r>
          <a:r>
            <a:rPr kumimoji="1" lang="ja-JP" altLang="en-US" sz="1300">
              <a:solidFill>
                <a:schemeClr val="dk1"/>
              </a:solidFill>
              <a:effectLst/>
              <a:latin typeface="+mn-ea"/>
              <a:ea typeface="+mn-ea"/>
              <a:cs typeface="+mn-cs"/>
            </a:rPr>
            <a:t>依然として高い水準にある。</a:t>
          </a:r>
          <a:r>
            <a:rPr kumimoji="1" lang="ja-JP" altLang="ja-JP" sz="1300">
              <a:solidFill>
                <a:schemeClr val="dk1"/>
              </a:solidFill>
              <a:effectLst/>
              <a:latin typeface="+mn-ea"/>
              <a:ea typeface="+mn-ea"/>
              <a:cs typeface="+mn-cs"/>
            </a:rPr>
            <a:t>震災の影響による増加はあるものの</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今後も経常経費の抑制に努める。普通建設事業費は住民一人当たり</a:t>
          </a:r>
          <a:r>
            <a:rPr kumimoji="1" lang="en-US" altLang="ja-JP" sz="1300">
              <a:solidFill>
                <a:schemeClr val="dk1"/>
              </a:solidFill>
              <a:effectLst/>
              <a:latin typeface="+mn-ea"/>
              <a:ea typeface="+mn-ea"/>
              <a:cs typeface="+mn-cs"/>
            </a:rPr>
            <a:t>133,158</a:t>
          </a:r>
          <a:r>
            <a:rPr kumimoji="1" lang="ja-JP" altLang="ja-JP" sz="1300">
              <a:solidFill>
                <a:schemeClr val="dk1"/>
              </a:solidFill>
              <a:effectLst/>
              <a:latin typeface="+mn-ea"/>
              <a:ea typeface="+mn-ea"/>
              <a:cs typeface="+mn-cs"/>
            </a:rPr>
            <a:t>円となっている。平成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年度以降、類似団体より高い水準</a:t>
          </a:r>
          <a:r>
            <a:rPr kumimoji="1" lang="ja-JP" altLang="en-US" sz="1300">
              <a:solidFill>
                <a:schemeClr val="dk1"/>
              </a:solidFill>
              <a:effectLst/>
              <a:latin typeface="+mn-ea"/>
              <a:ea typeface="+mn-ea"/>
              <a:cs typeface="+mn-cs"/>
            </a:rPr>
            <a:t>で推移しており、</a:t>
          </a:r>
          <a:r>
            <a:rPr kumimoji="1" lang="ja-JP" altLang="ja-JP" sz="1300">
              <a:solidFill>
                <a:schemeClr val="dk1"/>
              </a:solidFill>
              <a:effectLst/>
              <a:latin typeface="+mn-ea"/>
              <a:ea typeface="+mn-ea"/>
              <a:cs typeface="+mn-cs"/>
            </a:rPr>
            <a:t>文化交流館建設事業</a:t>
          </a:r>
          <a:r>
            <a:rPr kumimoji="1" lang="ja-JP" altLang="en-US" sz="1300">
              <a:solidFill>
                <a:schemeClr val="dk1"/>
              </a:solidFill>
              <a:effectLst/>
              <a:latin typeface="+mn-ea"/>
              <a:ea typeface="+mn-ea"/>
              <a:cs typeface="+mn-cs"/>
            </a:rPr>
            <a:t>及び</a:t>
          </a:r>
          <a:r>
            <a:rPr kumimoji="1" lang="ja-JP" altLang="ja-JP" sz="1300">
              <a:solidFill>
                <a:schemeClr val="dk1"/>
              </a:solidFill>
              <a:effectLst/>
              <a:latin typeface="+mn-ea"/>
              <a:ea typeface="+mn-ea"/>
              <a:cs typeface="+mn-cs"/>
            </a:rPr>
            <a:t>学校建設事業</a:t>
          </a:r>
          <a:r>
            <a:rPr kumimoji="1" lang="ja-JP" altLang="en-US" sz="1300">
              <a:solidFill>
                <a:schemeClr val="dk1"/>
              </a:solidFill>
              <a:effectLst/>
              <a:latin typeface="+mn-ea"/>
              <a:ea typeface="+mn-ea"/>
              <a:cs typeface="+mn-cs"/>
            </a:rPr>
            <a:t>など</a:t>
          </a:r>
          <a:r>
            <a:rPr kumimoji="1" lang="ja-JP" altLang="ja-JP" sz="1300">
              <a:solidFill>
                <a:schemeClr val="dk1"/>
              </a:solidFill>
              <a:effectLst/>
              <a:latin typeface="+mn-ea"/>
              <a:ea typeface="+mn-ea"/>
              <a:cs typeface="+mn-cs"/>
            </a:rPr>
            <a:t>大型事業が主な要因である。災害復旧事業は住民一人当たり</a:t>
          </a:r>
          <a:r>
            <a:rPr kumimoji="1" lang="en-US" altLang="ja-JP" sz="1300">
              <a:solidFill>
                <a:schemeClr val="dk1"/>
              </a:solidFill>
              <a:effectLst/>
              <a:latin typeface="+mn-ea"/>
              <a:ea typeface="+mn-ea"/>
              <a:cs typeface="+mn-cs"/>
            </a:rPr>
            <a:t>27,326</a:t>
          </a:r>
          <a:r>
            <a:rPr kumimoji="1" lang="ja-JP" altLang="ja-JP" sz="1300">
              <a:solidFill>
                <a:schemeClr val="dk1"/>
              </a:solidFill>
              <a:effectLst/>
              <a:latin typeface="+mn-ea"/>
              <a:ea typeface="+mn-ea"/>
              <a:cs typeface="+mn-cs"/>
            </a:rPr>
            <a:t>円となっている。平成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年度以降、震災関連事業により類似団体</a:t>
          </a:r>
          <a:r>
            <a:rPr kumimoji="1" lang="ja-JP" altLang="en-US" sz="1300">
              <a:solidFill>
                <a:schemeClr val="dk1"/>
              </a:solidFill>
              <a:effectLst/>
              <a:latin typeface="+mn-ea"/>
              <a:ea typeface="+mn-ea"/>
              <a:cs typeface="+mn-cs"/>
            </a:rPr>
            <a:t>より</a:t>
          </a:r>
          <a:r>
            <a:rPr kumimoji="1" lang="ja-JP" altLang="ja-JP" sz="1300">
              <a:solidFill>
                <a:schemeClr val="dk1"/>
              </a:solidFill>
              <a:effectLst/>
              <a:latin typeface="+mn-ea"/>
              <a:ea typeface="+mn-ea"/>
              <a:cs typeface="+mn-cs"/>
            </a:rPr>
            <a:t>高い水準</a:t>
          </a:r>
          <a:r>
            <a:rPr kumimoji="1" lang="ja-JP" altLang="en-US" sz="1300">
              <a:solidFill>
                <a:schemeClr val="dk1"/>
              </a:solidFill>
              <a:effectLst/>
              <a:latin typeface="+mn-ea"/>
              <a:ea typeface="+mn-ea"/>
              <a:cs typeface="+mn-cs"/>
            </a:rPr>
            <a:t>で推移している。</a:t>
          </a:r>
          <a:r>
            <a:rPr kumimoji="1" lang="ja-JP" altLang="ja-JP" sz="1300">
              <a:solidFill>
                <a:schemeClr val="dk1"/>
              </a:solidFill>
              <a:effectLst/>
              <a:latin typeface="+mn-ea"/>
              <a:ea typeface="+mn-ea"/>
              <a:cs typeface="+mn-cs"/>
            </a:rPr>
            <a:t>除染</a:t>
          </a:r>
          <a:r>
            <a:rPr kumimoji="1" lang="ja-JP" altLang="en-US" sz="1300">
              <a:solidFill>
                <a:schemeClr val="dk1"/>
              </a:solidFill>
              <a:effectLst/>
              <a:latin typeface="+mn-ea"/>
              <a:ea typeface="+mn-ea"/>
              <a:cs typeface="+mn-cs"/>
            </a:rPr>
            <a:t>対策</a:t>
          </a:r>
          <a:r>
            <a:rPr kumimoji="1" lang="ja-JP" altLang="ja-JP" sz="1300">
              <a:solidFill>
                <a:schemeClr val="dk1"/>
              </a:solidFill>
              <a:effectLst/>
              <a:latin typeface="+mn-ea"/>
              <a:ea typeface="+mn-ea"/>
              <a:cs typeface="+mn-cs"/>
            </a:rPr>
            <a:t>事業費</a:t>
          </a:r>
          <a:r>
            <a:rPr kumimoji="1" lang="ja-JP" altLang="en-US" sz="1300">
              <a:solidFill>
                <a:schemeClr val="dk1"/>
              </a:solidFill>
              <a:effectLst/>
              <a:latin typeface="+mn-ea"/>
              <a:ea typeface="+mn-ea"/>
              <a:cs typeface="+mn-cs"/>
            </a:rPr>
            <a:t>等</a:t>
          </a:r>
          <a:r>
            <a:rPr kumimoji="1" lang="ja-JP" altLang="ja-JP" sz="1300">
              <a:solidFill>
                <a:schemeClr val="dk1"/>
              </a:solidFill>
              <a:effectLst/>
              <a:latin typeface="+mn-ea"/>
              <a:ea typeface="+mn-ea"/>
              <a:cs typeface="+mn-cs"/>
            </a:rPr>
            <a:t>の減少によりコストは下がったものの、国史跡小峰城跡復旧事業等が継続</a:t>
          </a:r>
          <a:r>
            <a:rPr kumimoji="1" lang="ja-JP" altLang="en-US" sz="1300">
              <a:solidFill>
                <a:schemeClr val="dk1"/>
              </a:solidFill>
              <a:effectLst/>
              <a:latin typeface="+mn-ea"/>
              <a:ea typeface="+mn-ea"/>
              <a:cs typeface="+mn-cs"/>
            </a:rPr>
            <a:t>中で</a:t>
          </a:r>
          <a:r>
            <a:rPr kumimoji="1" lang="ja-JP" altLang="ja-JP" sz="1300">
              <a:solidFill>
                <a:schemeClr val="dk1"/>
              </a:solidFill>
              <a:effectLst/>
              <a:latin typeface="+mn-ea"/>
              <a:ea typeface="+mn-ea"/>
              <a:cs typeface="+mn-cs"/>
            </a:rPr>
            <a:t>依然高い水準となっている。公債費は住民一人当たり</a:t>
          </a:r>
          <a:r>
            <a:rPr kumimoji="1" lang="en-US" altLang="ja-JP" sz="1300">
              <a:solidFill>
                <a:schemeClr val="dk1"/>
              </a:solidFill>
              <a:effectLst/>
              <a:latin typeface="+mn-ea"/>
              <a:ea typeface="+mn-ea"/>
              <a:cs typeface="+mn-cs"/>
            </a:rPr>
            <a:t>53,803</a:t>
          </a:r>
          <a:r>
            <a:rPr kumimoji="1" lang="ja-JP" altLang="ja-JP" sz="1300">
              <a:solidFill>
                <a:schemeClr val="dk1"/>
              </a:solidFill>
              <a:effectLst/>
              <a:latin typeface="+mn-ea"/>
              <a:ea typeface="+mn-ea"/>
              <a:cs typeface="+mn-cs"/>
            </a:rPr>
            <a:t>円となっている。平成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年に合併市村の地方債を引継いだ当時から高い水準にあったが、</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22</a:t>
          </a:r>
          <a:r>
            <a:rPr kumimoji="1" lang="ja-JP" altLang="en-US" sz="1300">
              <a:solidFill>
                <a:schemeClr val="dk1"/>
              </a:solidFill>
              <a:effectLst/>
              <a:latin typeface="+mn-ea"/>
              <a:ea typeface="+mn-ea"/>
              <a:cs typeface="+mn-cs"/>
            </a:rPr>
            <a:t>年度までに行った</a:t>
          </a:r>
          <a:r>
            <a:rPr kumimoji="1" lang="ja-JP" altLang="ja-JP" sz="1300">
              <a:solidFill>
                <a:schemeClr val="dk1"/>
              </a:solidFill>
              <a:effectLst/>
              <a:latin typeface="+mn-ea"/>
              <a:ea typeface="+mn-ea"/>
              <a:cs typeface="+mn-cs"/>
            </a:rPr>
            <a:t>繰上償還などにより改善傾向に</a:t>
          </a:r>
          <a:r>
            <a:rPr kumimoji="1" lang="ja-JP" altLang="en-US" sz="1300">
              <a:solidFill>
                <a:schemeClr val="dk1"/>
              </a:solidFill>
              <a:effectLst/>
              <a:latin typeface="+mn-ea"/>
              <a:ea typeface="+mn-ea"/>
              <a:cs typeface="+mn-cs"/>
            </a:rPr>
            <a:t>ある。</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は</a:t>
          </a:r>
          <a:r>
            <a:rPr kumimoji="1" lang="en-US" altLang="ja-JP" sz="1300">
              <a:solidFill>
                <a:schemeClr val="dk1"/>
              </a:solidFill>
              <a:effectLst/>
              <a:latin typeface="+mn-ea"/>
              <a:ea typeface="+mn-ea"/>
              <a:cs typeface="+mn-cs"/>
            </a:rPr>
            <a:t>5</a:t>
          </a:r>
          <a:r>
            <a:rPr kumimoji="1" lang="ja-JP" altLang="en-US" sz="1300">
              <a:solidFill>
                <a:schemeClr val="dk1"/>
              </a:solidFill>
              <a:effectLst/>
              <a:latin typeface="+mn-ea"/>
              <a:ea typeface="+mn-ea"/>
              <a:cs typeface="+mn-cs"/>
            </a:rPr>
            <a:t>億円を超える繰上償還を行ったことが要因で</a:t>
          </a:r>
          <a:r>
            <a:rPr kumimoji="1" lang="ja-JP" altLang="ja-JP" sz="1300">
              <a:solidFill>
                <a:schemeClr val="dk1"/>
              </a:solidFill>
              <a:effectLst/>
              <a:latin typeface="+mn-ea"/>
              <a:ea typeface="+mn-ea"/>
              <a:cs typeface="+mn-cs"/>
            </a:rPr>
            <a:t>コストが上がった。</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年度は前年度比</a:t>
          </a:r>
          <a:r>
            <a:rPr kumimoji="1" lang="en-US" altLang="ja-JP" sz="1300">
              <a:solidFill>
                <a:schemeClr val="dk1"/>
              </a:solidFill>
              <a:effectLst/>
              <a:latin typeface="+mn-ea"/>
              <a:ea typeface="+mn-ea"/>
              <a:cs typeface="+mn-cs"/>
            </a:rPr>
            <a:t>7,788</a:t>
          </a:r>
          <a:r>
            <a:rPr kumimoji="1" lang="ja-JP" altLang="en-US" sz="1300">
              <a:solidFill>
                <a:schemeClr val="dk1"/>
              </a:solidFill>
              <a:effectLst/>
              <a:latin typeface="+mn-ea"/>
              <a:ea typeface="+mn-ea"/>
              <a:cs typeface="+mn-cs"/>
            </a:rPr>
            <a:t>円の減額となったが、</a:t>
          </a:r>
          <a:r>
            <a:rPr kumimoji="1" lang="ja-JP" altLang="ja-JP" sz="1300">
              <a:solidFill>
                <a:schemeClr val="dk1"/>
              </a:solidFill>
              <a:effectLst/>
              <a:latin typeface="+mn-ea"/>
              <a:ea typeface="+mn-ea"/>
              <a:cs typeface="+mn-cs"/>
            </a:rPr>
            <a:t>合併特例債</a:t>
          </a:r>
          <a:r>
            <a:rPr kumimoji="1" lang="ja-JP" altLang="en-US" sz="1300">
              <a:solidFill>
                <a:schemeClr val="dk1"/>
              </a:solidFill>
              <a:effectLst/>
              <a:latin typeface="+mn-ea"/>
              <a:ea typeface="+mn-ea"/>
              <a:cs typeface="+mn-cs"/>
            </a:rPr>
            <a:t>や</a:t>
          </a:r>
          <a:r>
            <a:rPr kumimoji="1" lang="ja-JP" altLang="ja-JP" sz="1300">
              <a:solidFill>
                <a:schemeClr val="dk1"/>
              </a:solidFill>
              <a:effectLst/>
              <a:latin typeface="+mn-ea"/>
              <a:ea typeface="+mn-ea"/>
              <a:cs typeface="+mn-cs"/>
            </a:rPr>
            <a:t>臨時財政対策債</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償還額の増加</a:t>
          </a:r>
          <a:r>
            <a:rPr kumimoji="1" lang="ja-JP" altLang="en-US" sz="1300">
              <a:solidFill>
                <a:schemeClr val="dk1"/>
              </a:solidFill>
              <a:effectLst/>
              <a:latin typeface="+mn-ea"/>
              <a:ea typeface="+mn-ea"/>
              <a:cs typeface="+mn-cs"/>
            </a:rPr>
            <a:t>により平成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年度よりコストが上がっている。</a:t>
          </a:r>
          <a:r>
            <a:rPr kumimoji="1" lang="ja-JP" altLang="ja-JP" sz="1300">
              <a:solidFill>
                <a:schemeClr val="dk1"/>
              </a:solidFill>
              <a:effectLst/>
              <a:latin typeface="+mn-ea"/>
              <a:ea typeface="+mn-ea"/>
              <a:cs typeface="+mn-cs"/>
            </a:rPr>
            <a:t>今後も借入額の抑制等により公債費の圧縮に努める。繰出金は住民一人当たり</a:t>
          </a:r>
          <a:r>
            <a:rPr kumimoji="1" lang="en-US" altLang="ja-JP" sz="1300">
              <a:solidFill>
                <a:schemeClr val="dk1"/>
              </a:solidFill>
              <a:effectLst/>
              <a:latin typeface="+mn-ea"/>
              <a:ea typeface="+mn-ea"/>
              <a:cs typeface="+mn-cs"/>
            </a:rPr>
            <a:t>54,114</a:t>
          </a:r>
          <a:r>
            <a:rPr kumimoji="1" lang="ja-JP" altLang="ja-JP" sz="1300">
              <a:solidFill>
                <a:schemeClr val="dk1"/>
              </a:solidFill>
              <a:effectLst/>
              <a:latin typeface="+mn-ea"/>
              <a:ea typeface="+mn-ea"/>
              <a:cs typeface="+mn-cs"/>
            </a:rPr>
            <a:t>円となって</a:t>
          </a:r>
          <a:r>
            <a:rPr kumimoji="1" lang="ja-JP" altLang="en-US" sz="1300">
              <a:solidFill>
                <a:schemeClr val="dk1"/>
              </a:solidFill>
              <a:effectLst/>
              <a:latin typeface="+mn-ea"/>
              <a:ea typeface="+mn-ea"/>
              <a:cs typeface="+mn-cs"/>
            </a:rPr>
            <a:t>おり、</a:t>
          </a:r>
          <a:r>
            <a:rPr kumimoji="1" lang="ja-JP" altLang="ja-JP" sz="1300">
              <a:solidFill>
                <a:schemeClr val="dk1"/>
              </a:solidFill>
              <a:effectLst/>
              <a:latin typeface="+mn-ea"/>
              <a:ea typeface="+mn-ea"/>
              <a:cs typeface="+mn-cs"/>
            </a:rPr>
            <a:t>類似団体と比較すると依然高い水準となっている。</a:t>
          </a:r>
          <a:r>
            <a:rPr kumimoji="1" lang="ja-JP" altLang="en-US" sz="1300">
              <a:solidFill>
                <a:schemeClr val="dk1"/>
              </a:solidFill>
              <a:effectLst/>
              <a:latin typeface="+mn-ea"/>
              <a:ea typeface="+mn-ea"/>
              <a:cs typeface="+mn-cs"/>
            </a:rPr>
            <a:t>介護保険特別会計、</a:t>
          </a:r>
          <a:r>
            <a:rPr kumimoji="1" lang="ja-JP" altLang="ja-JP" sz="1300">
              <a:solidFill>
                <a:schemeClr val="dk1"/>
              </a:solidFill>
              <a:effectLst/>
              <a:latin typeface="+mn-ea"/>
              <a:ea typeface="+mn-ea"/>
              <a:cs typeface="+mn-cs"/>
            </a:rPr>
            <a:t>公共下水道事業特別会計</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国民健康保険事業特別会計</a:t>
          </a:r>
          <a:r>
            <a:rPr kumimoji="1" lang="ja-JP" altLang="en-US" sz="1300">
              <a:solidFill>
                <a:schemeClr val="dk1"/>
              </a:solidFill>
              <a:effectLst/>
              <a:latin typeface="+mn-ea"/>
              <a:ea typeface="+mn-ea"/>
              <a:cs typeface="+mn-cs"/>
            </a:rPr>
            <a:t>、農業集落排水事業特別会計</a:t>
          </a:r>
          <a:r>
            <a:rPr kumimoji="1" lang="ja-JP" altLang="ja-JP" sz="1300">
              <a:solidFill>
                <a:schemeClr val="dk1"/>
              </a:solidFill>
              <a:effectLst/>
              <a:latin typeface="+mn-ea"/>
              <a:ea typeface="+mn-ea"/>
              <a:cs typeface="+mn-cs"/>
            </a:rPr>
            <a:t>への繰出金の</a:t>
          </a:r>
          <a:r>
            <a:rPr kumimoji="1" lang="ja-JP" altLang="en-US" sz="1300">
              <a:solidFill>
                <a:schemeClr val="dk1"/>
              </a:solidFill>
              <a:effectLst/>
              <a:latin typeface="+mn-ea"/>
              <a:ea typeface="+mn-ea"/>
              <a:cs typeface="+mn-cs"/>
            </a:rPr>
            <a:t>規模が大きく、</a:t>
          </a:r>
          <a:r>
            <a:rPr kumimoji="1" lang="ja-JP" altLang="ja-JP" sz="1300">
              <a:solidFill>
                <a:schemeClr val="dk1"/>
              </a:solidFill>
              <a:effectLst/>
              <a:latin typeface="+mn-ea"/>
              <a:ea typeface="+mn-ea"/>
              <a:cs typeface="+mn-cs"/>
            </a:rPr>
            <a:t>インフラ整備、医療費等の抑制は難しいが出来る限り圧縮に努める。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62,245
61,720
305.32
43,166,726
41,569,616
1,240,404
17,551,936
37,349,689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139863</xdr:rowOff>
    </xdr:from>
    <xdr:to>
      <xdr:col>6</xdr:col>
      <xdr:colOff>511175</xdr:colOff>
      <xdr:row>37</xdr:row>
      <xdr:rowOff>25563</xdr:rowOff>
    </xdr:to>
    <xdr:cxnSp macro="">
      <xdr:nvCxnSpPr>
        <xdr:cNvPr id="63" name="直線コネクタ 62"/>
        <xdr:cNvCxnSpPr/>
      </xdr:nvCxnSpPr>
      <xdr:spPr>
        <a:xfrm>
          <a:off x="3797300" y="63120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139863</xdr:rowOff>
    </xdr:from>
    <xdr:to>
      <xdr:col>5</xdr:col>
      <xdr:colOff>358775</xdr:colOff>
      <xdr:row>37</xdr:row>
      <xdr:rowOff>3683</xdr:rowOff>
    </xdr:to>
    <xdr:cxnSp macro="">
      <xdr:nvCxnSpPr>
        <xdr:cNvPr id="66" name="直線コネクタ 65"/>
        <xdr:cNvCxnSpPr/>
      </xdr:nvCxnSpPr>
      <xdr:spPr>
        <a:xfrm flipV="1">
          <a:off x="2908300" y="6312063"/>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95431</xdr:rowOff>
    </xdr:from>
    <xdr:to>
      <xdr:col>5</xdr:col>
      <xdr:colOff>409575</xdr:colOff>
      <xdr:row>38</xdr:row>
      <xdr:rowOff>25581</xdr:rowOff>
    </xdr:to>
    <xdr:sp macro="" textlink="">
      <xdr:nvSpPr>
        <xdr:cNvPr id="67" name="フローチャート : 判断 66"/>
        <xdr:cNvSpPr/>
      </xdr:nvSpPr>
      <xdr:spPr>
        <a:xfrm>
          <a:off x="37465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16708</xdr:rowOff>
    </xdr:from>
    <xdr:ext cx="469744" cy="259045"/>
    <xdr:sp macro="" textlink="">
      <xdr:nvSpPr>
        <xdr:cNvPr id="68" name="テキスト ボックス 67"/>
        <xdr:cNvSpPr txBox="1"/>
      </xdr:nvSpPr>
      <xdr:spPr>
        <a:xfrm>
          <a:off x="3562427" y="65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3683</xdr:rowOff>
    </xdr:from>
    <xdr:to>
      <xdr:col>4</xdr:col>
      <xdr:colOff>155575</xdr:colOff>
      <xdr:row>37</xdr:row>
      <xdr:rowOff>34871</xdr:rowOff>
    </xdr:to>
    <xdr:cxnSp macro="">
      <xdr:nvCxnSpPr>
        <xdr:cNvPr id="69" name="直線コネクタ 68"/>
        <xdr:cNvCxnSpPr/>
      </xdr:nvCxnSpPr>
      <xdr:spPr>
        <a:xfrm flipV="1">
          <a:off x="2019300" y="6347333"/>
          <a:ext cx="8890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48549</xdr:rowOff>
    </xdr:from>
    <xdr:ext cx="469744" cy="259045"/>
    <xdr:sp macro="" textlink="">
      <xdr:nvSpPr>
        <xdr:cNvPr id="71" name="テキスト ボックス 70"/>
        <xdr:cNvSpPr txBox="1"/>
      </xdr:nvSpPr>
      <xdr:spPr>
        <a:xfrm>
          <a:off x="2673427" y="6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4989</xdr:rowOff>
    </xdr:from>
    <xdr:to>
      <xdr:col>2</xdr:col>
      <xdr:colOff>638175</xdr:colOff>
      <xdr:row>37</xdr:row>
      <xdr:rowOff>34871</xdr:rowOff>
    </xdr:to>
    <xdr:cxnSp macro="">
      <xdr:nvCxnSpPr>
        <xdr:cNvPr id="72" name="直線コネクタ 71"/>
        <xdr:cNvCxnSpPr/>
      </xdr:nvCxnSpPr>
      <xdr:spPr>
        <a:xfrm>
          <a:off x="1130300" y="6348639"/>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57530</xdr:rowOff>
    </xdr:from>
    <xdr:ext cx="469744" cy="259045"/>
    <xdr:sp macro="" textlink="">
      <xdr:nvSpPr>
        <xdr:cNvPr id="74" name="テキスト ボックス 73"/>
        <xdr:cNvSpPr txBox="1"/>
      </xdr:nvSpPr>
      <xdr:spPr>
        <a:xfrm>
          <a:off x="1784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39732</xdr:rowOff>
    </xdr:from>
    <xdr:ext cx="469744" cy="259045"/>
    <xdr:sp macro="" textlink="">
      <xdr:nvSpPr>
        <xdr:cNvPr id="76" name="テキスト ボックス 75"/>
        <xdr:cNvSpPr txBox="1"/>
      </xdr:nvSpPr>
      <xdr:spPr>
        <a:xfrm>
          <a:off x="895427"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146213</xdr:rowOff>
    </xdr:from>
    <xdr:to>
      <xdr:col>6</xdr:col>
      <xdr:colOff>561975</xdr:colOff>
      <xdr:row>37</xdr:row>
      <xdr:rowOff>76363</xdr:rowOff>
    </xdr:to>
    <xdr:sp macro="" textlink="">
      <xdr:nvSpPr>
        <xdr:cNvPr id="82" name="円/楕円 81"/>
        <xdr:cNvSpPr/>
      </xdr:nvSpPr>
      <xdr:spPr>
        <a:xfrm>
          <a:off x="4584700" y="63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169090</xdr:rowOff>
    </xdr:from>
    <xdr:ext cx="469744" cy="259045"/>
    <xdr:sp macro="" textlink="">
      <xdr:nvSpPr>
        <xdr:cNvPr id="83" name="議会費該当値テキスト"/>
        <xdr:cNvSpPr txBox="1"/>
      </xdr:nvSpPr>
      <xdr:spPr>
        <a:xfrm>
          <a:off x="4686300" y="616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89063</xdr:rowOff>
    </xdr:from>
    <xdr:to>
      <xdr:col>5</xdr:col>
      <xdr:colOff>409575</xdr:colOff>
      <xdr:row>37</xdr:row>
      <xdr:rowOff>19213</xdr:rowOff>
    </xdr:to>
    <xdr:sp macro="" textlink="">
      <xdr:nvSpPr>
        <xdr:cNvPr id="84" name="円/楕円 83"/>
        <xdr:cNvSpPr/>
      </xdr:nvSpPr>
      <xdr:spPr>
        <a:xfrm>
          <a:off x="3746500" y="62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35740</xdr:rowOff>
    </xdr:from>
    <xdr:ext cx="469744" cy="259045"/>
    <xdr:sp macro="" textlink="">
      <xdr:nvSpPr>
        <xdr:cNvPr id="85" name="テキスト ボックス 84"/>
        <xdr:cNvSpPr txBox="1"/>
      </xdr:nvSpPr>
      <xdr:spPr>
        <a:xfrm>
          <a:off x="3562427" y="603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124333</xdr:rowOff>
    </xdr:from>
    <xdr:to>
      <xdr:col>4</xdr:col>
      <xdr:colOff>206375</xdr:colOff>
      <xdr:row>37</xdr:row>
      <xdr:rowOff>54483</xdr:rowOff>
    </xdr:to>
    <xdr:sp macro="" textlink="">
      <xdr:nvSpPr>
        <xdr:cNvPr id="86" name="円/楕円 85"/>
        <xdr:cNvSpPr/>
      </xdr:nvSpPr>
      <xdr:spPr>
        <a:xfrm>
          <a:off x="28575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71010</xdr:rowOff>
    </xdr:from>
    <xdr:ext cx="469744" cy="259045"/>
    <xdr:sp macro="" textlink="">
      <xdr:nvSpPr>
        <xdr:cNvPr id="87" name="テキスト ボックス 86"/>
        <xdr:cNvSpPr txBox="1"/>
      </xdr:nvSpPr>
      <xdr:spPr>
        <a:xfrm>
          <a:off x="2673427"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155521</xdr:rowOff>
    </xdr:from>
    <xdr:to>
      <xdr:col>3</xdr:col>
      <xdr:colOff>3175</xdr:colOff>
      <xdr:row>37</xdr:row>
      <xdr:rowOff>85671</xdr:rowOff>
    </xdr:to>
    <xdr:sp macro="" textlink="">
      <xdr:nvSpPr>
        <xdr:cNvPr id="88" name="円/楕円 87"/>
        <xdr:cNvSpPr/>
      </xdr:nvSpPr>
      <xdr:spPr>
        <a:xfrm>
          <a:off x="1968500" y="63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102198</xdr:rowOff>
    </xdr:from>
    <xdr:ext cx="469744" cy="259045"/>
    <xdr:sp macro="" textlink="">
      <xdr:nvSpPr>
        <xdr:cNvPr id="89" name="テキスト ボックス 88"/>
        <xdr:cNvSpPr txBox="1"/>
      </xdr:nvSpPr>
      <xdr:spPr>
        <a:xfrm>
          <a:off x="1784427"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125639</xdr:rowOff>
    </xdr:from>
    <xdr:to>
      <xdr:col>1</xdr:col>
      <xdr:colOff>485775</xdr:colOff>
      <xdr:row>37</xdr:row>
      <xdr:rowOff>55789</xdr:rowOff>
    </xdr:to>
    <xdr:sp macro="" textlink="">
      <xdr:nvSpPr>
        <xdr:cNvPr id="90" name="円/楕円 89"/>
        <xdr:cNvSpPr/>
      </xdr:nvSpPr>
      <xdr:spPr>
        <a:xfrm>
          <a:off x="1079500" y="62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72316</xdr:rowOff>
    </xdr:from>
    <xdr:ext cx="469744" cy="259045"/>
    <xdr:sp macro="" textlink="">
      <xdr:nvSpPr>
        <xdr:cNvPr id="91" name="テキスト ボックス 90"/>
        <xdr:cNvSpPr txBox="1"/>
      </xdr:nvSpPr>
      <xdr:spPr>
        <a:xfrm>
          <a:off x="895427" y="607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150023</xdr:rowOff>
    </xdr:from>
    <xdr:to>
      <xdr:col>6</xdr:col>
      <xdr:colOff>511175</xdr:colOff>
      <xdr:row>57</xdr:row>
      <xdr:rowOff>122983</xdr:rowOff>
    </xdr:to>
    <xdr:cxnSp macro="">
      <xdr:nvCxnSpPr>
        <xdr:cNvPr id="122" name="直線コネクタ 121"/>
        <xdr:cNvCxnSpPr/>
      </xdr:nvCxnSpPr>
      <xdr:spPr>
        <a:xfrm flipV="1">
          <a:off x="3797300" y="9751223"/>
          <a:ext cx="838200" cy="14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122983</xdr:rowOff>
    </xdr:from>
    <xdr:to>
      <xdr:col>5</xdr:col>
      <xdr:colOff>358775</xdr:colOff>
      <xdr:row>58</xdr:row>
      <xdr:rowOff>29172</xdr:rowOff>
    </xdr:to>
    <xdr:cxnSp macro="">
      <xdr:nvCxnSpPr>
        <xdr:cNvPr id="125" name="直線コネクタ 124"/>
        <xdr:cNvCxnSpPr/>
      </xdr:nvCxnSpPr>
      <xdr:spPr>
        <a:xfrm flipV="1">
          <a:off x="2908300" y="9895633"/>
          <a:ext cx="889000" cy="7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158143</xdr:rowOff>
    </xdr:from>
    <xdr:to>
      <xdr:col>5</xdr:col>
      <xdr:colOff>409575</xdr:colOff>
      <xdr:row>58</xdr:row>
      <xdr:rowOff>88293</xdr:rowOff>
    </xdr:to>
    <xdr:sp macro="" textlink="">
      <xdr:nvSpPr>
        <xdr:cNvPr id="126" name="フローチャート : 判断 125"/>
        <xdr:cNvSpPr/>
      </xdr:nvSpPr>
      <xdr:spPr>
        <a:xfrm>
          <a:off x="3746500" y="993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79420</xdr:rowOff>
    </xdr:from>
    <xdr:ext cx="534377" cy="259045"/>
    <xdr:sp macro="" textlink="">
      <xdr:nvSpPr>
        <xdr:cNvPr id="127" name="テキスト ボックス 126"/>
        <xdr:cNvSpPr txBox="1"/>
      </xdr:nvSpPr>
      <xdr:spPr>
        <a:xfrm>
          <a:off x="3530111" y="1002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106824</xdr:rowOff>
    </xdr:from>
    <xdr:to>
      <xdr:col>4</xdr:col>
      <xdr:colOff>155575</xdr:colOff>
      <xdr:row>58</xdr:row>
      <xdr:rowOff>29172</xdr:rowOff>
    </xdr:to>
    <xdr:cxnSp macro="">
      <xdr:nvCxnSpPr>
        <xdr:cNvPr id="128" name="直線コネクタ 127"/>
        <xdr:cNvCxnSpPr/>
      </xdr:nvCxnSpPr>
      <xdr:spPr>
        <a:xfrm>
          <a:off x="2019300" y="9708024"/>
          <a:ext cx="889000" cy="2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106039</xdr:rowOff>
    </xdr:from>
    <xdr:ext cx="534377" cy="259045"/>
    <xdr:sp macro="" textlink="">
      <xdr:nvSpPr>
        <xdr:cNvPr id="130" name="テキスト ボックス 129"/>
        <xdr:cNvSpPr txBox="1"/>
      </xdr:nvSpPr>
      <xdr:spPr>
        <a:xfrm>
          <a:off x="2641111" y="1005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106824</xdr:rowOff>
    </xdr:from>
    <xdr:to>
      <xdr:col>2</xdr:col>
      <xdr:colOff>638175</xdr:colOff>
      <xdr:row>57</xdr:row>
      <xdr:rowOff>162299</xdr:rowOff>
    </xdr:to>
    <xdr:cxnSp macro="">
      <xdr:nvCxnSpPr>
        <xdr:cNvPr id="131" name="直線コネクタ 130"/>
        <xdr:cNvCxnSpPr/>
      </xdr:nvCxnSpPr>
      <xdr:spPr>
        <a:xfrm flipV="1">
          <a:off x="1130300" y="9708024"/>
          <a:ext cx="889000" cy="22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95915</xdr:rowOff>
    </xdr:from>
    <xdr:ext cx="534377" cy="259045"/>
    <xdr:sp macro="" textlink="">
      <xdr:nvSpPr>
        <xdr:cNvPr id="133" name="テキスト ボックス 132"/>
        <xdr:cNvSpPr txBox="1"/>
      </xdr:nvSpPr>
      <xdr:spPr>
        <a:xfrm>
          <a:off x="1752111" y="100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115356</xdr:rowOff>
    </xdr:from>
    <xdr:ext cx="534377" cy="259045"/>
    <xdr:sp macro="" textlink="">
      <xdr:nvSpPr>
        <xdr:cNvPr id="135" name="テキスト ボックス 134"/>
        <xdr:cNvSpPr txBox="1"/>
      </xdr:nvSpPr>
      <xdr:spPr>
        <a:xfrm>
          <a:off x="863111" y="1005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99223</xdr:rowOff>
    </xdr:from>
    <xdr:to>
      <xdr:col>6</xdr:col>
      <xdr:colOff>561975</xdr:colOff>
      <xdr:row>57</xdr:row>
      <xdr:rowOff>29373</xdr:rowOff>
    </xdr:to>
    <xdr:sp macro="" textlink="">
      <xdr:nvSpPr>
        <xdr:cNvPr id="141" name="円/楕円 140"/>
        <xdr:cNvSpPr/>
      </xdr:nvSpPr>
      <xdr:spPr>
        <a:xfrm>
          <a:off x="4584700" y="97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122100</xdr:rowOff>
    </xdr:from>
    <xdr:ext cx="599010" cy="259045"/>
    <xdr:sp macro="" textlink="">
      <xdr:nvSpPr>
        <xdr:cNvPr id="142" name="総務費該当値テキスト"/>
        <xdr:cNvSpPr txBox="1"/>
      </xdr:nvSpPr>
      <xdr:spPr>
        <a:xfrm>
          <a:off x="4686300" y="955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72183</xdr:rowOff>
    </xdr:from>
    <xdr:to>
      <xdr:col>5</xdr:col>
      <xdr:colOff>409575</xdr:colOff>
      <xdr:row>58</xdr:row>
      <xdr:rowOff>2333</xdr:rowOff>
    </xdr:to>
    <xdr:sp macro="" textlink="">
      <xdr:nvSpPr>
        <xdr:cNvPr id="143" name="円/楕円 142"/>
        <xdr:cNvSpPr/>
      </xdr:nvSpPr>
      <xdr:spPr>
        <a:xfrm>
          <a:off x="3746500" y="98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18860</xdr:rowOff>
    </xdr:from>
    <xdr:ext cx="534377" cy="259045"/>
    <xdr:sp macro="" textlink="">
      <xdr:nvSpPr>
        <xdr:cNvPr id="144" name="テキスト ボックス 143"/>
        <xdr:cNvSpPr txBox="1"/>
      </xdr:nvSpPr>
      <xdr:spPr>
        <a:xfrm>
          <a:off x="3530111" y="962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149822</xdr:rowOff>
    </xdr:from>
    <xdr:to>
      <xdr:col>4</xdr:col>
      <xdr:colOff>206375</xdr:colOff>
      <xdr:row>58</xdr:row>
      <xdr:rowOff>79972</xdr:rowOff>
    </xdr:to>
    <xdr:sp macro="" textlink="">
      <xdr:nvSpPr>
        <xdr:cNvPr id="145" name="円/楕円 144"/>
        <xdr:cNvSpPr/>
      </xdr:nvSpPr>
      <xdr:spPr>
        <a:xfrm>
          <a:off x="28575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96499</xdr:rowOff>
    </xdr:from>
    <xdr:ext cx="534377" cy="259045"/>
    <xdr:sp macro="" textlink="">
      <xdr:nvSpPr>
        <xdr:cNvPr id="146" name="テキスト ボックス 145"/>
        <xdr:cNvSpPr txBox="1"/>
      </xdr:nvSpPr>
      <xdr:spPr>
        <a:xfrm>
          <a:off x="2641111" y="96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56024</xdr:rowOff>
    </xdr:from>
    <xdr:to>
      <xdr:col>3</xdr:col>
      <xdr:colOff>3175</xdr:colOff>
      <xdr:row>56</xdr:row>
      <xdr:rowOff>157624</xdr:rowOff>
    </xdr:to>
    <xdr:sp macro="" textlink="">
      <xdr:nvSpPr>
        <xdr:cNvPr id="147" name="円/楕円 146"/>
        <xdr:cNvSpPr/>
      </xdr:nvSpPr>
      <xdr:spPr>
        <a:xfrm>
          <a:off x="1968500" y="96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2701</xdr:rowOff>
    </xdr:from>
    <xdr:ext cx="599010" cy="259045"/>
    <xdr:sp macro="" textlink="">
      <xdr:nvSpPr>
        <xdr:cNvPr id="148" name="テキスト ボックス 147"/>
        <xdr:cNvSpPr txBox="1"/>
      </xdr:nvSpPr>
      <xdr:spPr>
        <a:xfrm>
          <a:off x="1719794" y="94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111499</xdr:rowOff>
    </xdr:from>
    <xdr:to>
      <xdr:col>1</xdr:col>
      <xdr:colOff>485775</xdr:colOff>
      <xdr:row>58</xdr:row>
      <xdr:rowOff>41649</xdr:rowOff>
    </xdr:to>
    <xdr:sp macro="" textlink="">
      <xdr:nvSpPr>
        <xdr:cNvPr id="149" name="円/楕円 148"/>
        <xdr:cNvSpPr/>
      </xdr:nvSpPr>
      <xdr:spPr>
        <a:xfrm>
          <a:off x="1079500" y="98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58176</xdr:rowOff>
    </xdr:from>
    <xdr:ext cx="534377" cy="259045"/>
    <xdr:sp macro="" textlink="">
      <xdr:nvSpPr>
        <xdr:cNvPr id="150" name="テキスト ボックス 149"/>
        <xdr:cNvSpPr txBox="1"/>
      </xdr:nvSpPr>
      <xdr:spPr>
        <a:xfrm>
          <a:off x="863111" y="9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47565</xdr:rowOff>
    </xdr:from>
    <xdr:to>
      <xdr:col>6</xdr:col>
      <xdr:colOff>511175</xdr:colOff>
      <xdr:row>77</xdr:row>
      <xdr:rowOff>49073</xdr:rowOff>
    </xdr:to>
    <xdr:cxnSp macro="">
      <xdr:nvCxnSpPr>
        <xdr:cNvPr id="181" name="直線コネクタ 180"/>
        <xdr:cNvCxnSpPr/>
      </xdr:nvCxnSpPr>
      <xdr:spPr>
        <a:xfrm>
          <a:off x="3797300" y="13249215"/>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150895</xdr:rowOff>
    </xdr:from>
    <xdr:to>
      <xdr:col>5</xdr:col>
      <xdr:colOff>358775</xdr:colOff>
      <xdr:row>77</xdr:row>
      <xdr:rowOff>47565</xdr:rowOff>
    </xdr:to>
    <xdr:cxnSp macro="">
      <xdr:nvCxnSpPr>
        <xdr:cNvPr id="184" name="直線コネクタ 183"/>
        <xdr:cNvCxnSpPr/>
      </xdr:nvCxnSpPr>
      <xdr:spPr>
        <a:xfrm>
          <a:off x="2908300" y="13181095"/>
          <a:ext cx="889000" cy="6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139164</xdr:rowOff>
    </xdr:from>
    <xdr:to>
      <xdr:col>5</xdr:col>
      <xdr:colOff>409575</xdr:colOff>
      <xdr:row>78</xdr:row>
      <xdr:rowOff>69314</xdr:rowOff>
    </xdr:to>
    <xdr:sp macro="" textlink="">
      <xdr:nvSpPr>
        <xdr:cNvPr id="185" name="フローチャート : 判断 184"/>
        <xdr:cNvSpPr/>
      </xdr:nvSpPr>
      <xdr:spPr>
        <a:xfrm>
          <a:off x="3746500" y="133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60441</xdr:rowOff>
    </xdr:from>
    <xdr:ext cx="599010" cy="259045"/>
    <xdr:sp macro="" textlink="">
      <xdr:nvSpPr>
        <xdr:cNvPr id="186" name="テキスト ボックス 185"/>
        <xdr:cNvSpPr txBox="1"/>
      </xdr:nvSpPr>
      <xdr:spPr>
        <a:xfrm>
          <a:off x="3497794" y="134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150895</xdr:rowOff>
    </xdr:from>
    <xdr:to>
      <xdr:col>4</xdr:col>
      <xdr:colOff>155575</xdr:colOff>
      <xdr:row>77</xdr:row>
      <xdr:rowOff>123048</xdr:rowOff>
    </xdr:to>
    <xdr:cxnSp macro="">
      <xdr:nvCxnSpPr>
        <xdr:cNvPr id="187" name="直線コネクタ 186"/>
        <xdr:cNvCxnSpPr/>
      </xdr:nvCxnSpPr>
      <xdr:spPr>
        <a:xfrm flipV="1">
          <a:off x="2019300" y="13181095"/>
          <a:ext cx="889000" cy="14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85969</xdr:rowOff>
    </xdr:from>
    <xdr:ext cx="599010" cy="259045"/>
    <xdr:sp macro="" textlink="">
      <xdr:nvSpPr>
        <xdr:cNvPr id="189" name="テキスト ボックス 188"/>
        <xdr:cNvSpPr txBox="1"/>
      </xdr:nvSpPr>
      <xdr:spPr>
        <a:xfrm>
          <a:off x="2608794" y="1345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106593</xdr:rowOff>
    </xdr:from>
    <xdr:to>
      <xdr:col>2</xdr:col>
      <xdr:colOff>638175</xdr:colOff>
      <xdr:row>77</xdr:row>
      <xdr:rowOff>123048</xdr:rowOff>
    </xdr:to>
    <xdr:cxnSp macro="">
      <xdr:nvCxnSpPr>
        <xdr:cNvPr id="190" name="直線コネクタ 189"/>
        <xdr:cNvCxnSpPr/>
      </xdr:nvCxnSpPr>
      <xdr:spPr>
        <a:xfrm>
          <a:off x="1130300" y="13308243"/>
          <a:ext cx="889000" cy="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90750</xdr:rowOff>
    </xdr:from>
    <xdr:ext cx="599010" cy="259045"/>
    <xdr:sp macro="" textlink="">
      <xdr:nvSpPr>
        <xdr:cNvPr id="192" name="テキスト ボックス 191"/>
        <xdr:cNvSpPr txBox="1"/>
      </xdr:nvSpPr>
      <xdr:spPr>
        <a:xfrm>
          <a:off x="1719794" y="1346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97141</xdr:rowOff>
    </xdr:from>
    <xdr:ext cx="599010" cy="259045"/>
    <xdr:sp macro="" textlink="">
      <xdr:nvSpPr>
        <xdr:cNvPr id="194" name="テキスト ボックス 193"/>
        <xdr:cNvSpPr txBox="1"/>
      </xdr:nvSpPr>
      <xdr:spPr>
        <a:xfrm>
          <a:off x="830794" y="1347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169723</xdr:rowOff>
    </xdr:from>
    <xdr:to>
      <xdr:col>6</xdr:col>
      <xdr:colOff>561975</xdr:colOff>
      <xdr:row>77</xdr:row>
      <xdr:rowOff>99873</xdr:rowOff>
    </xdr:to>
    <xdr:sp macro="" textlink="">
      <xdr:nvSpPr>
        <xdr:cNvPr id="200" name="円/楕円 199"/>
        <xdr:cNvSpPr/>
      </xdr:nvSpPr>
      <xdr:spPr>
        <a:xfrm>
          <a:off x="4584700" y="131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21150</xdr:rowOff>
    </xdr:from>
    <xdr:ext cx="599010" cy="259045"/>
    <xdr:sp macro="" textlink="">
      <xdr:nvSpPr>
        <xdr:cNvPr id="201" name="民生費該当値テキスト"/>
        <xdr:cNvSpPr txBox="1"/>
      </xdr:nvSpPr>
      <xdr:spPr>
        <a:xfrm>
          <a:off x="4686300" y="1305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240,502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168215</xdr:rowOff>
    </xdr:from>
    <xdr:to>
      <xdr:col>5</xdr:col>
      <xdr:colOff>409575</xdr:colOff>
      <xdr:row>77</xdr:row>
      <xdr:rowOff>98365</xdr:rowOff>
    </xdr:to>
    <xdr:sp macro="" textlink="">
      <xdr:nvSpPr>
        <xdr:cNvPr id="202" name="円/楕円 201"/>
        <xdr:cNvSpPr/>
      </xdr:nvSpPr>
      <xdr:spPr>
        <a:xfrm>
          <a:off x="3746500" y="131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114892</xdr:rowOff>
    </xdr:from>
    <xdr:ext cx="599010" cy="259045"/>
    <xdr:sp macro="" textlink="">
      <xdr:nvSpPr>
        <xdr:cNvPr id="203" name="テキスト ボックス 202"/>
        <xdr:cNvSpPr txBox="1"/>
      </xdr:nvSpPr>
      <xdr:spPr>
        <a:xfrm>
          <a:off x="3497794" y="129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241,426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100095</xdr:rowOff>
    </xdr:from>
    <xdr:to>
      <xdr:col>4</xdr:col>
      <xdr:colOff>206375</xdr:colOff>
      <xdr:row>77</xdr:row>
      <xdr:rowOff>30245</xdr:rowOff>
    </xdr:to>
    <xdr:sp macro="" textlink="">
      <xdr:nvSpPr>
        <xdr:cNvPr id="204" name="円/楕円 203"/>
        <xdr:cNvSpPr/>
      </xdr:nvSpPr>
      <xdr:spPr>
        <a:xfrm>
          <a:off x="2857500" y="131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46772</xdr:rowOff>
    </xdr:from>
    <xdr:ext cx="599010" cy="259045"/>
    <xdr:sp macro="" textlink="">
      <xdr:nvSpPr>
        <xdr:cNvPr id="205" name="テキスト ボックス 204"/>
        <xdr:cNvSpPr txBox="1"/>
      </xdr:nvSpPr>
      <xdr:spPr>
        <a:xfrm>
          <a:off x="2608794" y="1290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72248</xdr:rowOff>
    </xdr:from>
    <xdr:to>
      <xdr:col>3</xdr:col>
      <xdr:colOff>3175</xdr:colOff>
      <xdr:row>78</xdr:row>
      <xdr:rowOff>2398</xdr:rowOff>
    </xdr:to>
    <xdr:sp macro="" textlink="">
      <xdr:nvSpPr>
        <xdr:cNvPr id="206" name="円/楕円 205"/>
        <xdr:cNvSpPr/>
      </xdr:nvSpPr>
      <xdr:spPr>
        <a:xfrm>
          <a:off x="1968500" y="132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18925</xdr:rowOff>
    </xdr:from>
    <xdr:ext cx="599010" cy="259045"/>
    <xdr:sp macro="" textlink="">
      <xdr:nvSpPr>
        <xdr:cNvPr id="207" name="テキスト ボックス 206"/>
        <xdr:cNvSpPr txBox="1"/>
      </xdr:nvSpPr>
      <xdr:spPr>
        <a:xfrm>
          <a:off x="1719794" y="1304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55793</xdr:rowOff>
    </xdr:from>
    <xdr:to>
      <xdr:col>1</xdr:col>
      <xdr:colOff>485775</xdr:colOff>
      <xdr:row>77</xdr:row>
      <xdr:rowOff>157393</xdr:rowOff>
    </xdr:to>
    <xdr:sp macro="" textlink="">
      <xdr:nvSpPr>
        <xdr:cNvPr id="208" name="円/楕円 207"/>
        <xdr:cNvSpPr/>
      </xdr:nvSpPr>
      <xdr:spPr>
        <a:xfrm>
          <a:off x="1079500" y="132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2470</xdr:rowOff>
    </xdr:from>
    <xdr:ext cx="599010" cy="259045"/>
    <xdr:sp macro="" textlink="">
      <xdr:nvSpPr>
        <xdr:cNvPr id="209" name="テキスト ボックス 208"/>
        <xdr:cNvSpPr txBox="1"/>
      </xdr:nvSpPr>
      <xdr:spPr>
        <a:xfrm>
          <a:off x="830794" y="130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144348</xdr:rowOff>
    </xdr:from>
    <xdr:to>
      <xdr:col>6</xdr:col>
      <xdr:colOff>511175</xdr:colOff>
      <xdr:row>98</xdr:row>
      <xdr:rowOff>150673</xdr:rowOff>
    </xdr:to>
    <xdr:cxnSp macro="">
      <xdr:nvCxnSpPr>
        <xdr:cNvPr id="239" name="直線コネクタ 238"/>
        <xdr:cNvCxnSpPr/>
      </xdr:nvCxnSpPr>
      <xdr:spPr>
        <a:xfrm flipV="1">
          <a:off x="3797300" y="16946448"/>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150673</xdr:rowOff>
    </xdr:from>
    <xdr:to>
      <xdr:col>5</xdr:col>
      <xdr:colOff>358775</xdr:colOff>
      <xdr:row>98</xdr:row>
      <xdr:rowOff>153188</xdr:rowOff>
    </xdr:to>
    <xdr:cxnSp macro="">
      <xdr:nvCxnSpPr>
        <xdr:cNvPr id="242" name="直線コネクタ 241"/>
        <xdr:cNvCxnSpPr/>
      </xdr:nvCxnSpPr>
      <xdr:spPr>
        <a:xfrm flipV="1">
          <a:off x="2908300" y="1695277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113342</xdr:rowOff>
    </xdr:from>
    <xdr:to>
      <xdr:col>5</xdr:col>
      <xdr:colOff>409575</xdr:colOff>
      <xdr:row>97</xdr:row>
      <xdr:rowOff>43492</xdr:rowOff>
    </xdr:to>
    <xdr:sp macro="" textlink="">
      <xdr:nvSpPr>
        <xdr:cNvPr id="243" name="フローチャート : 判断 242"/>
        <xdr:cNvSpPr/>
      </xdr:nvSpPr>
      <xdr:spPr>
        <a:xfrm>
          <a:off x="3746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60019</xdr:rowOff>
    </xdr:from>
    <xdr:ext cx="534377" cy="259045"/>
    <xdr:sp macro="" textlink="">
      <xdr:nvSpPr>
        <xdr:cNvPr id="244" name="テキスト ボックス 243"/>
        <xdr:cNvSpPr txBox="1"/>
      </xdr:nvSpPr>
      <xdr:spPr>
        <a:xfrm>
          <a:off x="3530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101467</xdr:rowOff>
    </xdr:from>
    <xdr:to>
      <xdr:col>4</xdr:col>
      <xdr:colOff>155575</xdr:colOff>
      <xdr:row>98</xdr:row>
      <xdr:rowOff>153188</xdr:rowOff>
    </xdr:to>
    <xdr:cxnSp macro="">
      <xdr:nvCxnSpPr>
        <xdr:cNvPr id="245" name="直線コネクタ 244"/>
        <xdr:cNvCxnSpPr/>
      </xdr:nvCxnSpPr>
      <xdr:spPr>
        <a:xfrm>
          <a:off x="2019300" y="16903567"/>
          <a:ext cx="8890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118749</xdr:rowOff>
    </xdr:from>
    <xdr:ext cx="534377" cy="259045"/>
    <xdr:sp macro="" textlink="">
      <xdr:nvSpPr>
        <xdr:cNvPr id="247" name="テキスト ボックス 246"/>
        <xdr:cNvSpPr txBox="1"/>
      </xdr:nvSpPr>
      <xdr:spPr>
        <a:xfrm>
          <a:off x="2641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101467</xdr:rowOff>
    </xdr:from>
    <xdr:to>
      <xdr:col>2</xdr:col>
      <xdr:colOff>638175</xdr:colOff>
      <xdr:row>99</xdr:row>
      <xdr:rowOff>8883</xdr:rowOff>
    </xdr:to>
    <xdr:cxnSp macro="">
      <xdr:nvCxnSpPr>
        <xdr:cNvPr id="248" name="直線コネクタ 247"/>
        <xdr:cNvCxnSpPr/>
      </xdr:nvCxnSpPr>
      <xdr:spPr>
        <a:xfrm flipV="1">
          <a:off x="1130300" y="16903567"/>
          <a:ext cx="889000" cy="7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146448</xdr:rowOff>
    </xdr:from>
    <xdr:ext cx="534377" cy="259045"/>
    <xdr:sp macro="" textlink="">
      <xdr:nvSpPr>
        <xdr:cNvPr id="250" name="テキスト ボックス 249"/>
        <xdr:cNvSpPr txBox="1"/>
      </xdr:nvSpPr>
      <xdr:spPr>
        <a:xfrm>
          <a:off x="1752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146390</xdr:rowOff>
    </xdr:from>
    <xdr:ext cx="534377" cy="259045"/>
    <xdr:sp macro="" textlink="">
      <xdr:nvSpPr>
        <xdr:cNvPr id="252" name="テキスト ボックス 251"/>
        <xdr:cNvSpPr txBox="1"/>
      </xdr:nvSpPr>
      <xdr:spPr>
        <a:xfrm>
          <a:off x="863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93548</xdr:rowOff>
    </xdr:from>
    <xdr:to>
      <xdr:col>6</xdr:col>
      <xdr:colOff>561975</xdr:colOff>
      <xdr:row>99</xdr:row>
      <xdr:rowOff>23698</xdr:rowOff>
    </xdr:to>
    <xdr:sp macro="" textlink="">
      <xdr:nvSpPr>
        <xdr:cNvPr id="258" name="円/楕円 257"/>
        <xdr:cNvSpPr/>
      </xdr:nvSpPr>
      <xdr:spPr>
        <a:xfrm>
          <a:off x="4584700" y="168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8475</xdr:rowOff>
    </xdr:from>
    <xdr:ext cx="534377" cy="259045"/>
    <xdr:sp macro="" textlink="">
      <xdr:nvSpPr>
        <xdr:cNvPr id="259" name="衛生費該当値テキスト"/>
        <xdr:cNvSpPr txBox="1"/>
      </xdr:nvSpPr>
      <xdr:spPr>
        <a:xfrm>
          <a:off x="4686300" y="168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99873</xdr:rowOff>
    </xdr:from>
    <xdr:to>
      <xdr:col>5</xdr:col>
      <xdr:colOff>409575</xdr:colOff>
      <xdr:row>99</xdr:row>
      <xdr:rowOff>30023</xdr:rowOff>
    </xdr:to>
    <xdr:sp macro="" textlink="">
      <xdr:nvSpPr>
        <xdr:cNvPr id="260" name="円/楕円 259"/>
        <xdr:cNvSpPr/>
      </xdr:nvSpPr>
      <xdr:spPr>
        <a:xfrm>
          <a:off x="3746500" y="169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21150</xdr:rowOff>
    </xdr:from>
    <xdr:ext cx="534377" cy="259045"/>
    <xdr:sp macro="" textlink="">
      <xdr:nvSpPr>
        <xdr:cNvPr id="261" name="テキスト ボックス 260"/>
        <xdr:cNvSpPr txBox="1"/>
      </xdr:nvSpPr>
      <xdr:spPr>
        <a:xfrm>
          <a:off x="3530111" y="169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102388</xdr:rowOff>
    </xdr:from>
    <xdr:to>
      <xdr:col>4</xdr:col>
      <xdr:colOff>206375</xdr:colOff>
      <xdr:row>99</xdr:row>
      <xdr:rowOff>32538</xdr:rowOff>
    </xdr:to>
    <xdr:sp macro="" textlink="">
      <xdr:nvSpPr>
        <xdr:cNvPr id="262" name="円/楕円 261"/>
        <xdr:cNvSpPr/>
      </xdr:nvSpPr>
      <xdr:spPr>
        <a:xfrm>
          <a:off x="2857500" y="16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23665</xdr:rowOff>
    </xdr:from>
    <xdr:ext cx="534377" cy="259045"/>
    <xdr:sp macro="" textlink="">
      <xdr:nvSpPr>
        <xdr:cNvPr id="263" name="テキスト ボックス 262"/>
        <xdr:cNvSpPr txBox="1"/>
      </xdr:nvSpPr>
      <xdr:spPr>
        <a:xfrm>
          <a:off x="2641111" y="16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50667</xdr:rowOff>
    </xdr:from>
    <xdr:to>
      <xdr:col>3</xdr:col>
      <xdr:colOff>3175</xdr:colOff>
      <xdr:row>98</xdr:row>
      <xdr:rowOff>152267</xdr:rowOff>
    </xdr:to>
    <xdr:sp macro="" textlink="">
      <xdr:nvSpPr>
        <xdr:cNvPr id="264" name="円/楕円 263"/>
        <xdr:cNvSpPr/>
      </xdr:nvSpPr>
      <xdr:spPr>
        <a:xfrm>
          <a:off x="1968500" y="1685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143394</xdr:rowOff>
    </xdr:from>
    <xdr:ext cx="534377" cy="259045"/>
    <xdr:sp macro="" textlink="">
      <xdr:nvSpPr>
        <xdr:cNvPr id="265" name="テキスト ボックス 264"/>
        <xdr:cNvSpPr txBox="1"/>
      </xdr:nvSpPr>
      <xdr:spPr>
        <a:xfrm>
          <a:off x="1752111" y="1694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129533</xdr:rowOff>
    </xdr:from>
    <xdr:to>
      <xdr:col>1</xdr:col>
      <xdr:colOff>485775</xdr:colOff>
      <xdr:row>99</xdr:row>
      <xdr:rowOff>59683</xdr:rowOff>
    </xdr:to>
    <xdr:sp macro="" textlink="">
      <xdr:nvSpPr>
        <xdr:cNvPr id="266" name="円/楕円 265"/>
        <xdr:cNvSpPr/>
      </xdr:nvSpPr>
      <xdr:spPr>
        <a:xfrm>
          <a:off x="1079500" y="169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50810</xdr:rowOff>
    </xdr:from>
    <xdr:ext cx="534377" cy="259045"/>
    <xdr:sp macro="" textlink="">
      <xdr:nvSpPr>
        <xdr:cNvPr id="267" name="テキスト ボックス 266"/>
        <xdr:cNvSpPr txBox="1"/>
      </xdr:nvSpPr>
      <xdr:spPr>
        <a:xfrm>
          <a:off x="863111" y="170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15662</xdr:rowOff>
    </xdr:from>
    <xdr:to>
      <xdr:col>15</xdr:col>
      <xdr:colOff>180975</xdr:colOff>
      <xdr:row>38</xdr:row>
      <xdr:rowOff>82641</xdr:rowOff>
    </xdr:to>
    <xdr:cxnSp macro="">
      <xdr:nvCxnSpPr>
        <xdr:cNvPr id="294" name="直線コネクタ 293"/>
        <xdr:cNvCxnSpPr/>
      </xdr:nvCxnSpPr>
      <xdr:spPr>
        <a:xfrm>
          <a:off x="9639300" y="6530762"/>
          <a:ext cx="8382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144592</xdr:rowOff>
    </xdr:from>
    <xdr:to>
      <xdr:col>14</xdr:col>
      <xdr:colOff>28575</xdr:colOff>
      <xdr:row>38</xdr:row>
      <xdr:rowOff>15662</xdr:rowOff>
    </xdr:to>
    <xdr:cxnSp macro="">
      <xdr:nvCxnSpPr>
        <xdr:cNvPr id="297" name="直線コネクタ 296"/>
        <xdr:cNvCxnSpPr/>
      </xdr:nvCxnSpPr>
      <xdr:spPr>
        <a:xfrm>
          <a:off x="8750300" y="6488242"/>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38745</xdr:rowOff>
    </xdr:from>
    <xdr:to>
      <xdr:col>14</xdr:col>
      <xdr:colOff>79375</xdr:colOff>
      <xdr:row>38</xdr:row>
      <xdr:rowOff>140345</xdr:rowOff>
    </xdr:to>
    <xdr:sp macro="" textlink="">
      <xdr:nvSpPr>
        <xdr:cNvPr id="298" name="フローチャート : 判断 297"/>
        <xdr:cNvSpPr/>
      </xdr:nvSpPr>
      <xdr:spPr>
        <a:xfrm>
          <a:off x="9588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131472</xdr:rowOff>
    </xdr:from>
    <xdr:ext cx="469744" cy="259045"/>
    <xdr:sp macro="" textlink="">
      <xdr:nvSpPr>
        <xdr:cNvPr id="299" name="テキスト ボックス 298"/>
        <xdr:cNvSpPr txBox="1"/>
      </xdr:nvSpPr>
      <xdr:spPr>
        <a:xfrm>
          <a:off x="9404427"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113731</xdr:rowOff>
    </xdr:from>
    <xdr:to>
      <xdr:col>12</xdr:col>
      <xdr:colOff>511175</xdr:colOff>
      <xdr:row>37</xdr:row>
      <xdr:rowOff>144592</xdr:rowOff>
    </xdr:to>
    <xdr:cxnSp macro="">
      <xdr:nvCxnSpPr>
        <xdr:cNvPr id="300" name="直線コネクタ 299"/>
        <xdr:cNvCxnSpPr/>
      </xdr:nvCxnSpPr>
      <xdr:spPr>
        <a:xfrm>
          <a:off x="7861300" y="645738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110395</xdr:rowOff>
    </xdr:from>
    <xdr:ext cx="469744" cy="259045"/>
    <xdr:sp macro="" textlink="">
      <xdr:nvSpPr>
        <xdr:cNvPr id="302" name="テキスト ボックス 301"/>
        <xdr:cNvSpPr txBox="1"/>
      </xdr:nvSpPr>
      <xdr:spPr>
        <a:xfrm>
          <a:off x="8515427" y="6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103078</xdr:rowOff>
    </xdr:from>
    <xdr:to>
      <xdr:col>11</xdr:col>
      <xdr:colOff>307975</xdr:colOff>
      <xdr:row>37</xdr:row>
      <xdr:rowOff>113731</xdr:rowOff>
    </xdr:to>
    <xdr:cxnSp macro="">
      <xdr:nvCxnSpPr>
        <xdr:cNvPr id="303" name="直線コネクタ 302"/>
        <xdr:cNvCxnSpPr/>
      </xdr:nvCxnSpPr>
      <xdr:spPr>
        <a:xfrm>
          <a:off x="6972300" y="6446728"/>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92198</xdr:rowOff>
    </xdr:from>
    <xdr:ext cx="469744" cy="259045"/>
    <xdr:sp macro="" textlink="">
      <xdr:nvSpPr>
        <xdr:cNvPr id="305" name="テキスト ボックス 304"/>
        <xdr:cNvSpPr txBox="1"/>
      </xdr:nvSpPr>
      <xdr:spPr>
        <a:xfrm>
          <a:off x="7626427"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77797</xdr:rowOff>
    </xdr:from>
    <xdr:ext cx="469744" cy="259045"/>
    <xdr:sp macro="" textlink="">
      <xdr:nvSpPr>
        <xdr:cNvPr id="307" name="テキスト ボックス 306"/>
        <xdr:cNvSpPr txBox="1"/>
      </xdr:nvSpPr>
      <xdr:spPr>
        <a:xfrm>
          <a:off x="6737427" y="659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31841</xdr:rowOff>
    </xdr:from>
    <xdr:to>
      <xdr:col>15</xdr:col>
      <xdr:colOff>231775</xdr:colOff>
      <xdr:row>38</xdr:row>
      <xdr:rowOff>133441</xdr:rowOff>
    </xdr:to>
    <xdr:sp macro="" textlink="">
      <xdr:nvSpPr>
        <xdr:cNvPr id="313" name="円/楕円 312"/>
        <xdr:cNvSpPr/>
      </xdr:nvSpPr>
      <xdr:spPr>
        <a:xfrm>
          <a:off x="104267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469744" cy="259045"/>
    <xdr:sp macro="" textlink="">
      <xdr:nvSpPr>
        <xdr:cNvPr id="314" name="労働費該当値テキスト"/>
        <xdr:cNvSpPr txBox="1"/>
      </xdr:nvSpPr>
      <xdr:spPr>
        <a:xfrm>
          <a:off x="10528300" y="650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136311</xdr:rowOff>
    </xdr:from>
    <xdr:to>
      <xdr:col>14</xdr:col>
      <xdr:colOff>79375</xdr:colOff>
      <xdr:row>38</xdr:row>
      <xdr:rowOff>66461</xdr:rowOff>
    </xdr:to>
    <xdr:sp macro="" textlink="">
      <xdr:nvSpPr>
        <xdr:cNvPr id="315" name="円/楕円 314"/>
        <xdr:cNvSpPr/>
      </xdr:nvSpPr>
      <xdr:spPr>
        <a:xfrm>
          <a:off x="9588500" y="64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82988</xdr:rowOff>
    </xdr:from>
    <xdr:ext cx="469744" cy="259045"/>
    <xdr:sp macro="" textlink="">
      <xdr:nvSpPr>
        <xdr:cNvPr id="316" name="テキスト ボックス 315"/>
        <xdr:cNvSpPr txBox="1"/>
      </xdr:nvSpPr>
      <xdr:spPr>
        <a:xfrm>
          <a:off x="9404427"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93792</xdr:rowOff>
    </xdr:from>
    <xdr:to>
      <xdr:col>12</xdr:col>
      <xdr:colOff>561975</xdr:colOff>
      <xdr:row>38</xdr:row>
      <xdr:rowOff>23942</xdr:rowOff>
    </xdr:to>
    <xdr:sp macro="" textlink="">
      <xdr:nvSpPr>
        <xdr:cNvPr id="317" name="円/楕円 316"/>
        <xdr:cNvSpPr/>
      </xdr:nvSpPr>
      <xdr:spPr>
        <a:xfrm>
          <a:off x="8699500" y="64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40469</xdr:rowOff>
    </xdr:from>
    <xdr:ext cx="469744" cy="259045"/>
    <xdr:sp macro="" textlink="">
      <xdr:nvSpPr>
        <xdr:cNvPr id="318" name="テキスト ボックス 317"/>
        <xdr:cNvSpPr txBox="1"/>
      </xdr:nvSpPr>
      <xdr:spPr>
        <a:xfrm>
          <a:off x="8515427" y="621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62931</xdr:rowOff>
    </xdr:from>
    <xdr:to>
      <xdr:col>11</xdr:col>
      <xdr:colOff>358775</xdr:colOff>
      <xdr:row>37</xdr:row>
      <xdr:rowOff>164531</xdr:rowOff>
    </xdr:to>
    <xdr:sp macro="" textlink="">
      <xdr:nvSpPr>
        <xdr:cNvPr id="319" name="円/楕円 318"/>
        <xdr:cNvSpPr/>
      </xdr:nvSpPr>
      <xdr:spPr>
        <a:xfrm>
          <a:off x="7810500" y="64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9608</xdr:rowOff>
    </xdr:from>
    <xdr:ext cx="469744" cy="259045"/>
    <xdr:sp macro="" textlink="">
      <xdr:nvSpPr>
        <xdr:cNvPr id="320" name="テキスト ボックス 319"/>
        <xdr:cNvSpPr txBox="1"/>
      </xdr:nvSpPr>
      <xdr:spPr>
        <a:xfrm>
          <a:off x="7626427" y="618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52278</xdr:rowOff>
    </xdr:from>
    <xdr:to>
      <xdr:col>10</xdr:col>
      <xdr:colOff>155575</xdr:colOff>
      <xdr:row>37</xdr:row>
      <xdr:rowOff>153878</xdr:rowOff>
    </xdr:to>
    <xdr:sp macro="" textlink="">
      <xdr:nvSpPr>
        <xdr:cNvPr id="321" name="円/楕円 320"/>
        <xdr:cNvSpPr/>
      </xdr:nvSpPr>
      <xdr:spPr>
        <a:xfrm>
          <a:off x="6921500" y="63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170405</xdr:rowOff>
    </xdr:from>
    <xdr:ext cx="469744" cy="259045"/>
    <xdr:sp macro="" textlink="">
      <xdr:nvSpPr>
        <xdr:cNvPr id="322" name="テキスト ボックス 321"/>
        <xdr:cNvSpPr txBox="1"/>
      </xdr:nvSpPr>
      <xdr:spPr>
        <a:xfrm>
          <a:off x="6737427" y="617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165240</xdr:rowOff>
    </xdr:from>
    <xdr:to>
      <xdr:col>15</xdr:col>
      <xdr:colOff>180975</xdr:colOff>
      <xdr:row>58</xdr:row>
      <xdr:rowOff>22437</xdr:rowOff>
    </xdr:to>
    <xdr:cxnSp macro="">
      <xdr:nvCxnSpPr>
        <xdr:cNvPr id="349" name="直線コネクタ 348"/>
        <xdr:cNvCxnSpPr/>
      </xdr:nvCxnSpPr>
      <xdr:spPr>
        <a:xfrm>
          <a:off x="9639300" y="9937890"/>
          <a:ext cx="838200" cy="2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165240</xdr:rowOff>
    </xdr:from>
    <xdr:to>
      <xdr:col>14</xdr:col>
      <xdr:colOff>28575</xdr:colOff>
      <xdr:row>58</xdr:row>
      <xdr:rowOff>4145</xdr:rowOff>
    </xdr:to>
    <xdr:cxnSp macro="">
      <xdr:nvCxnSpPr>
        <xdr:cNvPr id="352" name="直線コネクタ 351"/>
        <xdr:cNvCxnSpPr/>
      </xdr:nvCxnSpPr>
      <xdr:spPr>
        <a:xfrm flipV="1">
          <a:off x="8750300" y="9937890"/>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158687</xdr:rowOff>
    </xdr:from>
    <xdr:to>
      <xdr:col>14</xdr:col>
      <xdr:colOff>79375</xdr:colOff>
      <xdr:row>58</xdr:row>
      <xdr:rowOff>88837</xdr:rowOff>
    </xdr:to>
    <xdr:sp macro="" textlink="">
      <xdr:nvSpPr>
        <xdr:cNvPr id="353" name="フローチャート : 判断 352"/>
        <xdr:cNvSpPr/>
      </xdr:nvSpPr>
      <xdr:spPr>
        <a:xfrm>
          <a:off x="9588500" y="99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79964</xdr:rowOff>
    </xdr:from>
    <xdr:ext cx="534377" cy="259045"/>
    <xdr:sp macro="" textlink="">
      <xdr:nvSpPr>
        <xdr:cNvPr id="354" name="テキスト ボックス 353"/>
        <xdr:cNvSpPr txBox="1"/>
      </xdr:nvSpPr>
      <xdr:spPr>
        <a:xfrm>
          <a:off x="9372111" y="100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4145</xdr:rowOff>
    </xdr:from>
    <xdr:to>
      <xdr:col>12</xdr:col>
      <xdr:colOff>511175</xdr:colOff>
      <xdr:row>58</xdr:row>
      <xdr:rowOff>12160</xdr:rowOff>
    </xdr:to>
    <xdr:cxnSp macro="">
      <xdr:nvCxnSpPr>
        <xdr:cNvPr id="355" name="直線コネクタ 354"/>
        <xdr:cNvCxnSpPr/>
      </xdr:nvCxnSpPr>
      <xdr:spPr>
        <a:xfrm flipV="1">
          <a:off x="7861300" y="9948245"/>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108004</xdr:rowOff>
    </xdr:from>
    <xdr:ext cx="534377" cy="259045"/>
    <xdr:sp macro="" textlink="">
      <xdr:nvSpPr>
        <xdr:cNvPr id="357" name="テキスト ボックス 356"/>
        <xdr:cNvSpPr txBox="1"/>
      </xdr:nvSpPr>
      <xdr:spPr>
        <a:xfrm>
          <a:off x="8483111" y="100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12160</xdr:rowOff>
    </xdr:from>
    <xdr:to>
      <xdr:col>11</xdr:col>
      <xdr:colOff>307975</xdr:colOff>
      <xdr:row>58</xdr:row>
      <xdr:rowOff>47844</xdr:rowOff>
    </xdr:to>
    <xdr:cxnSp macro="">
      <xdr:nvCxnSpPr>
        <xdr:cNvPr id="358" name="直線コネクタ 357"/>
        <xdr:cNvCxnSpPr/>
      </xdr:nvCxnSpPr>
      <xdr:spPr>
        <a:xfrm flipV="1">
          <a:off x="6972300" y="9956260"/>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111145</xdr:rowOff>
    </xdr:from>
    <xdr:ext cx="534377" cy="259045"/>
    <xdr:sp macro="" textlink="">
      <xdr:nvSpPr>
        <xdr:cNvPr id="360" name="テキスト ボックス 359"/>
        <xdr:cNvSpPr txBox="1"/>
      </xdr:nvSpPr>
      <xdr:spPr>
        <a:xfrm>
          <a:off x="7594111" y="100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116444</xdr:rowOff>
    </xdr:from>
    <xdr:ext cx="534377" cy="259045"/>
    <xdr:sp macro="" textlink="">
      <xdr:nvSpPr>
        <xdr:cNvPr id="362" name="テキスト ボックス 361"/>
        <xdr:cNvSpPr txBox="1"/>
      </xdr:nvSpPr>
      <xdr:spPr>
        <a:xfrm>
          <a:off x="6705111" y="100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143087</xdr:rowOff>
    </xdr:from>
    <xdr:to>
      <xdr:col>15</xdr:col>
      <xdr:colOff>231775</xdr:colOff>
      <xdr:row>58</xdr:row>
      <xdr:rowOff>73237</xdr:rowOff>
    </xdr:to>
    <xdr:sp macro="" textlink="">
      <xdr:nvSpPr>
        <xdr:cNvPr id="368" name="円/楕円 367"/>
        <xdr:cNvSpPr/>
      </xdr:nvSpPr>
      <xdr:spPr>
        <a:xfrm>
          <a:off x="104267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102464</xdr:rowOff>
    </xdr:from>
    <xdr:ext cx="534377" cy="259045"/>
    <xdr:sp macro="" textlink="">
      <xdr:nvSpPr>
        <xdr:cNvPr id="369" name="農林水産業費該当値テキスト"/>
        <xdr:cNvSpPr txBox="1"/>
      </xdr:nvSpPr>
      <xdr:spPr>
        <a:xfrm>
          <a:off x="10528300" y="97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114440</xdr:rowOff>
    </xdr:from>
    <xdr:to>
      <xdr:col>14</xdr:col>
      <xdr:colOff>79375</xdr:colOff>
      <xdr:row>58</xdr:row>
      <xdr:rowOff>44590</xdr:rowOff>
    </xdr:to>
    <xdr:sp macro="" textlink="">
      <xdr:nvSpPr>
        <xdr:cNvPr id="370" name="円/楕円 369"/>
        <xdr:cNvSpPr/>
      </xdr:nvSpPr>
      <xdr:spPr>
        <a:xfrm>
          <a:off x="9588500" y="98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61117</xdr:rowOff>
    </xdr:from>
    <xdr:ext cx="534377" cy="259045"/>
    <xdr:sp macro="" textlink="">
      <xdr:nvSpPr>
        <xdr:cNvPr id="371" name="テキスト ボックス 370"/>
        <xdr:cNvSpPr txBox="1"/>
      </xdr:nvSpPr>
      <xdr:spPr>
        <a:xfrm>
          <a:off x="9372111" y="966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124795</xdr:rowOff>
    </xdr:from>
    <xdr:to>
      <xdr:col>12</xdr:col>
      <xdr:colOff>561975</xdr:colOff>
      <xdr:row>58</xdr:row>
      <xdr:rowOff>54945</xdr:rowOff>
    </xdr:to>
    <xdr:sp macro="" textlink="">
      <xdr:nvSpPr>
        <xdr:cNvPr id="372" name="円/楕円 371"/>
        <xdr:cNvSpPr/>
      </xdr:nvSpPr>
      <xdr:spPr>
        <a:xfrm>
          <a:off x="8699500" y="98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71472</xdr:rowOff>
    </xdr:from>
    <xdr:ext cx="534377" cy="259045"/>
    <xdr:sp macro="" textlink="">
      <xdr:nvSpPr>
        <xdr:cNvPr id="373" name="テキスト ボックス 372"/>
        <xdr:cNvSpPr txBox="1"/>
      </xdr:nvSpPr>
      <xdr:spPr>
        <a:xfrm>
          <a:off x="8483111" y="967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132810</xdr:rowOff>
    </xdr:from>
    <xdr:to>
      <xdr:col>11</xdr:col>
      <xdr:colOff>358775</xdr:colOff>
      <xdr:row>58</xdr:row>
      <xdr:rowOff>62960</xdr:rowOff>
    </xdr:to>
    <xdr:sp macro="" textlink="">
      <xdr:nvSpPr>
        <xdr:cNvPr id="374" name="円/楕円 373"/>
        <xdr:cNvSpPr/>
      </xdr:nvSpPr>
      <xdr:spPr>
        <a:xfrm>
          <a:off x="7810500" y="99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79487</xdr:rowOff>
    </xdr:from>
    <xdr:ext cx="534377" cy="259045"/>
    <xdr:sp macro="" textlink="">
      <xdr:nvSpPr>
        <xdr:cNvPr id="375" name="テキスト ボックス 374"/>
        <xdr:cNvSpPr txBox="1"/>
      </xdr:nvSpPr>
      <xdr:spPr>
        <a:xfrm>
          <a:off x="7594111" y="96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168494</xdr:rowOff>
    </xdr:from>
    <xdr:to>
      <xdr:col>10</xdr:col>
      <xdr:colOff>155575</xdr:colOff>
      <xdr:row>58</xdr:row>
      <xdr:rowOff>98644</xdr:rowOff>
    </xdr:to>
    <xdr:sp macro="" textlink="">
      <xdr:nvSpPr>
        <xdr:cNvPr id="376" name="円/楕円 375"/>
        <xdr:cNvSpPr/>
      </xdr:nvSpPr>
      <xdr:spPr>
        <a:xfrm>
          <a:off x="6921500" y="99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115171</xdr:rowOff>
    </xdr:from>
    <xdr:ext cx="534377" cy="259045"/>
    <xdr:sp macro="" textlink="">
      <xdr:nvSpPr>
        <xdr:cNvPr id="377" name="テキスト ボックス 376"/>
        <xdr:cNvSpPr txBox="1"/>
      </xdr:nvSpPr>
      <xdr:spPr>
        <a:xfrm>
          <a:off x="6705111" y="971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131676</xdr:rowOff>
    </xdr:from>
    <xdr:to>
      <xdr:col>15</xdr:col>
      <xdr:colOff>180975</xdr:colOff>
      <xdr:row>74</xdr:row>
      <xdr:rowOff>135813</xdr:rowOff>
    </xdr:to>
    <xdr:cxnSp macro="">
      <xdr:nvCxnSpPr>
        <xdr:cNvPr id="404" name="直線コネクタ 403"/>
        <xdr:cNvCxnSpPr/>
      </xdr:nvCxnSpPr>
      <xdr:spPr>
        <a:xfrm flipV="1">
          <a:off x="9639300" y="12818976"/>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135813</xdr:rowOff>
    </xdr:from>
    <xdr:to>
      <xdr:col>14</xdr:col>
      <xdr:colOff>28575</xdr:colOff>
      <xdr:row>75</xdr:row>
      <xdr:rowOff>78070</xdr:rowOff>
    </xdr:to>
    <xdr:cxnSp macro="">
      <xdr:nvCxnSpPr>
        <xdr:cNvPr id="407" name="直線コネクタ 406"/>
        <xdr:cNvCxnSpPr/>
      </xdr:nvCxnSpPr>
      <xdr:spPr>
        <a:xfrm flipV="1">
          <a:off x="8750300" y="12823113"/>
          <a:ext cx="889000" cy="1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112926</xdr:rowOff>
    </xdr:from>
    <xdr:to>
      <xdr:col>14</xdr:col>
      <xdr:colOff>79375</xdr:colOff>
      <xdr:row>77</xdr:row>
      <xdr:rowOff>43076</xdr:rowOff>
    </xdr:to>
    <xdr:sp macro="" textlink="">
      <xdr:nvSpPr>
        <xdr:cNvPr id="408" name="フローチャート : 判断 407"/>
        <xdr:cNvSpPr/>
      </xdr:nvSpPr>
      <xdr:spPr>
        <a:xfrm>
          <a:off x="9588500" y="1314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34203</xdr:rowOff>
    </xdr:from>
    <xdr:ext cx="534377" cy="259045"/>
    <xdr:sp macro="" textlink="">
      <xdr:nvSpPr>
        <xdr:cNvPr id="409" name="テキスト ボックス 408"/>
        <xdr:cNvSpPr txBox="1"/>
      </xdr:nvSpPr>
      <xdr:spPr>
        <a:xfrm>
          <a:off x="9372111" y="132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78070</xdr:rowOff>
    </xdr:from>
    <xdr:to>
      <xdr:col>12</xdr:col>
      <xdr:colOff>511175</xdr:colOff>
      <xdr:row>76</xdr:row>
      <xdr:rowOff>131035</xdr:rowOff>
    </xdr:to>
    <xdr:cxnSp macro="">
      <xdr:nvCxnSpPr>
        <xdr:cNvPr id="410" name="直線コネクタ 409"/>
        <xdr:cNvCxnSpPr/>
      </xdr:nvCxnSpPr>
      <xdr:spPr>
        <a:xfrm flipV="1">
          <a:off x="7861300" y="12936820"/>
          <a:ext cx="889000" cy="2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100520</xdr:rowOff>
    </xdr:from>
    <xdr:ext cx="534377" cy="259045"/>
    <xdr:sp macro="" textlink="">
      <xdr:nvSpPr>
        <xdr:cNvPr id="412" name="テキスト ボックス 411"/>
        <xdr:cNvSpPr txBox="1"/>
      </xdr:nvSpPr>
      <xdr:spPr>
        <a:xfrm>
          <a:off x="8483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131035</xdr:rowOff>
    </xdr:from>
    <xdr:to>
      <xdr:col>11</xdr:col>
      <xdr:colOff>307975</xdr:colOff>
      <xdr:row>77</xdr:row>
      <xdr:rowOff>34316</xdr:rowOff>
    </xdr:to>
    <xdr:cxnSp macro="">
      <xdr:nvCxnSpPr>
        <xdr:cNvPr id="413" name="直線コネクタ 412"/>
        <xdr:cNvCxnSpPr/>
      </xdr:nvCxnSpPr>
      <xdr:spPr>
        <a:xfrm flipV="1">
          <a:off x="6972300" y="13161235"/>
          <a:ext cx="889000" cy="7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101754</xdr:rowOff>
    </xdr:from>
    <xdr:ext cx="534377" cy="259045"/>
    <xdr:sp macro="" textlink="">
      <xdr:nvSpPr>
        <xdr:cNvPr id="415" name="テキスト ボックス 414"/>
        <xdr:cNvSpPr txBox="1"/>
      </xdr:nvSpPr>
      <xdr:spPr>
        <a:xfrm>
          <a:off x="7594111" y="133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98806</xdr:rowOff>
    </xdr:from>
    <xdr:ext cx="534377" cy="259045"/>
    <xdr:sp macro="" textlink="">
      <xdr:nvSpPr>
        <xdr:cNvPr id="417" name="テキスト ボックス 416"/>
        <xdr:cNvSpPr txBox="1"/>
      </xdr:nvSpPr>
      <xdr:spPr>
        <a:xfrm>
          <a:off x="6705111" y="133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80876</xdr:rowOff>
    </xdr:from>
    <xdr:to>
      <xdr:col>15</xdr:col>
      <xdr:colOff>231775</xdr:colOff>
      <xdr:row>75</xdr:row>
      <xdr:rowOff>11026</xdr:rowOff>
    </xdr:to>
    <xdr:sp macro="" textlink="">
      <xdr:nvSpPr>
        <xdr:cNvPr id="423" name="円/楕円 422"/>
        <xdr:cNvSpPr/>
      </xdr:nvSpPr>
      <xdr:spPr>
        <a:xfrm>
          <a:off x="10426700" y="127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103753</xdr:rowOff>
    </xdr:from>
    <xdr:ext cx="534377" cy="259045"/>
    <xdr:sp macro="" textlink="">
      <xdr:nvSpPr>
        <xdr:cNvPr id="424" name="商工費該当値テキスト"/>
        <xdr:cNvSpPr txBox="1"/>
      </xdr:nvSpPr>
      <xdr:spPr>
        <a:xfrm>
          <a:off x="10528300" y="1261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30,351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85013</xdr:rowOff>
    </xdr:from>
    <xdr:to>
      <xdr:col>14</xdr:col>
      <xdr:colOff>79375</xdr:colOff>
      <xdr:row>75</xdr:row>
      <xdr:rowOff>15163</xdr:rowOff>
    </xdr:to>
    <xdr:sp macro="" textlink="">
      <xdr:nvSpPr>
        <xdr:cNvPr id="425" name="円/楕円 424"/>
        <xdr:cNvSpPr/>
      </xdr:nvSpPr>
      <xdr:spPr>
        <a:xfrm>
          <a:off x="9588500" y="127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31690</xdr:rowOff>
    </xdr:from>
    <xdr:ext cx="534377" cy="259045"/>
    <xdr:sp macro="" textlink="">
      <xdr:nvSpPr>
        <xdr:cNvPr id="426" name="テキスト ボックス 425"/>
        <xdr:cNvSpPr txBox="1"/>
      </xdr:nvSpPr>
      <xdr:spPr>
        <a:xfrm>
          <a:off x="9372111" y="125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27270</xdr:rowOff>
    </xdr:from>
    <xdr:to>
      <xdr:col>12</xdr:col>
      <xdr:colOff>561975</xdr:colOff>
      <xdr:row>75</xdr:row>
      <xdr:rowOff>128870</xdr:rowOff>
    </xdr:to>
    <xdr:sp macro="" textlink="">
      <xdr:nvSpPr>
        <xdr:cNvPr id="427" name="円/楕円 426"/>
        <xdr:cNvSpPr/>
      </xdr:nvSpPr>
      <xdr:spPr>
        <a:xfrm>
          <a:off x="8699500" y="128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145397</xdr:rowOff>
    </xdr:from>
    <xdr:ext cx="534377" cy="259045"/>
    <xdr:sp macro="" textlink="">
      <xdr:nvSpPr>
        <xdr:cNvPr id="428" name="テキスト ボックス 427"/>
        <xdr:cNvSpPr txBox="1"/>
      </xdr:nvSpPr>
      <xdr:spPr>
        <a:xfrm>
          <a:off x="8483111" y="1266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80235</xdr:rowOff>
    </xdr:from>
    <xdr:to>
      <xdr:col>11</xdr:col>
      <xdr:colOff>358775</xdr:colOff>
      <xdr:row>77</xdr:row>
      <xdr:rowOff>10385</xdr:rowOff>
    </xdr:to>
    <xdr:sp macro="" textlink="">
      <xdr:nvSpPr>
        <xdr:cNvPr id="429" name="円/楕円 428"/>
        <xdr:cNvSpPr/>
      </xdr:nvSpPr>
      <xdr:spPr>
        <a:xfrm>
          <a:off x="7810500" y="1311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26913</xdr:rowOff>
    </xdr:from>
    <xdr:ext cx="534377" cy="259045"/>
    <xdr:sp macro="" textlink="">
      <xdr:nvSpPr>
        <xdr:cNvPr id="430" name="テキスト ボックス 429"/>
        <xdr:cNvSpPr txBox="1"/>
      </xdr:nvSpPr>
      <xdr:spPr>
        <a:xfrm>
          <a:off x="7594111" y="1288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154966</xdr:rowOff>
    </xdr:from>
    <xdr:to>
      <xdr:col>10</xdr:col>
      <xdr:colOff>155575</xdr:colOff>
      <xdr:row>77</xdr:row>
      <xdr:rowOff>85116</xdr:rowOff>
    </xdr:to>
    <xdr:sp macro="" textlink="">
      <xdr:nvSpPr>
        <xdr:cNvPr id="431" name="円/楕円 430"/>
        <xdr:cNvSpPr/>
      </xdr:nvSpPr>
      <xdr:spPr>
        <a:xfrm>
          <a:off x="6921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101643</xdr:rowOff>
    </xdr:from>
    <xdr:ext cx="534377" cy="259045"/>
    <xdr:sp macro="" textlink="">
      <xdr:nvSpPr>
        <xdr:cNvPr id="432" name="テキスト ボックス 431"/>
        <xdr:cNvSpPr txBox="1"/>
      </xdr:nvSpPr>
      <xdr:spPr>
        <a:xfrm>
          <a:off x="6705111" y="129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153713</xdr:rowOff>
    </xdr:from>
    <xdr:to>
      <xdr:col>15</xdr:col>
      <xdr:colOff>180975</xdr:colOff>
      <xdr:row>98</xdr:row>
      <xdr:rowOff>154090</xdr:rowOff>
    </xdr:to>
    <xdr:cxnSp macro="">
      <xdr:nvCxnSpPr>
        <xdr:cNvPr id="461" name="直線コネクタ 460"/>
        <xdr:cNvCxnSpPr/>
      </xdr:nvCxnSpPr>
      <xdr:spPr>
        <a:xfrm>
          <a:off x="9639300" y="16955813"/>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139267</xdr:rowOff>
    </xdr:from>
    <xdr:to>
      <xdr:col>14</xdr:col>
      <xdr:colOff>28575</xdr:colOff>
      <xdr:row>98</xdr:row>
      <xdr:rowOff>153713</xdr:rowOff>
    </xdr:to>
    <xdr:cxnSp macro="">
      <xdr:nvCxnSpPr>
        <xdr:cNvPr id="464" name="直線コネクタ 463"/>
        <xdr:cNvCxnSpPr/>
      </xdr:nvCxnSpPr>
      <xdr:spPr>
        <a:xfrm>
          <a:off x="8750300" y="16941367"/>
          <a:ext cx="8890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106747</xdr:rowOff>
    </xdr:from>
    <xdr:to>
      <xdr:col>14</xdr:col>
      <xdr:colOff>79375</xdr:colOff>
      <xdr:row>99</xdr:row>
      <xdr:rowOff>36897</xdr:rowOff>
    </xdr:to>
    <xdr:sp macro="" textlink="">
      <xdr:nvSpPr>
        <xdr:cNvPr id="465" name="フローチャート : 判断 464"/>
        <xdr:cNvSpPr/>
      </xdr:nvSpPr>
      <xdr:spPr>
        <a:xfrm>
          <a:off x="9588500" y="1690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28024</xdr:rowOff>
    </xdr:from>
    <xdr:ext cx="534377" cy="259045"/>
    <xdr:sp macro="" textlink="">
      <xdr:nvSpPr>
        <xdr:cNvPr id="466" name="テキスト ボックス 465"/>
        <xdr:cNvSpPr txBox="1"/>
      </xdr:nvSpPr>
      <xdr:spPr>
        <a:xfrm>
          <a:off x="9372111" y="170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139267</xdr:rowOff>
    </xdr:from>
    <xdr:to>
      <xdr:col>12</xdr:col>
      <xdr:colOff>511175</xdr:colOff>
      <xdr:row>98</xdr:row>
      <xdr:rowOff>149974</xdr:rowOff>
    </xdr:to>
    <xdr:cxnSp macro="">
      <xdr:nvCxnSpPr>
        <xdr:cNvPr id="467" name="直線コネクタ 466"/>
        <xdr:cNvCxnSpPr/>
      </xdr:nvCxnSpPr>
      <xdr:spPr>
        <a:xfrm flipV="1">
          <a:off x="7861300" y="16941367"/>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26497</xdr:rowOff>
    </xdr:from>
    <xdr:ext cx="534377" cy="259045"/>
    <xdr:sp macro="" textlink="">
      <xdr:nvSpPr>
        <xdr:cNvPr id="469" name="テキスト ボックス 468"/>
        <xdr:cNvSpPr txBox="1"/>
      </xdr:nvSpPr>
      <xdr:spPr>
        <a:xfrm>
          <a:off x="8483111" y="170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149974</xdr:rowOff>
    </xdr:from>
    <xdr:to>
      <xdr:col>11</xdr:col>
      <xdr:colOff>307975</xdr:colOff>
      <xdr:row>98</xdr:row>
      <xdr:rowOff>160237</xdr:rowOff>
    </xdr:to>
    <xdr:cxnSp macro="">
      <xdr:nvCxnSpPr>
        <xdr:cNvPr id="470" name="直線コネクタ 469"/>
        <xdr:cNvCxnSpPr/>
      </xdr:nvCxnSpPr>
      <xdr:spPr>
        <a:xfrm flipV="1">
          <a:off x="6972300" y="16952074"/>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26364</xdr:rowOff>
    </xdr:from>
    <xdr:ext cx="534377" cy="259045"/>
    <xdr:sp macro="" textlink="">
      <xdr:nvSpPr>
        <xdr:cNvPr id="472" name="テキスト ボックス 471"/>
        <xdr:cNvSpPr txBox="1"/>
      </xdr:nvSpPr>
      <xdr:spPr>
        <a:xfrm>
          <a:off x="7594111" y="169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32791</xdr:rowOff>
    </xdr:from>
    <xdr:ext cx="534377" cy="259045"/>
    <xdr:sp macro="" textlink="">
      <xdr:nvSpPr>
        <xdr:cNvPr id="474" name="テキスト ボックス 473"/>
        <xdr:cNvSpPr txBox="1"/>
      </xdr:nvSpPr>
      <xdr:spPr>
        <a:xfrm>
          <a:off x="6705111" y="170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103290</xdr:rowOff>
    </xdr:from>
    <xdr:to>
      <xdr:col>15</xdr:col>
      <xdr:colOff>231775</xdr:colOff>
      <xdr:row>99</xdr:row>
      <xdr:rowOff>33440</xdr:rowOff>
    </xdr:to>
    <xdr:sp macro="" textlink="">
      <xdr:nvSpPr>
        <xdr:cNvPr id="480" name="円/楕円 479"/>
        <xdr:cNvSpPr/>
      </xdr:nvSpPr>
      <xdr:spPr>
        <a:xfrm>
          <a:off x="10426700" y="169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62667</xdr:rowOff>
    </xdr:from>
    <xdr:ext cx="534377" cy="259045"/>
    <xdr:sp macro="" textlink="">
      <xdr:nvSpPr>
        <xdr:cNvPr id="481" name="土木費該当値テキスト"/>
        <xdr:cNvSpPr txBox="1"/>
      </xdr:nvSpPr>
      <xdr:spPr>
        <a:xfrm>
          <a:off x="10528300" y="1669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48,669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102913</xdr:rowOff>
    </xdr:from>
    <xdr:to>
      <xdr:col>14</xdr:col>
      <xdr:colOff>79375</xdr:colOff>
      <xdr:row>99</xdr:row>
      <xdr:rowOff>33063</xdr:rowOff>
    </xdr:to>
    <xdr:sp macro="" textlink="">
      <xdr:nvSpPr>
        <xdr:cNvPr id="482" name="円/楕円 481"/>
        <xdr:cNvSpPr/>
      </xdr:nvSpPr>
      <xdr:spPr>
        <a:xfrm>
          <a:off x="9588500" y="169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49590</xdr:rowOff>
    </xdr:from>
    <xdr:ext cx="534377" cy="259045"/>
    <xdr:sp macro="" textlink="">
      <xdr:nvSpPr>
        <xdr:cNvPr id="483" name="テキスト ボックス 482"/>
        <xdr:cNvSpPr txBox="1"/>
      </xdr:nvSpPr>
      <xdr:spPr>
        <a:xfrm>
          <a:off x="9372111" y="1668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88467</xdr:rowOff>
    </xdr:from>
    <xdr:to>
      <xdr:col>12</xdr:col>
      <xdr:colOff>561975</xdr:colOff>
      <xdr:row>99</xdr:row>
      <xdr:rowOff>18617</xdr:rowOff>
    </xdr:to>
    <xdr:sp macro="" textlink="">
      <xdr:nvSpPr>
        <xdr:cNvPr id="484" name="円/楕円 483"/>
        <xdr:cNvSpPr/>
      </xdr:nvSpPr>
      <xdr:spPr>
        <a:xfrm>
          <a:off x="8699500" y="1689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35144</xdr:rowOff>
    </xdr:from>
    <xdr:ext cx="534377" cy="259045"/>
    <xdr:sp macro="" textlink="">
      <xdr:nvSpPr>
        <xdr:cNvPr id="485" name="テキスト ボックス 484"/>
        <xdr:cNvSpPr txBox="1"/>
      </xdr:nvSpPr>
      <xdr:spPr>
        <a:xfrm>
          <a:off x="8483111" y="1666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99174</xdr:rowOff>
    </xdr:from>
    <xdr:to>
      <xdr:col>11</xdr:col>
      <xdr:colOff>358775</xdr:colOff>
      <xdr:row>99</xdr:row>
      <xdr:rowOff>29324</xdr:rowOff>
    </xdr:to>
    <xdr:sp macro="" textlink="">
      <xdr:nvSpPr>
        <xdr:cNvPr id="486" name="円/楕円 485"/>
        <xdr:cNvSpPr/>
      </xdr:nvSpPr>
      <xdr:spPr>
        <a:xfrm>
          <a:off x="7810500" y="1690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45851</xdr:rowOff>
    </xdr:from>
    <xdr:ext cx="534377" cy="259045"/>
    <xdr:sp macro="" textlink="">
      <xdr:nvSpPr>
        <xdr:cNvPr id="487" name="テキスト ボックス 486"/>
        <xdr:cNvSpPr txBox="1"/>
      </xdr:nvSpPr>
      <xdr:spPr>
        <a:xfrm>
          <a:off x="7594111" y="1667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109437</xdr:rowOff>
    </xdr:from>
    <xdr:to>
      <xdr:col>10</xdr:col>
      <xdr:colOff>155575</xdr:colOff>
      <xdr:row>99</xdr:row>
      <xdr:rowOff>39587</xdr:rowOff>
    </xdr:to>
    <xdr:sp macro="" textlink="">
      <xdr:nvSpPr>
        <xdr:cNvPr id="488" name="円/楕円 487"/>
        <xdr:cNvSpPr/>
      </xdr:nvSpPr>
      <xdr:spPr>
        <a:xfrm>
          <a:off x="6921500" y="1691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56114</xdr:rowOff>
    </xdr:from>
    <xdr:ext cx="534377" cy="259045"/>
    <xdr:sp macro="" textlink="">
      <xdr:nvSpPr>
        <xdr:cNvPr id="489" name="テキスト ボックス 488"/>
        <xdr:cNvSpPr txBox="1"/>
      </xdr:nvSpPr>
      <xdr:spPr>
        <a:xfrm>
          <a:off x="6705111" y="166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126716</xdr:rowOff>
    </xdr:from>
    <xdr:to>
      <xdr:col>23</xdr:col>
      <xdr:colOff>517525</xdr:colOff>
      <xdr:row>37</xdr:row>
      <xdr:rowOff>139288</xdr:rowOff>
    </xdr:to>
    <xdr:cxnSp macro="">
      <xdr:nvCxnSpPr>
        <xdr:cNvPr id="517" name="直線コネクタ 516"/>
        <xdr:cNvCxnSpPr/>
      </xdr:nvCxnSpPr>
      <xdr:spPr>
        <a:xfrm>
          <a:off x="15481300" y="6470366"/>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95534</xdr:rowOff>
    </xdr:from>
    <xdr:to>
      <xdr:col>22</xdr:col>
      <xdr:colOff>365125</xdr:colOff>
      <xdr:row>37</xdr:row>
      <xdr:rowOff>126716</xdr:rowOff>
    </xdr:to>
    <xdr:cxnSp macro="">
      <xdr:nvCxnSpPr>
        <xdr:cNvPr id="520" name="直線コネクタ 519"/>
        <xdr:cNvCxnSpPr/>
      </xdr:nvCxnSpPr>
      <xdr:spPr>
        <a:xfrm>
          <a:off x="14592300" y="6439184"/>
          <a:ext cx="889000" cy="3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102159</xdr:rowOff>
    </xdr:from>
    <xdr:to>
      <xdr:col>22</xdr:col>
      <xdr:colOff>415925</xdr:colOff>
      <xdr:row>36</xdr:row>
      <xdr:rowOff>32309</xdr:rowOff>
    </xdr:to>
    <xdr:sp macro="" textlink="">
      <xdr:nvSpPr>
        <xdr:cNvPr id="521" name="フローチャート : 判断 520"/>
        <xdr:cNvSpPr/>
      </xdr:nvSpPr>
      <xdr:spPr>
        <a:xfrm>
          <a:off x="15430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48836</xdr:rowOff>
    </xdr:from>
    <xdr:ext cx="534377" cy="259045"/>
    <xdr:sp macro="" textlink="">
      <xdr:nvSpPr>
        <xdr:cNvPr id="522" name="テキスト ボックス 521"/>
        <xdr:cNvSpPr txBox="1"/>
      </xdr:nvSpPr>
      <xdr:spPr>
        <a:xfrm>
          <a:off x="15214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95534</xdr:rowOff>
    </xdr:from>
    <xdr:to>
      <xdr:col>21</xdr:col>
      <xdr:colOff>161925</xdr:colOff>
      <xdr:row>38</xdr:row>
      <xdr:rowOff>14198</xdr:rowOff>
    </xdr:to>
    <xdr:cxnSp macro="">
      <xdr:nvCxnSpPr>
        <xdr:cNvPr id="523" name="直線コネクタ 522"/>
        <xdr:cNvCxnSpPr/>
      </xdr:nvCxnSpPr>
      <xdr:spPr>
        <a:xfrm flipV="1">
          <a:off x="13703300" y="6439184"/>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52512</xdr:rowOff>
    </xdr:from>
    <xdr:to>
      <xdr:col>19</xdr:col>
      <xdr:colOff>644525</xdr:colOff>
      <xdr:row>38</xdr:row>
      <xdr:rowOff>14198</xdr:rowOff>
    </xdr:to>
    <xdr:cxnSp macro="">
      <xdr:nvCxnSpPr>
        <xdr:cNvPr id="526" name="直線コネクタ 525"/>
        <xdr:cNvCxnSpPr/>
      </xdr:nvCxnSpPr>
      <xdr:spPr>
        <a:xfrm>
          <a:off x="12814300" y="6396162"/>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8" name="テキスト ボックス 527"/>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88488</xdr:rowOff>
    </xdr:from>
    <xdr:to>
      <xdr:col>23</xdr:col>
      <xdr:colOff>568325</xdr:colOff>
      <xdr:row>38</xdr:row>
      <xdr:rowOff>18638</xdr:rowOff>
    </xdr:to>
    <xdr:sp macro="" textlink="">
      <xdr:nvSpPr>
        <xdr:cNvPr id="536" name="円/楕円 535"/>
        <xdr:cNvSpPr/>
      </xdr:nvSpPr>
      <xdr:spPr>
        <a:xfrm>
          <a:off x="16268700" y="64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66915</xdr:rowOff>
    </xdr:from>
    <xdr:ext cx="534377" cy="259045"/>
    <xdr:sp macro="" textlink="">
      <xdr:nvSpPr>
        <xdr:cNvPr id="537" name="消防費該当値テキスト"/>
        <xdr:cNvSpPr txBox="1"/>
      </xdr:nvSpPr>
      <xdr:spPr>
        <a:xfrm>
          <a:off x="16370300" y="64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75916</xdr:rowOff>
    </xdr:from>
    <xdr:to>
      <xdr:col>22</xdr:col>
      <xdr:colOff>415925</xdr:colOff>
      <xdr:row>38</xdr:row>
      <xdr:rowOff>6066</xdr:rowOff>
    </xdr:to>
    <xdr:sp macro="" textlink="">
      <xdr:nvSpPr>
        <xdr:cNvPr id="538" name="円/楕円 537"/>
        <xdr:cNvSpPr/>
      </xdr:nvSpPr>
      <xdr:spPr>
        <a:xfrm>
          <a:off x="15430500" y="64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168643</xdr:rowOff>
    </xdr:from>
    <xdr:ext cx="534377" cy="259045"/>
    <xdr:sp macro="" textlink="">
      <xdr:nvSpPr>
        <xdr:cNvPr id="539" name="テキスト ボックス 538"/>
        <xdr:cNvSpPr txBox="1"/>
      </xdr:nvSpPr>
      <xdr:spPr>
        <a:xfrm>
          <a:off x="15214111" y="651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44734</xdr:rowOff>
    </xdr:from>
    <xdr:to>
      <xdr:col>21</xdr:col>
      <xdr:colOff>212725</xdr:colOff>
      <xdr:row>37</xdr:row>
      <xdr:rowOff>146334</xdr:rowOff>
    </xdr:to>
    <xdr:sp macro="" textlink="">
      <xdr:nvSpPr>
        <xdr:cNvPr id="540" name="円/楕円 539"/>
        <xdr:cNvSpPr/>
      </xdr:nvSpPr>
      <xdr:spPr>
        <a:xfrm>
          <a:off x="14541500" y="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137461</xdr:rowOff>
    </xdr:from>
    <xdr:ext cx="534377" cy="259045"/>
    <xdr:sp macro="" textlink="">
      <xdr:nvSpPr>
        <xdr:cNvPr id="541" name="テキスト ボックス 540"/>
        <xdr:cNvSpPr txBox="1"/>
      </xdr:nvSpPr>
      <xdr:spPr>
        <a:xfrm>
          <a:off x="14325111" y="648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134849</xdr:rowOff>
    </xdr:from>
    <xdr:to>
      <xdr:col>20</xdr:col>
      <xdr:colOff>9525</xdr:colOff>
      <xdr:row>38</xdr:row>
      <xdr:rowOff>64999</xdr:rowOff>
    </xdr:to>
    <xdr:sp macro="" textlink="">
      <xdr:nvSpPr>
        <xdr:cNvPr id="542" name="円/楕円 541"/>
        <xdr:cNvSpPr/>
      </xdr:nvSpPr>
      <xdr:spPr>
        <a:xfrm>
          <a:off x="13652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56125</xdr:rowOff>
    </xdr:from>
    <xdr:ext cx="534377" cy="259045"/>
    <xdr:sp macro="" textlink="">
      <xdr:nvSpPr>
        <xdr:cNvPr id="543" name="テキスト ボックス 542"/>
        <xdr:cNvSpPr txBox="1"/>
      </xdr:nvSpPr>
      <xdr:spPr>
        <a:xfrm>
          <a:off x="13436111" y="65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1712</xdr:rowOff>
    </xdr:from>
    <xdr:to>
      <xdr:col>18</xdr:col>
      <xdr:colOff>492125</xdr:colOff>
      <xdr:row>37</xdr:row>
      <xdr:rowOff>103312</xdr:rowOff>
    </xdr:to>
    <xdr:sp macro="" textlink="">
      <xdr:nvSpPr>
        <xdr:cNvPr id="544" name="円/楕円 543"/>
        <xdr:cNvSpPr/>
      </xdr:nvSpPr>
      <xdr:spPr>
        <a:xfrm>
          <a:off x="12763500" y="63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94439</xdr:rowOff>
    </xdr:from>
    <xdr:ext cx="534377" cy="259045"/>
    <xdr:sp macro="" textlink="">
      <xdr:nvSpPr>
        <xdr:cNvPr id="545" name="テキスト ボックス 544"/>
        <xdr:cNvSpPr txBox="1"/>
      </xdr:nvSpPr>
      <xdr:spPr>
        <a:xfrm>
          <a:off x="12547111" y="64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99161</xdr:rowOff>
    </xdr:from>
    <xdr:to>
      <xdr:col>23</xdr:col>
      <xdr:colOff>517525</xdr:colOff>
      <xdr:row>56</xdr:row>
      <xdr:rowOff>80447</xdr:rowOff>
    </xdr:to>
    <xdr:cxnSp macro="">
      <xdr:nvCxnSpPr>
        <xdr:cNvPr id="573" name="直線コネクタ 572"/>
        <xdr:cNvCxnSpPr/>
      </xdr:nvCxnSpPr>
      <xdr:spPr>
        <a:xfrm>
          <a:off x="15481300" y="9357461"/>
          <a:ext cx="838200" cy="3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99161</xdr:rowOff>
    </xdr:from>
    <xdr:to>
      <xdr:col>22</xdr:col>
      <xdr:colOff>365125</xdr:colOff>
      <xdr:row>55</xdr:row>
      <xdr:rowOff>34635</xdr:rowOff>
    </xdr:to>
    <xdr:cxnSp macro="">
      <xdr:nvCxnSpPr>
        <xdr:cNvPr id="576" name="直線コネクタ 575"/>
        <xdr:cNvCxnSpPr/>
      </xdr:nvCxnSpPr>
      <xdr:spPr>
        <a:xfrm flipV="1">
          <a:off x="14592300" y="9357461"/>
          <a:ext cx="889000" cy="10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153030</xdr:rowOff>
    </xdr:from>
    <xdr:to>
      <xdr:col>22</xdr:col>
      <xdr:colOff>415925</xdr:colOff>
      <xdr:row>56</xdr:row>
      <xdr:rowOff>83180</xdr:rowOff>
    </xdr:to>
    <xdr:sp macro="" textlink="">
      <xdr:nvSpPr>
        <xdr:cNvPr id="577" name="フローチャート : 判断 576"/>
        <xdr:cNvSpPr/>
      </xdr:nvSpPr>
      <xdr:spPr>
        <a:xfrm>
          <a:off x="15430500" y="95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74307</xdr:rowOff>
    </xdr:from>
    <xdr:ext cx="534377" cy="259045"/>
    <xdr:sp macro="" textlink="">
      <xdr:nvSpPr>
        <xdr:cNvPr id="578" name="テキスト ボックス 577"/>
        <xdr:cNvSpPr txBox="1"/>
      </xdr:nvSpPr>
      <xdr:spPr>
        <a:xfrm>
          <a:off x="15214111" y="96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158887</xdr:rowOff>
    </xdr:from>
    <xdr:to>
      <xdr:col>21</xdr:col>
      <xdr:colOff>161925</xdr:colOff>
      <xdr:row>55</xdr:row>
      <xdr:rowOff>34635</xdr:rowOff>
    </xdr:to>
    <xdr:cxnSp macro="">
      <xdr:nvCxnSpPr>
        <xdr:cNvPr id="579" name="直線コネクタ 578"/>
        <xdr:cNvCxnSpPr/>
      </xdr:nvCxnSpPr>
      <xdr:spPr>
        <a:xfrm>
          <a:off x="13703300" y="9417187"/>
          <a:ext cx="889000" cy="4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168551</xdr:rowOff>
    </xdr:from>
    <xdr:ext cx="534377" cy="259045"/>
    <xdr:sp macro="" textlink="">
      <xdr:nvSpPr>
        <xdr:cNvPr id="581" name="テキスト ボックス 580"/>
        <xdr:cNvSpPr txBox="1"/>
      </xdr:nvSpPr>
      <xdr:spPr>
        <a:xfrm>
          <a:off x="14325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158887</xdr:rowOff>
    </xdr:from>
    <xdr:to>
      <xdr:col>19</xdr:col>
      <xdr:colOff>644525</xdr:colOff>
      <xdr:row>56</xdr:row>
      <xdr:rowOff>150140</xdr:rowOff>
    </xdr:to>
    <xdr:cxnSp macro="">
      <xdr:nvCxnSpPr>
        <xdr:cNvPr id="582" name="直線コネクタ 581"/>
        <xdr:cNvCxnSpPr/>
      </xdr:nvCxnSpPr>
      <xdr:spPr>
        <a:xfrm flipV="1">
          <a:off x="12814300" y="9417187"/>
          <a:ext cx="889000" cy="3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167377</xdr:rowOff>
    </xdr:from>
    <xdr:ext cx="534377" cy="259045"/>
    <xdr:sp macro="" textlink="">
      <xdr:nvSpPr>
        <xdr:cNvPr id="584" name="テキスト ボックス 583"/>
        <xdr:cNvSpPr txBox="1"/>
      </xdr:nvSpPr>
      <xdr:spPr>
        <a:xfrm>
          <a:off x="13436111" y="97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70100</xdr:rowOff>
    </xdr:from>
    <xdr:ext cx="534377" cy="259045"/>
    <xdr:sp macro="" textlink="">
      <xdr:nvSpPr>
        <xdr:cNvPr id="586" name="テキスト ボックス 585"/>
        <xdr:cNvSpPr txBox="1"/>
      </xdr:nvSpPr>
      <xdr:spPr>
        <a:xfrm>
          <a:off x="12547111" y="98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29647</xdr:rowOff>
    </xdr:from>
    <xdr:to>
      <xdr:col>23</xdr:col>
      <xdr:colOff>568325</xdr:colOff>
      <xdr:row>56</xdr:row>
      <xdr:rowOff>131247</xdr:rowOff>
    </xdr:to>
    <xdr:sp macro="" textlink="">
      <xdr:nvSpPr>
        <xdr:cNvPr id="592" name="円/楕円 591"/>
        <xdr:cNvSpPr/>
      </xdr:nvSpPr>
      <xdr:spPr>
        <a:xfrm>
          <a:off x="16268700" y="96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52524</xdr:rowOff>
    </xdr:from>
    <xdr:ext cx="534377" cy="259045"/>
    <xdr:sp macro="" textlink="">
      <xdr:nvSpPr>
        <xdr:cNvPr id="593" name="教育費該当値テキスト"/>
        <xdr:cNvSpPr txBox="1"/>
      </xdr:nvSpPr>
      <xdr:spPr>
        <a:xfrm>
          <a:off x="16370300" y="94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56,388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48361</xdr:rowOff>
    </xdr:from>
    <xdr:to>
      <xdr:col>22</xdr:col>
      <xdr:colOff>415925</xdr:colOff>
      <xdr:row>54</xdr:row>
      <xdr:rowOff>149961</xdr:rowOff>
    </xdr:to>
    <xdr:sp macro="" textlink="">
      <xdr:nvSpPr>
        <xdr:cNvPr id="594" name="円/楕円 593"/>
        <xdr:cNvSpPr/>
      </xdr:nvSpPr>
      <xdr:spPr>
        <a:xfrm>
          <a:off x="15430500" y="93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166488</xdr:rowOff>
    </xdr:from>
    <xdr:ext cx="534377" cy="259045"/>
    <xdr:sp macro="" textlink="">
      <xdr:nvSpPr>
        <xdr:cNvPr id="595" name="テキスト ボックス 594"/>
        <xdr:cNvSpPr txBox="1"/>
      </xdr:nvSpPr>
      <xdr:spPr>
        <a:xfrm>
          <a:off x="15214111" y="908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155285</xdr:rowOff>
    </xdr:from>
    <xdr:to>
      <xdr:col>21</xdr:col>
      <xdr:colOff>212725</xdr:colOff>
      <xdr:row>55</xdr:row>
      <xdr:rowOff>85435</xdr:rowOff>
    </xdr:to>
    <xdr:sp macro="" textlink="">
      <xdr:nvSpPr>
        <xdr:cNvPr id="596" name="円/楕円 595"/>
        <xdr:cNvSpPr/>
      </xdr:nvSpPr>
      <xdr:spPr>
        <a:xfrm>
          <a:off x="14541500" y="94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101962</xdr:rowOff>
    </xdr:from>
    <xdr:ext cx="534377" cy="259045"/>
    <xdr:sp macro="" textlink="">
      <xdr:nvSpPr>
        <xdr:cNvPr id="597" name="テキスト ボックス 596"/>
        <xdr:cNvSpPr txBox="1"/>
      </xdr:nvSpPr>
      <xdr:spPr>
        <a:xfrm>
          <a:off x="14325111" y="918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108087</xdr:rowOff>
    </xdr:from>
    <xdr:to>
      <xdr:col>20</xdr:col>
      <xdr:colOff>9525</xdr:colOff>
      <xdr:row>55</xdr:row>
      <xdr:rowOff>38237</xdr:rowOff>
    </xdr:to>
    <xdr:sp macro="" textlink="">
      <xdr:nvSpPr>
        <xdr:cNvPr id="598" name="円/楕円 597"/>
        <xdr:cNvSpPr/>
      </xdr:nvSpPr>
      <xdr:spPr>
        <a:xfrm>
          <a:off x="13652500" y="93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54764</xdr:rowOff>
    </xdr:from>
    <xdr:ext cx="534377" cy="259045"/>
    <xdr:sp macro="" textlink="">
      <xdr:nvSpPr>
        <xdr:cNvPr id="599" name="テキスト ボックス 598"/>
        <xdr:cNvSpPr txBox="1"/>
      </xdr:nvSpPr>
      <xdr:spPr>
        <a:xfrm>
          <a:off x="13436111" y="91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99340</xdr:rowOff>
    </xdr:from>
    <xdr:to>
      <xdr:col>18</xdr:col>
      <xdr:colOff>492125</xdr:colOff>
      <xdr:row>57</xdr:row>
      <xdr:rowOff>29490</xdr:rowOff>
    </xdr:to>
    <xdr:sp macro="" textlink="">
      <xdr:nvSpPr>
        <xdr:cNvPr id="600" name="円/楕円 599"/>
        <xdr:cNvSpPr/>
      </xdr:nvSpPr>
      <xdr:spPr>
        <a:xfrm>
          <a:off x="12763500" y="97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46017</xdr:rowOff>
    </xdr:from>
    <xdr:ext cx="534377" cy="259045"/>
    <xdr:sp macro="" textlink="">
      <xdr:nvSpPr>
        <xdr:cNvPr id="601" name="テキスト ボックス 600"/>
        <xdr:cNvSpPr txBox="1"/>
      </xdr:nvSpPr>
      <xdr:spPr>
        <a:xfrm>
          <a:off x="12547111" y="94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40309</xdr:rowOff>
    </xdr:from>
    <xdr:to>
      <xdr:col>23</xdr:col>
      <xdr:colOff>517525</xdr:colOff>
      <xdr:row>77</xdr:row>
      <xdr:rowOff>79032</xdr:rowOff>
    </xdr:to>
    <xdr:cxnSp macro="">
      <xdr:nvCxnSpPr>
        <xdr:cNvPr id="630" name="直線コネクタ 629"/>
        <xdr:cNvCxnSpPr/>
      </xdr:nvCxnSpPr>
      <xdr:spPr>
        <a:xfrm flipV="1">
          <a:off x="15481300" y="13241959"/>
          <a:ext cx="838200" cy="3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114152</xdr:rowOff>
    </xdr:from>
    <xdr:ext cx="469744" cy="259045"/>
    <xdr:sp macro="" textlink="">
      <xdr:nvSpPr>
        <xdr:cNvPr id="631" name="災害復旧費平均値テキスト"/>
        <xdr:cNvSpPr txBox="1"/>
      </xdr:nvSpPr>
      <xdr:spPr>
        <a:xfrm>
          <a:off x="16370300" y="1348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44526</xdr:rowOff>
    </xdr:from>
    <xdr:to>
      <xdr:col>22</xdr:col>
      <xdr:colOff>365125</xdr:colOff>
      <xdr:row>77</xdr:row>
      <xdr:rowOff>79032</xdr:rowOff>
    </xdr:to>
    <xdr:cxnSp macro="">
      <xdr:nvCxnSpPr>
        <xdr:cNvPr id="633" name="直線コネクタ 632"/>
        <xdr:cNvCxnSpPr/>
      </xdr:nvCxnSpPr>
      <xdr:spPr>
        <a:xfrm>
          <a:off x="14592300" y="13074726"/>
          <a:ext cx="889000" cy="2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90106</xdr:rowOff>
    </xdr:from>
    <xdr:to>
      <xdr:col>22</xdr:col>
      <xdr:colOff>415925</xdr:colOff>
      <xdr:row>79</xdr:row>
      <xdr:rowOff>20256</xdr:rowOff>
    </xdr:to>
    <xdr:sp macro="" textlink="">
      <xdr:nvSpPr>
        <xdr:cNvPr id="634" name="フローチャート : 判断 633"/>
        <xdr:cNvSpPr/>
      </xdr:nvSpPr>
      <xdr:spPr>
        <a:xfrm>
          <a:off x="15430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11383</xdr:rowOff>
    </xdr:from>
    <xdr:ext cx="469744" cy="259045"/>
    <xdr:sp macro="" textlink="">
      <xdr:nvSpPr>
        <xdr:cNvPr id="635" name="テキスト ボックス 634"/>
        <xdr:cNvSpPr txBox="1"/>
      </xdr:nvSpPr>
      <xdr:spPr>
        <a:xfrm>
          <a:off x="15246427" y="1355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44526</xdr:rowOff>
    </xdr:from>
    <xdr:to>
      <xdr:col>21</xdr:col>
      <xdr:colOff>161925</xdr:colOff>
      <xdr:row>76</xdr:row>
      <xdr:rowOff>69292</xdr:rowOff>
    </xdr:to>
    <xdr:cxnSp macro="">
      <xdr:nvCxnSpPr>
        <xdr:cNvPr id="636" name="直線コネクタ 635"/>
        <xdr:cNvCxnSpPr/>
      </xdr:nvCxnSpPr>
      <xdr:spPr>
        <a:xfrm flipV="1">
          <a:off x="13703300" y="13074726"/>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31996</xdr:rowOff>
    </xdr:from>
    <xdr:ext cx="469744" cy="259045"/>
    <xdr:sp macro="" textlink="">
      <xdr:nvSpPr>
        <xdr:cNvPr id="638" name="テキスト ボックス 637"/>
        <xdr:cNvSpPr txBox="1"/>
      </xdr:nvSpPr>
      <xdr:spPr>
        <a:xfrm>
          <a:off x="14357427"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136449</xdr:rowOff>
    </xdr:from>
    <xdr:to>
      <xdr:col>19</xdr:col>
      <xdr:colOff>644525</xdr:colOff>
      <xdr:row>76</xdr:row>
      <xdr:rowOff>69292</xdr:rowOff>
    </xdr:to>
    <xdr:cxnSp macro="">
      <xdr:nvCxnSpPr>
        <xdr:cNvPr id="639" name="直線コネクタ 638"/>
        <xdr:cNvCxnSpPr/>
      </xdr:nvCxnSpPr>
      <xdr:spPr>
        <a:xfrm>
          <a:off x="12814300" y="12652299"/>
          <a:ext cx="889000" cy="4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155427</xdr:rowOff>
    </xdr:from>
    <xdr:ext cx="469744" cy="259045"/>
    <xdr:sp macro="" textlink="">
      <xdr:nvSpPr>
        <xdr:cNvPr id="641" name="テキスト ボックス 640"/>
        <xdr:cNvSpPr txBox="1"/>
      </xdr:nvSpPr>
      <xdr:spPr>
        <a:xfrm>
          <a:off x="13468427" y="135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156202</xdr:rowOff>
    </xdr:from>
    <xdr:ext cx="469744" cy="259045"/>
    <xdr:sp macro="" textlink="">
      <xdr:nvSpPr>
        <xdr:cNvPr id="643" name="テキスト ボックス 642"/>
        <xdr:cNvSpPr txBox="1"/>
      </xdr:nvSpPr>
      <xdr:spPr>
        <a:xfrm>
          <a:off x="12579427" y="1352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160959</xdr:rowOff>
    </xdr:from>
    <xdr:to>
      <xdr:col>23</xdr:col>
      <xdr:colOff>568325</xdr:colOff>
      <xdr:row>77</xdr:row>
      <xdr:rowOff>91109</xdr:rowOff>
    </xdr:to>
    <xdr:sp macro="" textlink="">
      <xdr:nvSpPr>
        <xdr:cNvPr id="649" name="円/楕円 648"/>
        <xdr:cNvSpPr/>
      </xdr:nvSpPr>
      <xdr:spPr>
        <a:xfrm>
          <a:off x="16268700" y="131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12386</xdr:rowOff>
    </xdr:from>
    <xdr:ext cx="534377" cy="259045"/>
    <xdr:sp macro="" textlink="">
      <xdr:nvSpPr>
        <xdr:cNvPr id="650" name="災害復旧費該当値テキスト"/>
        <xdr:cNvSpPr txBox="1"/>
      </xdr:nvSpPr>
      <xdr:spPr>
        <a:xfrm>
          <a:off x="16370300" y="1304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27,326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28232</xdr:rowOff>
    </xdr:from>
    <xdr:to>
      <xdr:col>22</xdr:col>
      <xdr:colOff>415925</xdr:colOff>
      <xdr:row>77</xdr:row>
      <xdr:rowOff>129832</xdr:rowOff>
    </xdr:to>
    <xdr:sp macro="" textlink="">
      <xdr:nvSpPr>
        <xdr:cNvPr id="651" name="円/楕円 650"/>
        <xdr:cNvSpPr/>
      </xdr:nvSpPr>
      <xdr:spPr>
        <a:xfrm>
          <a:off x="15430500" y="132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146359</xdr:rowOff>
    </xdr:from>
    <xdr:ext cx="534377" cy="259045"/>
    <xdr:sp macro="" textlink="">
      <xdr:nvSpPr>
        <xdr:cNvPr id="652" name="テキスト ボックス 651"/>
        <xdr:cNvSpPr txBox="1"/>
      </xdr:nvSpPr>
      <xdr:spPr>
        <a:xfrm>
          <a:off x="15214111" y="1300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165176</xdr:rowOff>
    </xdr:from>
    <xdr:to>
      <xdr:col>21</xdr:col>
      <xdr:colOff>212725</xdr:colOff>
      <xdr:row>76</xdr:row>
      <xdr:rowOff>95326</xdr:rowOff>
    </xdr:to>
    <xdr:sp macro="" textlink="">
      <xdr:nvSpPr>
        <xdr:cNvPr id="653" name="円/楕円 652"/>
        <xdr:cNvSpPr/>
      </xdr:nvSpPr>
      <xdr:spPr>
        <a:xfrm>
          <a:off x="14541500" y="130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111853</xdr:rowOff>
    </xdr:from>
    <xdr:ext cx="534377" cy="259045"/>
    <xdr:sp macro="" textlink="">
      <xdr:nvSpPr>
        <xdr:cNvPr id="654" name="テキスト ボックス 653"/>
        <xdr:cNvSpPr txBox="1"/>
      </xdr:nvSpPr>
      <xdr:spPr>
        <a:xfrm>
          <a:off x="14325111" y="127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18492</xdr:rowOff>
    </xdr:from>
    <xdr:to>
      <xdr:col>20</xdr:col>
      <xdr:colOff>9525</xdr:colOff>
      <xdr:row>76</xdr:row>
      <xdr:rowOff>120092</xdr:rowOff>
    </xdr:to>
    <xdr:sp macro="" textlink="">
      <xdr:nvSpPr>
        <xdr:cNvPr id="655" name="円/楕円 654"/>
        <xdr:cNvSpPr/>
      </xdr:nvSpPr>
      <xdr:spPr>
        <a:xfrm>
          <a:off x="13652500" y="13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136618</xdr:rowOff>
    </xdr:from>
    <xdr:ext cx="534377" cy="259045"/>
    <xdr:sp macro="" textlink="">
      <xdr:nvSpPr>
        <xdr:cNvPr id="656" name="テキスト ボックス 655"/>
        <xdr:cNvSpPr txBox="1"/>
      </xdr:nvSpPr>
      <xdr:spPr>
        <a:xfrm>
          <a:off x="13436111" y="128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85649</xdr:rowOff>
    </xdr:from>
    <xdr:to>
      <xdr:col>18</xdr:col>
      <xdr:colOff>492125</xdr:colOff>
      <xdr:row>74</xdr:row>
      <xdr:rowOff>15799</xdr:rowOff>
    </xdr:to>
    <xdr:sp macro="" textlink="">
      <xdr:nvSpPr>
        <xdr:cNvPr id="657" name="円/楕円 656"/>
        <xdr:cNvSpPr/>
      </xdr:nvSpPr>
      <xdr:spPr>
        <a:xfrm>
          <a:off x="12763500" y="126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32326</xdr:rowOff>
    </xdr:from>
    <xdr:ext cx="534377" cy="259045"/>
    <xdr:sp macro="" textlink="">
      <xdr:nvSpPr>
        <xdr:cNvPr id="658" name="テキスト ボックス 657"/>
        <xdr:cNvSpPr txBox="1"/>
      </xdr:nvSpPr>
      <xdr:spPr>
        <a:xfrm>
          <a:off x="12547111" y="123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121886</xdr:rowOff>
    </xdr:from>
    <xdr:to>
      <xdr:col>23</xdr:col>
      <xdr:colOff>517525</xdr:colOff>
      <xdr:row>94</xdr:row>
      <xdr:rowOff>77603</xdr:rowOff>
    </xdr:to>
    <xdr:cxnSp macro="">
      <xdr:nvCxnSpPr>
        <xdr:cNvPr id="689" name="直線コネクタ 688"/>
        <xdr:cNvCxnSpPr/>
      </xdr:nvCxnSpPr>
      <xdr:spPr>
        <a:xfrm>
          <a:off x="15481300" y="16066736"/>
          <a:ext cx="838200" cy="1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121886</xdr:rowOff>
    </xdr:from>
    <xdr:to>
      <xdr:col>22</xdr:col>
      <xdr:colOff>365125</xdr:colOff>
      <xdr:row>94</xdr:row>
      <xdr:rowOff>122391</xdr:rowOff>
    </xdr:to>
    <xdr:cxnSp macro="">
      <xdr:nvCxnSpPr>
        <xdr:cNvPr id="692" name="直線コネクタ 691"/>
        <xdr:cNvCxnSpPr/>
      </xdr:nvCxnSpPr>
      <xdr:spPr>
        <a:xfrm flipV="1">
          <a:off x="14592300" y="16066736"/>
          <a:ext cx="889000" cy="17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116315</xdr:rowOff>
    </xdr:from>
    <xdr:to>
      <xdr:col>22</xdr:col>
      <xdr:colOff>415925</xdr:colOff>
      <xdr:row>95</xdr:row>
      <xdr:rowOff>46465</xdr:rowOff>
    </xdr:to>
    <xdr:sp macro="" textlink="">
      <xdr:nvSpPr>
        <xdr:cNvPr id="693" name="フローチャート : 判断 692"/>
        <xdr:cNvSpPr/>
      </xdr:nvSpPr>
      <xdr:spPr>
        <a:xfrm>
          <a:off x="15430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37592</xdr:rowOff>
    </xdr:from>
    <xdr:ext cx="534377" cy="259045"/>
    <xdr:sp macro="" textlink="">
      <xdr:nvSpPr>
        <xdr:cNvPr id="694" name="テキスト ボックス 693"/>
        <xdr:cNvSpPr txBox="1"/>
      </xdr:nvSpPr>
      <xdr:spPr>
        <a:xfrm>
          <a:off x="15214111" y="163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97278</xdr:rowOff>
    </xdr:from>
    <xdr:to>
      <xdr:col>21</xdr:col>
      <xdr:colOff>161925</xdr:colOff>
      <xdr:row>94</xdr:row>
      <xdr:rowOff>122391</xdr:rowOff>
    </xdr:to>
    <xdr:cxnSp macro="">
      <xdr:nvCxnSpPr>
        <xdr:cNvPr id="695" name="直線コネクタ 694"/>
        <xdr:cNvCxnSpPr/>
      </xdr:nvCxnSpPr>
      <xdr:spPr>
        <a:xfrm>
          <a:off x="13703300" y="16213578"/>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73418</xdr:rowOff>
    </xdr:from>
    <xdr:ext cx="534377" cy="259045"/>
    <xdr:sp macro="" textlink="">
      <xdr:nvSpPr>
        <xdr:cNvPr id="697" name="テキスト ボックス 696"/>
        <xdr:cNvSpPr txBox="1"/>
      </xdr:nvSpPr>
      <xdr:spPr>
        <a:xfrm>
          <a:off x="14325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87204</xdr:rowOff>
    </xdr:from>
    <xdr:to>
      <xdr:col>19</xdr:col>
      <xdr:colOff>644525</xdr:colOff>
      <xdr:row>94</xdr:row>
      <xdr:rowOff>97278</xdr:rowOff>
    </xdr:to>
    <xdr:cxnSp macro="">
      <xdr:nvCxnSpPr>
        <xdr:cNvPr id="698" name="直線コネクタ 697"/>
        <xdr:cNvCxnSpPr/>
      </xdr:nvCxnSpPr>
      <xdr:spPr>
        <a:xfrm>
          <a:off x="12814300" y="16203504"/>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62968</xdr:rowOff>
    </xdr:from>
    <xdr:ext cx="534377" cy="259045"/>
    <xdr:sp macro="" textlink="">
      <xdr:nvSpPr>
        <xdr:cNvPr id="700" name="テキスト ボックス 699"/>
        <xdr:cNvSpPr txBox="1"/>
      </xdr:nvSpPr>
      <xdr:spPr>
        <a:xfrm>
          <a:off x="13436111" y="163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52745</xdr:rowOff>
    </xdr:from>
    <xdr:ext cx="534377" cy="259045"/>
    <xdr:sp macro="" textlink="">
      <xdr:nvSpPr>
        <xdr:cNvPr id="702" name="テキスト ボックス 701"/>
        <xdr:cNvSpPr txBox="1"/>
      </xdr:nvSpPr>
      <xdr:spPr>
        <a:xfrm>
          <a:off x="12547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26803</xdr:rowOff>
    </xdr:from>
    <xdr:to>
      <xdr:col>23</xdr:col>
      <xdr:colOff>568325</xdr:colOff>
      <xdr:row>94</xdr:row>
      <xdr:rowOff>128403</xdr:rowOff>
    </xdr:to>
    <xdr:sp macro="" textlink="">
      <xdr:nvSpPr>
        <xdr:cNvPr id="708" name="円/楕円 707"/>
        <xdr:cNvSpPr/>
      </xdr:nvSpPr>
      <xdr:spPr>
        <a:xfrm>
          <a:off x="16268700" y="16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49680</xdr:rowOff>
    </xdr:from>
    <xdr:ext cx="534377" cy="259045"/>
    <xdr:sp macro="" textlink="">
      <xdr:nvSpPr>
        <xdr:cNvPr id="709" name="公債費該当値テキスト"/>
        <xdr:cNvSpPr txBox="1"/>
      </xdr:nvSpPr>
      <xdr:spPr>
        <a:xfrm>
          <a:off x="16370300" y="159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53,803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71086</xdr:rowOff>
    </xdr:from>
    <xdr:to>
      <xdr:col>22</xdr:col>
      <xdr:colOff>415925</xdr:colOff>
      <xdr:row>94</xdr:row>
      <xdr:rowOff>1236</xdr:rowOff>
    </xdr:to>
    <xdr:sp macro="" textlink="">
      <xdr:nvSpPr>
        <xdr:cNvPr id="710" name="円/楕円 709"/>
        <xdr:cNvSpPr/>
      </xdr:nvSpPr>
      <xdr:spPr>
        <a:xfrm>
          <a:off x="15430500" y="160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17763</xdr:rowOff>
    </xdr:from>
    <xdr:ext cx="534377" cy="259045"/>
    <xdr:sp macro="" textlink="">
      <xdr:nvSpPr>
        <xdr:cNvPr id="711" name="テキスト ボックス 710"/>
        <xdr:cNvSpPr txBox="1"/>
      </xdr:nvSpPr>
      <xdr:spPr>
        <a:xfrm>
          <a:off x="15214111" y="157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71591</xdr:rowOff>
    </xdr:from>
    <xdr:to>
      <xdr:col>21</xdr:col>
      <xdr:colOff>212725</xdr:colOff>
      <xdr:row>95</xdr:row>
      <xdr:rowOff>1741</xdr:rowOff>
    </xdr:to>
    <xdr:sp macro="" textlink="">
      <xdr:nvSpPr>
        <xdr:cNvPr id="712" name="円/楕円 711"/>
        <xdr:cNvSpPr/>
      </xdr:nvSpPr>
      <xdr:spPr>
        <a:xfrm>
          <a:off x="14541500" y="161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18268</xdr:rowOff>
    </xdr:from>
    <xdr:ext cx="534377" cy="259045"/>
    <xdr:sp macro="" textlink="">
      <xdr:nvSpPr>
        <xdr:cNvPr id="713" name="テキスト ボックス 712"/>
        <xdr:cNvSpPr txBox="1"/>
      </xdr:nvSpPr>
      <xdr:spPr>
        <a:xfrm>
          <a:off x="14325111" y="159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46478</xdr:rowOff>
    </xdr:from>
    <xdr:to>
      <xdr:col>20</xdr:col>
      <xdr:colOff>9525</xdr:colOff>
      <xdr:row>94</xdr:row>
      <xdr:rowOff>148078</xdr:rowOff>
    </xdr:to>
    <xdr:sp macro="" textlink="">
      <xdr:nvSpPr>
        <xdr:cNvPr id="714" name="円/楕円 713"/>
        <xdr:cNvSpPr/>
      </xdr:nvSpPr>
      <xdr:spPr>
        <a:xfrm>
          <a:off x="13652500" y="161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164605</xdr:rowOff>
    </xdr:from>
    <xdr:ext cx="534377" cy="259045"/>
    <xdr:sp macro="" textlink="">
      <xdr:nvSpPr>
        <xdr:cNvPr id="715" name="テキスト ボックス 714"/>
        <xdr:cNvSpPr txBox="1"/>
      </xdr:nvSpPr>
      <xdr:spPr>
        <a:xfrm>
          <a:off x="13436111" y="1593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36404</xdr:rowOff>
    </xdr:from>
    <xdr:to>
      <xdr:col>18</xdr:col>
      <xdr:colOff>492125</xdr:colOff>
      <xdr:row>94</xdr:row>
      <xdr:rowOff>138004</xdr:rowOff>
    </xdr:to>
    <xdr:sp macro="" textlink="">
      <xdr:nvSpPr>
        <xdr:cNvPr id="716" name="円/楕円 715"/>
        <xdr:cNvSpPr/>
      </xdr:nvSpPr>
      <xdr:spPr>
        <a:xfrm>
          <a:off x="12763500" y="16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154531</xdr:rowOff>
    </xdr:from>
    <xdr:ext cx="534377" cy="259045"/>
    <xdr:sp macro="" textlink="">
      <xdr:nvSpPr>
        <xdr:cNvPr id="717" name="テキスト ボックス 716"/>
        <xdr:cNvSpPr txBox="1"/>
      </xdr:nvSpPr>
      <xdr:spPr>
        <a:xfrm>
          <a:off x="12547111" y="159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133096</xdr:rowOff>
    </xdr:from>
    <xdr:to>
      <xdr:col>31</xdr:col>
      <xdr:colOff>85725</xdr:colOff>
      <xdr:row>39</xdr:row>
      <xdr:rowOff>63246</xdr:rowOff>
    </xdr:to>
    <xdr:sp macro="" textlink="">
      <xdr:nvSpPr>
        <xdr:cNvPr id="750" name="フローチャート : 判断 749"/>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79773</xdr:rowOff>
    </xdr:from>
    <xdr:ext cx="378565" cy="259045"/>
    <xdr:sp macro="" textlink="">
      <xdr:nvSpPr>
        <xdr:cNvPr id="751" name="テキスト ボックス 750"/>
        <xdr:cNvSpPr txBox="1"/>
      </xdr:nvSpPr>
      <xdr:spPr>
        <a:xfrm>
          <a:off x="21134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総務費は住民一人当たり</a:t>
          </a:r>
          <a:r>
            <a:rPr kumimoji="1" lang="en-US" altLang="ja-JP" sz="1300">
              <a:solidFill>
                <a:schemeClr val="dk1"/>
              </a:solidFill>
              <a:effectLst/>
              <a:latin typeface="+mn-ea"/>
              <a:ea typeface="+mn-ea"/>
              <a:cs typeface="+mn-cs"/>
            </a:rPr>
            <a:t>141,839</a:t>
          </a:r>
          <a:r>
            <a:rPr kumimoji="1" lang="ja-JP" altLang="ja-JP" sz="1300">
              <a:solidFill>
                <a:schemeClr val="dk1"/>
              </a:solidFill>
              <a:effectLst/>
              <a:latin typeface="+mn-ea"/>
              <a:ea typeface="+mn-ea"/>
              <a:cs typeface="+mn-cs"/>
            </a:rPr>
            <a:t>円となっている。平成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年度が高い水準となっ</a:t>
          </a:r>
          <a:r>
            <a:rPr kumimoji="1" lang="ja-JP" altLang="en-US" sz="1300">
              <a:solidFill>
                <a:schemeClr val="dk1"/>
              </a:solidFill>
              <a:effectLst/>
              <a:latin typeface="+mn-ea"/>
              <a:ea typeface="+mn-ea"/>
              <a:cs typeface="+mn-cs"/>
            </a:rPr>
            <a:t>たのは、</a:t>
          </a:r>
          <a:r>
            <a:rPr kumimoji="1" lang="ja-JP" altLang="ja-JP" sz="1300">
              <a:solidFill>
                <a:schemeClr val="dk1"/>
              </a:solidFill>
              <a:effectLst/>
              <a:latin typeface="+mn-ea"/>
              <a:ea typeface="+mn-ea"/>
              <a:cs typeface="+mn-cs"/>
            </a:rPr>
            <a:t>文化交流館建設事業、公共施設等整備基金の創設による積立金が主な要因である。</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a:t>
          </a:r>
          <a:r>
            <a:rPr kumimoji="1" lang="ja-JP" altLang="ja-JP" sz="1300">
              <a:solidFill>
                <a:schemeClr val="dk1"/>
              </a:solidFill>
              <a:effectLst/>
              <a:latin typeface="+mn-ea"/>
              <a:ea typeface="+mn-ea"/>
              <a:cs typeface="+mn-cs"/>
            </a:rPr>
            <a:t>文化交流館建設事業</a:t>
          </a:r>
          <a:r>
            <a:rPr kumimoji="1" lang="ja-JP" altLang="en-US" sz="1300">
              <a:solidFill>
                <a:schemeClr val="dk1"/>
              </a:solidFill>
              <a:effectLst/>
              <a:latin typeface="+mn-ea"/>
              <a:ea typeface="+mn-ea"/>
              <a:cs typeface="+mn-cs"/>
            </a:rPr>
            <a:t>の完成に伴う事業費の増額から、</a:t>
          </a:r>
          <a:r>
            <a:rPr kumimoji="1" lang="ja-JP" altLang="ja-JP"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44,220</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と大幅にコストが増加している。</a:t>
          </a:r>
          <a:r>
            <a:rPr kumimoji="1" lang="ja-JP" altLang="ja-JP" sz="1300">
              <a:solidFill>
                <a:schemeClr val="dk1"/>
              </a:solidFill>
              <a:effectLst/>
              <a:latin typeface="+mn-ea"/>
              <a:ea typeface="+mn-ea"/>
              <a:cs typeface="+mn-cs"/>
            </a:rPr>
            <a:t>民生費は住民一人当たり</a:t>
          </a:r>
          <a:r>
            <a:rPr kumimoji="1" lang="en-US" altLang="ja-JP" sz="1300">
              <a:solidFill>
                <a:schemeClr val="dk1"/>
              </a:solidFill>
              <a:effectLst/>
              <a:latin typeface="+mn-ea"/>
              <a:ea typeface="+mn-ea"/>
              <a:cs typeface="+mn-cs"/>
            </a:rPr>
            <a:t>240,502</a:t>
          </a:r>
          <a:r>
            <a:rPr kumimoji="1" lang="ja-JP" altLang="ja-JP" sz="1300">
              <a:solidFill>
                <a:schemeClr val="dk1"/>
              </a:solidFill>
              <a:effectLst/>
              <a:latin typeface="+mn-ea"/>
              <a:ea typeface="+mn-ea"/>
              <a:cs typeface="+mn-cs"/>
            </a:rPr>
            <a:t>円となっている。平成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年度以降</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上昇傾向</a:t>
          </a:r>
          <a:r>
            <a:rPr kumimoji="1" lang="ja-JP" altLang="en-US" sz="1300">
              <a:solidFill>
                <a:schemeClr val="dk1"/>
              </a:solidFill>
              <a:effectLst/>
              <a:latin typeface="+mn-ea"/>
              <a:ea typeface="+mn-ea"/>
              <a:cs typeface="+mn-cs"/>
            </a:rPr>
            <a:t>にあり、</a:t>
          </a:r>
          <a:r>
            <a:rPr kumimoji="1" lang="ja-JP" altLang="ja-JP" sz="1300">
              <a:solidFill>
                <a:schemeClr val="dk1"/>
              </a:solidFill>
              <a:effectLst/>
              <a:latin typeface="+mn-ea"/>
              <a:ea typeface="+mn-ea"/>
              <a:cs typeface="+mn-cs"/>
            </a:rPr>
            <a:t>主な要因としては、仮置き場設置事業</a:t>
          </a:r>
          <a:r>
            <a:rPr kumimoji="1" lang="ja-JP" altLang="en-US" sz="1300">
              <a:solidFill>
                <a:schemeClr val="dk1"/>
              </a:solidFill>
              <a:effectLst/>
              <a:latin typeface="+mn-ea"/>
              <a:ea typeface="+mn-ea"/>
              <a:cs typeface="+mn-cs"/>
            </a:rPr>
            <a:t>や</a:t>
          </a:r>
          <a:r>
            <a:rPr kumimoji="1" lang="ja-JP" altLang="ja-JP" sz="1300">
              <a:solidFill>
                <a:schemeClr val="dk1"/>
              </a:solidFill>
              <a:effectLst/>
              <a:latin typeface="+mn-ea"/>
              <a:ea typeface="+mn-ea"/>
              <a:cs typeface="+mn-cs"/>
            </a:rPr>
            <a:t>民間宅地除染対策事業</a:t>
          </a:r>
          <a:r>
            <a:rPr kumimoji="1" lang="ja-JP" altLang="en-US" sz="1300">
              <a:solidFill>
                <a:schemeClr val="dk1"/>
              </a:solidFill>
              <a:effectLst/>
              <a:latin typeface="+mn-ea"/>
              <a:ea typeface="+mn-ea"/>
              <a:cs typeface="+mn-cs"/>
            </a:rPr>
            <a:t>など</a:t>
          </a:r>
          <a:r>
            <a:rPr kumimoji="1" lang="ja-JP" altLang="ja-JP" sz="1300">
              <a:solidFill>
                <a:schemeClr val="dk1"/>
              </a:solidFill>
              <a:effectLst/>
              <a:latin typeface="+mn-ea"/>
              <a:ea typeface="+mn-ea"/>
              <a:cs typeface="+mn-cs"/>
            </a:rPr>
            <a:t>の震災関連事業の増加</a:t>
          </a:r>
          <a:r>
            <a:rPr kumimoji="1" lang="ja-JP" altLang="en-US" sz="1300">
              <a:solidFill>
                <a:schemeClr val="dk1"/>
              </a:solidFill>
              <a:effectLst/>
              <a:latin typeface="+mn-ea"/>
              <a:ea typeface="+mn-ea"/>
              <a:cs typeface="+mn-cs"/>
            </a:rPr>
            <a:t>と</a:t>
          </a:r>
          <a:r>
            <a:rPr kumimoji="1" lang="ja-JP" altLang="ja-JP" sz="1300">
              <a:solidFill>
                <a:schemeClr val="dk1"/>
              </a:solidFill>
              <a:effectLst/>
              <a:latin typeface="+mn-ea"/>
              <a:ea typeface="+mn-ea"/>
              <a:cs typeface="+mn-cs"/>
            </a:rPr>
            <a:t>認定こども園整備事業などがあげられる。平成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年度以降は除染対策事業費等の規模縮小に伴い減少しており、平</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年度は前年度比</a:t>
          </a:r>
          <a:r>
            <a:rPr kumimoji="1" lang="en-US" altLang="ja-JP" sz="1300">
              <a:solidFill>
                <a:schemeClr val="dk1"/>
              </a:solidFill>
              <a:effectLst/>
              <a:latin typeface="+mn-ea"/>
              <a:ea typeface="+mn-ea"/>
              <a:cs typeface="+mn-cs"/>
            </a:rPr>
            <a:t>924</a:t>
          </a:r>
          <a:r>
            <a:rPr kumimoji="1" lang="ja-JP" altLang="ja-JP" sz="1300">
              <a:solidFill>
                <a:schemeClr val="dk1"/>
              </a:solidFill>
              <a:effectLst/>
              <a:latin typeface="+mn-ea"/>
              <a:ea typeface="+mn-ea"/>
              <a:cs typeface="+mn-cs"/>
            </a:rPr>
            <a:t>円の減額となった。しかし、類似団体と比較すると依然として高い水準にある。労働費は住民一人当たり</a:t>
          </a:r>
          <a:r>
            <a:rPr kumimoji="1" lang="en-US" altLang="ja-JP" sz="1300">
              <a:solidFill>
                <a:schemeClr val="dk1"/>
              </a:solidFill>
              <a:effectLst/>
              <a:latin typeface="+mn-ea"/>
              <a:ea typeface="+mn-ea"/>
              <a:cs typeface="+mn-cs"/>
            </a:rPr>
            <a:t>1,588</a:t>
          </a:r>
          <a:r>
            <a:rPr kumimoji="1" lang="ja-JP" altLang="ja-JP" sz="1300">
              <a:solidFill>
                <a:schemeClr val="dk1"/>
              </a:solidFill>
              <a:effectLst/>
              <a:latin typeface="+mn-ea"/>
              <a:ea typeface="+mn-ea"/>
              <a:cs typeface="+mn-cs"/>
            </a:rPr>
            <a:t>円となっている。</a:t>
          </a:r>
          <a:r>
            <a:rPr kumimoji="1" lang="ja-JP" altLang="en-US" sz="1300">
              <a:solidFill>
                <a:schemeClr val="dk1"/>
              </a:solidFill>
              <a:effectLst/>
              <a:latin typeface="+mn-ea"/>
              <a:ea typeface="+mn-ea"/>
              <a:cs typeface="+mn-cs"/>
            </a:rPr>
            <a:t>近年は</a:t>
          </a:r>
          <a:r>
            <a:rPr kumimoji="1" lang="ja-JP" altLang="ja-JP" sz="1300">
              <a:solidFill>
                <a:schemeClr val="dk1"/>
              </a:solidFill>
              <a:effectLst/>
              <a:latin typeface="+mn-ea"/>
              <a:ea typeface="+mn-ea"/>
              <a:cs typeface="+mn-cs"/>
            </a:rPr>
            <a:t>震災等緊急雇用事業</a:t>
          </a:r>
          <a:r>
            <a:rPr kumimoji="1" lang="ja-JP" altLang="en-US" sz="1300">
              <a:solidFill>
                <a:schemeClr val="dk1"/>
              </a:solidFill>
              <a:effectLst/>
              <a:latin typeface="+mn-ea"/>
              <a:ea typeface="+mn-ea"/>
              <a:cs typeface="+mn-cs"/>
            </a:rPr>
            <a:t>に起因し、</a:t>
          </a:r>
          <a:r>
            <a:rPr kumimoji="1" lang="ja-JP" altLang="ja-JP" sz="1300">
              <a:solidFill>
                <a:schemeClr val="dk1"/>
              </a:solidFill>
              <a:effectLst/>
              <a:latin typeface="+mn-ea"/>
              <a:ea typeface="+mn-ea"/>
              <a:cs typeface="+mn-cs"/>
            </a:rPr>
            <a:t>類似団体と比較すると高い水準に</a:t>
          </a:r>
          <a:r>
            <a:rPr kumimoji="1" lang="ja-JP" altLang="en-US" sz="1300">
              <a:solidFill>
                <a:schemeClr val="dk1"/>
              </a:solidFill>
              <a:effectLst/>
              <a:latin typeface="+mn-ea"/>
              <a:ea typeface="+mn-ea"/>
              <a:cs typeface="+mn-cs"/>
            </a:rPr>
            <a:t>あったが、</a:t>
          </a:r>
          <a:r>
            <a:rPr kumimoji="1" lang="ja-JP" altLang="ja-JP" sz="1300">
              <a:solidFill>
                <a:schemeClr val="dk1"/>
              </a:solidFill>
              <a:effectLst/>
              <a:latin typeface="+mn-ea"/>
              <a:ea typeface="+mn-ea"/>
              <a:cs typeface="+mn-cs"/>
            </a:rPr>
            <a:t>年々事業が縮小されておりコストは</a:t>
          </a:r>
          <a:r>
            <a:rPr kumimoji="1" lang="ja-JP" altLang="en-US" sz="1300">
              <a:solidFill>
                <a:schemeClr val="dk1"/>
              </a:solidFill>
              <a:effectLst/>
              <a:latin typeface="+mn-ea"/>
              <a:ea typeface="+mn-ea"/>
              <a:cs typeface="+mn-cs"/>
            </a:rPr>
            <a:t>減少している</a:t>
          </a:r>
          <a:r>
            <a:rPr kumimoji="1" lang="ja-JP" altLang="ja-JP" sz="1300">
              <a:solidFill>
                <a:schemeClr val="dk1"/>
              </a:solidFill>
              <a:effectLst/>
              <a:latin typeface="+mn-ea"/>
              <a:ea typeface="+mn-ea"/>
              <a:cs typeface="+mn-cs"/>
            </a:rPr>
            <a:t>。農林水産業費は住民一人当たり</a:t>
          </a:r>
          <a:r>
            <a:rPr kumimoji="1" lang="en-US" altLang="ja-JP" sz="1300">
              <a:solidFill>
                <a:schemeClr val="dk1"/>
              </a:solidFill>
              <a:effectLst/>
              <a:latin typeface="+mn-ea"/>
              <a:ea typeface="+mn-ea"/>
              <a:cs typeface="+mn-cs"/>
            </a:rPr>
            <a:t>25,648</a:t>
          </a:r>
          <a:r>
            <a:rPr kumimoji="1" lang="ja-JP" altLang="ja-JP" sz="1300">
              <a:solidFill>
                <a:schemeClr val="dk1"/>
              </a:solidFill>
              <a:effectLst/>
              <a:latin typeface="+mn-ea"/>
              <a:ea typeface="+mn-ea"/>
              <a:cs typeface="+mn-cs"/>
            </a:rPr>
            <a:t>円となっている。ふくしま森林再生事業</a:t>
          </a:r>
          <a:r>
            <a:rPr kumimoji="1" lang="ja-JP" altLang="en-US" sz="1300">
              <a:solidFill>
                <a:schemeClr val="dk1"/>
              </a:solidFill>
              <a:effectLst/>
              <a:latin typeface="+mn-ea"/>
              <a:ea typeface="+mn-ea"/>
              <a:cs typeface="+mn-cs"/>
            </a:rPr>
            <a:t>をはじめとする</a:t>
          </a:r>
          <a:r>
            <a:rPr kumimoji="1" lang="ja-JP" altLang="ja-JP" sz="1300">
              <a:solidFill>
                <a:schemeClr val="dk1"/>
              </a:solidFill>
              <a:effectLst/>
              <a:latin typeface="+mn-ea"/>
              <a:ea typeface="+mn-ea"/>
              <a:cs typeface="+mn-cs"/>
            </a:rPr>
            <a:t>震災関連事業</a:t>
          </a:r>
          <a:r>
            <a:rPr kumimoji="1" lang="ja-JP" altLang="en-US" sz="1300">
              <a:solidFill>
                <a:schemeClr val="dk1"/>
              </a:solidFill>
              <a:effectLst/>
              <a:latin typeface="+mn-ea"/>
              <a:ea typeface="+mn-ea"/>
              <a:cs typeface="+mn-cs"/>
            </a:rPr>
            <a:t>や豪雪農業災害対策事業の事業費増に伴い</a:t>
          </a:r>
          <a:r>
            <a:rPr kumimoji="1" lang="ja-JP" altLang="ja-JP" sz="1300">
              <a:solidFill>
                <a:schemeClr val="dk1"/>
              </a:solidFill>
              <a:effectLst/>
              <a:latin typeface="+mn-ea"/>
              <a:ea typeface="+mn-ea"/>
              <a:cs typeface="+mn-cs"/>
            </a:rPr>
            <a:t>増加</a:t>
          </a:r>
          <a:r>
            <a:rPr kumimoji="1" lang="ja-JP" altLang="en-US" sz="1300">
              <a:solidFill>
                <a:schemeClr val="dk1"/>
              </a:solidFill>
              <a:effectLst/>
              <a:latin typeface="+mn-ea"/>
              <a:ea typeface="+mn-ea"/>
              <a:cs typeface="+mn-cs"/>
            </a:rPr>
            <a:t>傾向であったが、平成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a:t>
          </a:r>
          <a:r>
            <a:rPr kumimoji="1" lang="ja-JP" altLang="ja-JP" sz="1300">
              <a:solidFill>
                <a:schemeClr val="dk1"/>
              </a:solidFill>
              <a:effectLst/>
              <a:latin typeface="+mn-ea"/>
              <a:ea typeface="+mn-ea"/>
              <a:cs typeface="+mn-cs"/>
            </a:rPr>
            <a:t>豪雪農業災害対策事業</a:t>
          </a:r>
          <a:r>
            <a:rPr kumimoji="1" lang="ja-JP" altLang="en-US" sz="1300">
              <a:solidFill>
                <a:schemeClr val="dk1"/>
              </a:solidFill>
              <a:effectLst/>
              <a:latin typeface="+mn-ea"/>
              <a:ea typeface="+mn-ea"/>
              <a:cs typeface="+mn-cs"/>
            </a:rPr>
            <a:t>が終息したため、</a:t>
          </a:r>
          <a:r>
            <a:rPr kumimoji="1" lang="ja-JP" altLang="ja-JP"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6,266</a:t>
          </a:r>
          <a:r>
            <a:rPr kumimoji="1" lang="ja-JP" altLang="ja-JP" sz="1300">
              <a:solidFill>
                <a:schemeClr val="dk1"/>
              </a:solidFill>
              <a:effectLst/>
              <a:latin typeface="+mn-ea"/>
              <a:ea typeface="+mn-ea"/>
              <a:cs typeface="+mn-cs"/>
            </a:rPr>
            <a:t>円の減額となった。商工費は住民一人当たり</a:t>
          </a:r>
          <a:r>
            <a:rPr kumimoji="1" lang="en-US" altLang="ja-JP" sz="1300">
              <a:solidFill>
                <a:schemeClr val="dk1"/>
              </a:solidFill>
              <a:effectLst/>
              <a:latin typeface="+mn-ea"/>
              <a:ea typeface="+mn-ea"/>
              <a:cs typeface="+mn-cs"/>
            </a:rPr>
            <a:t>30,351</a:t>
          </a:r>
          <a:r>
            <a:rPr kumimoji="1" lang="ja-JP" altLang="ja-JP" sz="1300">
              <a:solidFill>
                <a:schemeClr val="dk1"/>
              </a:solidFill>
              <a:effectLst/>
              <a:latin typeface="+mn-ea"/>
              <a:ea typeface="+mn-ea"/>
              <a:cs typeface="+mn-cs"/>
            </a:rPr>
            <a:t>円となっている。平成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年度から急激に増加し類似団体よりも高い水準となってい</a:t>
          </a:r>
          <a:r>
            <a:rPr kumimoji="1" lang="ja-JP" altLang="en-US" sz="1300">
              <a:solidFill>
                <a:schemeClr val="dk1"/>
              </a:solidFill>
              <a:effectLst/>
              <a:latin typeface="+mn-ea"/>
              <a:ea typeface="+mn-ea"/>
              <a:cs typeface="+mn-cs"/>
            </a:rPr>
            <a:t>るのは</a:t>
          </a:r>
          <a:r>
            <a:rPr kumimoji="1" lang="ja-JP" altLang="ja-JP" sz="1300">
              <a:solidFill>
                <a:schemeClr val="dk1"/>
              </a:solidFill>
              <a:effectLst/>
              <a:latin typeface="+mn-ea"/>
              <a:ea typeface="+mn-ea"/>
              <a:cs typeface="+mn-cs"/>
            </a:rPr>
            <a:t>、多世代交流センターリニューアル事業</a:t>
          </a:r>
          <a:r>
            <a:rPr kumimoji="1" lang="ja-JP" altLang="en-US" sz="1300">
              <a:solidFill>
                <a:schemeClr val="dk1"/>
              </a:solidFill>
              <a:effectLst/>
              <a:latin typeface="+mn-ea"/>
              <a:ea typeface="+mn-ea"/>
              <a:cs typeface="+mn-cs"/>
            </a:rPr>
            <a:t>や</a:t>
          </a:r>
          <a:r>
            <a:rPr kumimoji="1" lang="ja-JP" altLang="ja-JP" sz="1300">
              <a:solidFill>
                <a:schemeClr val="dk1"/>
              </a:solidFill>
              <a:effectLst/>
              <a:latin typeface="+mn-ea"/>
              <a:ea typeface="+mn-ea"/>
              <a:cs typeface="+mn-cs"/>
            </a:rPr>
            <a:t>中心市街地市民交流センター（マイタウン白河）改修事業、大信地域市民交流センター建設事業</a:t>
          </a:r>
          <a:r>
            <a:rPr kumimoji="1" lang="ja-JP" altLang="en-US" sz="1300">
              <a:solidFill>
                <a:schemeClr val="dk1"/>
              </a:solidFill>
              <a:effectLst/>
              <a:latin typeface="+mn-ea"/>
              <a:ea typeface="+mn-ea"/>
              <a:cs typeface="+mn-cs"/>
            </a:rPr>
            <a:t>など</a:t>
          </a:r>
          <a:r>
            <a:rPr kumimoji="1" lang="ja-JP" altLang="ja-JP" sz="1300">
              <a:solidFill>
                <a:schemeClr val="dk1"/>
              </a:solidFill>
              <a:effectLst/>
              <a:latin typeface="+mn-ea"/>
              <a:ea typeface="+mn-ea"/>
              <a:cs typeface="+mn-cs"/>
            </a:rPr>
            <a:t>のハード事業が主な要因である。教育費は住民一人当たり</a:t>
          </a:r>
          <a:r>
            <a:rPr kumimoji="1" lang="en-US" altLang="ja-JP" sz="1300">
              <a:solidFill>
                <a:schemeClr val="dk1"/>
              </a:solidFill>
              <a:effectLst/>
              <a:latin typeface="+mn-ea"/>
              <a:ea typeface="+mn-ea"/>
              <a:cs typeface="+mn-cs"/>
            </a:rPr>
            <a:t>56,388</a:t>
          </a:r>
          <a:r>
            <a:rPr kumimoji="1" lang="ja-JP" altLang="ja-JP" sz="1300">
              <a:solidFill>
                <a:schemeClr val="dk1"/>
              </a:solidFill>
              <a:effectLst/>
              <a:latin typeface="+mn-ea"/>
              <a:ea typeface="+mn-ea"/>
              <a:cs typeface="+mn-cs"/>
            </a:rPr>
            <a:t>円となっている。類似団体と比較して高い水準で推移しているのは、白河中央中学校建設事業</a:t>
          </a:r>
          <a:r>
            <a:rPr kumimoji="1" lang="ja-JP" altLang="en-US" sz="1300">
              <a:solidFill>
                <a:schemeClr val="dk1"/>
              </a:solidFill>
              <a:effectLst/>
              <a:latin typeface="+mn-ea"/>
              <a:ea typeface="+mn-ea"/>
              <a:cs typeface="+mn-cs"/>
            </a:rPr>
            <a:t>や表郷公民館建設事業</a:t>
          </a:r>
          <a:r>
            <a:rPr kumimoji="1" lang="ja-JP" altLang="ja-JP" sz="1300">
              <a:solidFill>
                <a:schemeClr val="dk1"/>
              </a:solidFill>
              <a:effectLst/>
              <a:latin typeface="+mn-ea"/>
              <a:ea typeface="+mn-ea"/>
              <a:cs typeface="+mn-cs"/>
            </a:rPr>
            <a:t>が主な要因で</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年度はそれらの終息に伴い</a:t>
          </a:r>
          <a:r>
            <a:rPr kumimoji="1" lang="ja-JP" altLang="ja-JP"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21,272</a:t>
          </a:r>
          <a:r>
            <a:rPr kumimoji="1" lang="ja-JP" altLang="ja-JP" sz="1300">
              <a:solidFill>
                <a:schemeClr val="dk1"/>
              </a:solidFill>
              <a:effectLst/>
              <a:latin typeface="+mn-ea"/>
              <a:ea typeface="+mn-ea"/>
              <a:cs typeface="+mn-cs"/>
            </a:rPr>
            <a:t>円の減額となった。なお、災害復旧費及び公債費については、性質別歳出決算分析のとおりである。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財政調整基金残高は、各年度とも標準財政規模の</a:t>
          </a:r>
          <a:r>
            <a:rPr kumimoji="1" lang="en-US" altLang="ja-JP" sz="1200">
              <a:solidFill>
                <a:schemeClr val="dk1"/>
              </a:solidFill>
              <a:effectLst/>
              <a:latin typeface="+mn-ea"/>
              <a:ea typeface="+mn-ea"/>
              <a:cs typeface="+mn-cs"/>
            </a:rPr>
            <a:t>1</a:t>
          </a:r>
          <a:r>
            <a:rPr kumimoji="1" lang="ja-JP" altLang="ja-JP" sz="1200">
              <a:solidFill>
                <a:schemeClr val="dk1"/>
              </a:solidFill>
              <a:effectLst/>
              <a:latin typeface="+mn-ea"/>
              <a:ea typeface="+mn-ea"/>
              <a:cs typeface="+mn-cs"/>
            </a:rPr>
            <a:t>割から</a:t>
          </a:r>
          <a:r>
            <a:rPr kumimoji="1" lang="en-US" altLang="ja-JP" sz="1200">
              <a:solidFill>
                <a:schemeClr val="dk1"/>
              </a:solidFill>
              <a:effectLst/>
              <a:latin typeface="+mn-ea"/>
              <a:ea typeface="+mn-ea"/>
              <a:cs typeface="+mn-cs"/>
            </a:rPr>
            <a:t>2</a:t>
          </a:r>
          <a:r>
            <a:rPr kumimoji="1" lang="ja-JP" altLang="ja-JP" sz="1200">
              <a:solidFill>
                <a:schemeClr val="dk1"/>
              </a:solidFill>
              <a:effectLst/>
              <a:latin typeface="+mn-ea"/>
              <a:ea typeface="+mn-ea"/>
              <a:cs typeface="+mn-cs"/>
            </a:rPr>
            <a:t>割程度で推移しており適正な残高を維持している。</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実質収支額の増加傾向については、震災関連</a:t>
          </a:r>
          <a:r>
            <a:rPr kumimoji="1" lang="ja-JP" altLang="en-US" sz="1200">
              <a:solidFill>
                <a:schemeClr val="dk1"/>
              </a:solidFill>
              <a:effectLst/>
              <a:latin typeface="+mn-ea"/>
              <a:ea typeface="+mn-ea"/>
              <a:cs typeface="+mn-cs"/>
            </a:rPr>
            <a:t>事業</a:t>
          </a:r>
          <a:r>
            <a:rPr kumimoji="1" lang="ja-JP" altLang="ja-JP" sz="1200">
              <a:solidFill>
                <a:schemeClr val="dk1"/>
              </a:solidFill>
              <a:effectLst/>
              <a:latin typeface="+mn-ea"/>
              <a:ea typeface="+mn-ea"/>
              <a:cs typeface="+mn-cs"/>
            </a:rPr>
            <a:t>の影響から単年度における繰越額</a:t>
          </a:r>
          <a:r>
            <a:rPr kumimoji="1" lang="ja-JP" altLang="en-US" sz="1200">
              <a:solidFill>
                <a:schemeClr val="dk1"/>
              </a:solidFill>
              <a:effectLst/>
              <a:latin typeface="+mn-ea"/>
              <a:ea typeface="+mn-ea"/>
              <a:cs typeface="+mn-cs"/>
            </a:rPr>
            <a:t>が</a:t>
          </a:r>
          <a:r>
            <a:rPr kumimoji="1" lang="ja-JP" altLang="ja-JP" sz="1200">
              <a:solidFill>
                <a:schemeClr val="dk1"/>
              </a:solidFill>
              <a:effectLst/>
              <a:latin typeface="+mn-ea"/>
              <a:ea typeface="+mn-ea"/>
              <a:cs typeface="+mn-cs"/>
            </a:rPr>
            <a:t>増加</a:t>
          </a:r>
          <a:r>
            <a:rPr kumimoji="1" lang="ja-JP" altLang="en-US" sz="1200">
              <a:solidFill>
                <a:schemeClr val="dk1"/>
              </a:solidFill>
              <a:effectLst/>
              <a:latin typeface="+mn-ea"/>
              <a:ea typeface="+mn-ea"/>
              <a:cs typeface="+mn-cs"/>
            </a:rPr>
            <a:t>している</a:t>
          </a:r>
          <a:r>
            <a:rPr kumimoji="1" lang="ja-JP" altLang="ja-JP" sz="1200">
              <a:solidFill>
                <a:schemeClr val="dk1"/>
              </a:solidFill>
              <a:effectLst/>
              <a:latin typeface="+mn-ea"/>
              <a:ea typeface="+mn-ea"/>
              <a:cs typeface="+mn-cs"/>
            </a:rPr>
            <a:t>ことが一つの要因として考えられるが、</a:t>
          </a:r>
          <a:r>
            <a:rPr kumimoji="1" lang="ja-JP" altLang="en-US" sz="1200">
              <a:solidFill>
                <a:schemeClr val="dk1"/>
              </a:solidFill>
              <a:effectLst/>
              <a:latin typeface="+mn-ea"/>
              <a:ea typeface="+mn-ea"/>
              <a:cs typeface="+mn-cs"/>
            </a:rPr>
            <a:t>震災関連</a:t>
          </a:r>
          <a:r>
            <a:rPr kumimoji="1" lang="ja-JP" altLang="ja-JP" sz="1200">
              <a:solidFill>
                <a:schemeClr val="dk1"/>
              </a:solidFill>
              <a:effectLst/>
              <a:latin typeface="+mn-ea"/>
              <a:ea typeface="+mn-ea"/>
              <a:cs typeface="+mn-cs"/>
            </a:rPr>
            <a:t>事業の完了</a:t>
          </a:r>
          <a:r>
            <a:rPr kumimoji="1" lang="ja-JP" altLang="en-US" sz="1200">
              <a:solidFill>
                <a:schemeClr val="dk1"/>
              </a:solidFill>
              <a:effectLst/>
              <a:latin typeface="+mn-ea"/>
              <a:ea typeface="+mn-ea"/>
              <a:cs typeface="+mn-cs"/>
            </a:rPr>
            <a:t>に伴い</a:t>
          </a:r>
          <a:r>
            <a:rPr kumimoji="1" lang="ja-JP" altLang="ja-JP" sz="1200">
              <a:solidFill>
                <a:schemeClr val="dk1"/>
              </a:solidFill>
              <a:effectLst/>
              <a:latin typeface="+mn-ea"/>
              <a:ea typeface="+mn-ea"/>
              <a:cs typeface="+mn-cs"/>
            </a:rPr>
            <a:t>減少</a:t>
          </a:r>
          <a:r>
            <a:rPr kumimoji="1" lang="ja-JP" altLang="en-US" sz="1200">
              <a:solidFill>
                <a:schemeClr val="dk1"/>
              </a:solidFill>
              <a:effectLst/>
              <a:latin typeface="+mn-ea"/>
              <a:ea typeface="+mn-ea"/>
              <a:cs typeface="+mn-cs"/>
            </a:rPr>
            <a:t>してきている。</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年度は前年度比</a:t>
          </a:r>
          <a:r>
            <a:rPr kumimoji="1" lang="en-US" altLang="ja-JP" sz="1200">
              <a:solidFill>
                <a:schemeClr val="dk1"/>
              </a:solidFill>
              <a:effectLst/>
              <a:latin typeface="+mn-ea"/>
              <a:ea typeface="+mn-ea"/>
              <a:cs typeface="+mn-cs"/>
            </a:rPr>
            <a:t>0.49</a:t>
          </a:r>
          <a:r>
            <a:rPr kumimoji="1" lang="ja-JP" altLang="ja-JP" sz="1200">
              <a:solidFill>
                <a:schemeClr val="dk1"/>
              </a:solidFill>
              <a:effectLst/>
              <a:latin typeface="+mn-ea"/>
              <a:ea typeface="+mn-ea"/>
              <a:cs typeface="+mn-cs"/>
            </a:rPr>
            <a:t>％減少したものの</a:t>
          </a:r>
          <a:r>
            <a:rPr kumimoji="1" lang="en-US" altLang="ja-JP" sz="1200">
              <a:solidFill>
                <a:schemeClr val="dk1"/>
              </a:solidFill>
              <a:effectLst/>
              <a:latin typeface="+mn-ea"/>
              <a:ea typeface="+mn-ea"/>
              <a:cs typeface="+mn-cs"/>
            </a:rPr>
            <a:t>7.07</a:t>
          </a:r>
          <a:r>
            <a:rPr kumimoji="1" lang="ja-JP" altLang="ja-JP" sz="1200">
              <a:solidFill>
                <a:schemeClr val="dk1"/>
              </a:solidFill>
              <a:effectLst/>
              <a:latin typeface="+mn-ea"/>
              <a:ea typeface="+mn-ea"/>
              <a:cs typeface="+mn-cs"/>
            </a:rPr>
            <a:t>％と引き続き高い傾向にあるため、適正な範囲</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一般的に</a:t>
          </a:r>
          <a:r>
            <a:rPr kumimoji="1" lang="en-US" altLang="ja-JP" sz="1200">
              <a:solidFill>
                <a:schemeClr val="dk1"/>
              </a:solidFill>
              <a:effectLst/>
              <a:latin typeface="+mn-ea"/>
              <a:ea typeface="+mn-ea"/>
              <a:cs typeface="+mn-cs"/>
            </a:rPr>
            <a:t>3</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5</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に近づくよう、今後も財政調整基金への積立及び運用を適切に行っていくとともに、予算管理により実質収支額（繰越金）の減少に努める。</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lang="ja-JP" altLang="ja-JP" sz="1200">
              <a:solidFill>
                <a:schemeClr val="dk1"/>
              </a:solidFill>
              <a:effectLst/>
              <a:latin typeface="+mn-lt"/>
              <a:ea typeface="+mn-ea"/>
              <a:cs typeface="+mn-cs"/>
            </a:rPr>
            <a:t>実質単年度収支は、前年度に繰上償還があったため減少した</a:t>
          </a:r>
          <a:r>
            <a:rPr lang="ja-JP" altLang="en-US" sz="1200">
              <a:solidFill>
                <a:schemeClr val="dk1"/>
              </a:solidFill>
              <a:effectLst/>
              <a:latin typeface="+mn-lt"/>
              <a:ea typeface="+mn-ea"/>
              <a:cs typeface="+mn-cs"/>
            </a:rPr>
            <a:t>もの</a:t>
          </a:r>
          <a:r>
            <a:rPr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財政健全化法が施行された平成</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年度以降、一般会計及び特別会計において赤字は発生していない。</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今後も各会計において、実質収支の動向を注視しながら健全な財政運営に努める。</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43166726</v>
      </c>
      <c r="BO4" s="411"/>
      <c r="BP4" s="411"/>
      <c r="BQ4" s="411"/>
      <c r="BR4" s="411"/>
      <c r="BS4" s="411"/>
      <c r="BT4" s="411"/>
      <c r="BU4" s="412"/>
      <c r="BV4" s="410">
        <v>43396057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7.1</v>
      </c>
      <c r="CU4" s="588"/>
      <c r="CV4" s="588"/>
      <c r="CW4" s="588"/>
      <c r="CX4" s="588"/>
      <c r="CY4" s="588"/>
      <c r="CZ4" s="588"/>
      <c r="DA4" s="589"/>
      <c r="DB4" s="587">
        <v>7.6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41569616</v>
      </c>
      <c r="BO5" s="416"/>
      <c r="BP5" s="416"/>
      <c r="BQ5" s="416"/>
      <c r="BR5" s="416"/>
      <c r="BS5" s="416"/>
      <c r="BT5" s="416"/>
      <c r="BU5" s="417"/>
      <c r="BV5" s="415">
        <v>41335628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89.9</v>
      </c>
      <c r="CU5" s="386"/>
      <c r="CV5" s="386"/>
      <c r="CW5" s="386"/>
      <c r="CX5" s="386"/>
      <c r="CY5" s="386"/>
      <c r="CZ5" s="386"/>
      <c r="DA5" s="387"/>
      <c r="DB5" s="385">
        <v>86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1597110</v>
      </c>
      <c r="BO6" s="416"/>
      <c r="BP6" s="416"/>
      <c r="BQ6" s="416"/>
      <c r="BR6" s="416"/>
      <c r="BS6" s="416"/>
      <c r="BT6" s="416"/>
      <c r="BU6" s="417"/>
      <c r="BV6" s="415">
        <v>2060429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95.1</v>
      </c>
      <c r="CU6" s="562"/>
      <c r="CV6" s="562"/>
      <c r="CW6" s="562"/>
      <c r="CX6" s="562"/>
      <c r="CY6" s="562"/>
      <c r="CZ6" s="562"/>
      <c r="DA6" s="563"/>
      <c r="DB6" s="561">
        <v>91.9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356706</v>
      </c>
      <c r="BO7" s="416"/>
      <c r="BP7" s="416"/>
      <c r="BQ7" s="416"/>
      <c r="BR7" s="416"/>
      <c r="BS7" s="416"/>
      <c r="BT7" s="416"/>
      <c r="BU7" s="417"/>
      <c r="BV7" s="415">
        <v>702008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17551936</v>
      </c>
      <c r="CU7" s="416"/>
      <c r="CV7" s="416"/>
      <c r="CW7" s="416"/>
      <c r="CX7" s="416"/>
      <c r="CY7" s="416"/>
      <c r="CZ7" s="416"/>
      <c r="DA7" s="417"/>
      <c r="DB7" s="415">
        <v>17968304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1240404</v>
      </c>
      <c r="BO8" s="416"/>
      <c r="BP8" s="416"/>
      <c r="BQ8" s="416"/>
      <c r="BR8" s="416"/>
      <c r="BS8" s="416"/>
      <c r="BT8" s="416"/>
      <c r="BU8" s="417"/>
      <c r="BV8" s="415">
        <v>1358421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v>
      </c>
      <c r="CU8" s="525"/>
      <c r="CV8" s="525"/>
      <c r="CW8" s="525"/>
      <c r="CX8" s="525"/>
      <c r="CY8" s="525"/>
      <c r="CZ8" s="525"/>
      <c r="DA8" s="526"/>
      <c r="DB8" s="524">
        <v>0.6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61913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-118017</v>
      </c>
      <c r="BO9" s="416"/>
      <c r="BP9" s="416"/>
      <c r="BQ9" s="416"/>
      <c r="BR9" s="416"/>
      <c r="BS9" s="416"/>
      <c r="BT9" s="416"/>
      <c r="BU9" s="417"/>
      <c r="BV9" s="415">
        <v>-247449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14.9</v>
      </c>
      <c r="CU9" s="386"/>
      <c r="CV9" s="386"/>
      <c r="CW9" s="386"/>
      <c r="CX9" s="386"/>
      <c r="CY9" s="386"/>
      <c r="CZ9" s="386"/>
      <c r="DA9" s="387"/>
      <c r="DB9" s="385">
        <v>16.600000000000001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64704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344928</v>
      </c>
      <c r="BO10" s="416"/>
      <c r="BP10" s="416"/>
      <c r="BQ10" s="416"/>
      <c r="BR10" s="416"/>
      <c r="BS10" s="416"/>
      <c r="BT10" s="416"/>
      <c r="BU10" s="417"/>
      <c r="BV10" s="415">
        <v>342695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32552</v>
      </c>
      <c r="BO11" s="416"/>
      <c r="BP11" s="416"/>
      <c r="BQ11" s="416"/>
      <c r="BR11" s="416"/>
      <c r="BS11" s="416"/>
      <c r="BT11" s="416"/>
      <c r="BU11" s="417"/>
      <c r="BV11" s="415">
        <v>548241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62245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411853</v>
      </c>
      <c r="BO12" s="416"/>
      <c r="BP12" s="416"/>
      <c r="BQ12" s="416"/>
      <c r="BR12" s="416"/>
      <c r="BS12" s="416"/>
      <c r="BT12" s="416"/>
      <c r="BU12" s="417"/>
      <c r="BV12" s="415">
        <v>400239</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61720</v>
      </c>
      <c r="S13" s="517"/>
      <c r="T13" s="517"/>
      <c r="U13" s="517"/>
      <c r="V13" s="518"/>
      <c r="W13" s="504" t="s">
        <v>124</v>
      </c>
      <c r="X13" s="428"/>
      <c r="Y13" s="428"/>
      <c r="Z13" s="428"/>
      <c r="AA13" s="428"/>
      <c r="AB13" s="429"/>
      <c r="AC13" s="391">
        <v>1950</v>
      </c>
      <c r="AD13" s="392"/>
      <c r="AE13" s="392"/>
      <c r="AF13" s="392"/>
      <c r="AG13" s="393"/>
      <c r="AH13" s="391">
        <v>2050</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-152390</v>
      </c>
      <c r="BO13" s="416"/>
      <c r="BP13" s="416"/>
      <c r="BQ13" s="416"/>
      <c r="BR13" s="416"/>
      <c r="BS13" s="416"/>
      <c r="BT13" s="416"/>
      <c r="BU13" s="417"/>
      <c r="BV13" s="415">
        <v>243248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9.6999999999999993</v>
      </c>
      <c r="CU13" s="386"/>
      <c r="CV13" s="386"/>
      <c r="CW13" s="386"/>
      <c r="CX13" s="386"/>
      <c r="CY13" s="386"/>
      <c r="CZ13" s="386"/>
      <c r="DA13" s="387"/>
      <c r="DB13" s="385">
        <v>9.3000000000000007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62754</v>
      </c>
      <c r="S14" s="517"/>
      <c r="T14" s="517"/>
      <c r="U14" s="517"/>
      <c r="V14" s="518"/>
      <c r="W14" s="519"/>
      <c r="X14" s="431"/>
      <c r="Y14" s="431"/>
      <c r="Z14" s="431"/>
      <c r="AA14" s="431"/>
      <c r="AB14" s="432"/>
      <c r="AC14" s="509">
        <v>6.6</v>
      </c>
      <c r="AD14" s="510"/>
      <c r="AE14" s="510"/>
      <c r="AF14" s="510"/>
      <c r="AG14" s="511"/>
      <c r="AH14" s="509">
        <v>6.9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58.8</v>
      </c>
      <c r="CU14" s="488"/>
      <c r="CV14" s="488"/>
      <c r="CW14" s="488"/>
      <c r="CX14" s="488"/>
      <c r="CY14" s="488"/>
      <c r="CZ14" s="488"/>
      <c r="DA14" s="489"/>
      <c r="DB14" s="520">
        <v>59.7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62251</v>
      </c>
      <c r="S15" s="517"/>
      <c r="T15" s="517"/>
      <c r="U15" s="517"/>
      <c r="V15" s="518"/>
      <c r="W15" s="504" t="s">
        <v>130</v>
      </c>
      <c r="X15" s="428"/>
      <c r="Y15" s="428"/>
      <c r="Z15" s="428"/>
      <c r="AA15" s="428"/>
      <c r="AB15" s="429"/>
      <c r="AC15" s="391">
        <v>11120</v>
      </c>
      <c r="AD15" s="392"/>
      <c r="AE15" s="392"/>
      <c r="AF15" s="392"/>
      <c r="AG15" s="393"/>
      <c r="AH15" s="391">
        <v>11301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7953766</v>
      </c>
      <c r="BO15" s="411"/>
      <c r="BP15" s="411"/>
      <c r="BQ15" s="411"/>
      <c r="BR15" s="411"/>
      <c r="BS15" s="411"/>
      <c r="BT15" s="411"/>
      <c r="BU15" s="412"/>
      <c r="BV15" s="410">
        <v>7877151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37.700000000000003</v>
      </c>
      <c r="AD16" s="510"/>
      <c r="AE16" s="510"/>
      <c r="AF16" s="510"/>
      <c r="AG16" s="511"/>
      <c r="AH16" s="509">
        <v>38.1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13304821</v>
      </c>
      <c r="BO16" s="416"/>
      <c r="BP16" s="416"/>
      <c r="BQ16" s="416"/>
      <c r="BR16" s="416"/>
      <c r="BS16" s="416"/>
      <c r="BT16" s="416"/>
      <c r="BU16" s="417"/>
      <c r="BV16" s="415">
        <v>13160548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16450</v>
      </c>
      <c r="AD17" s="392"/>
      <c r="AE17" s="392"/>
      <c r="AF17" s="392"/>
      <c r="AG17" s="393"/>
      <c r="AH17" s="391">
        <v>16307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10168093</v>
      </c>
      <c r="BO17" s="416"/>
      <c r="BP17" s="416"/>
      <c r="BQ17" s="416"/>
      <c r="BR17" s="416"/>
      <c r="BS17" s="416"/>
      <c r="BT17" s="416"/>
      <c r="BU17" s="417"/>
      <c r="BV17" s="415">
        <v>10067369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305.32</v>
      </c>
      <c r="M18" s="480"/>
      <c r="N18" s="480"/>
      <c r="O18" s="480"/>
      <c r="P18" s="480"/>
      <c r="Q18" s="480"/>
      <c r="R18" s="481"/>
      <c r="S18" s="481"/>
      <c r="T18" s="481"/>
      <c r="U18" s="481"/>
      <c r="V18" s="482"/>
      <c r="W18" s="496"/>
      <c r="X18" s="497"/>
      <c r="Y18" s="497"/>
      <c r="Z18" s="497"/>
      <c r="AA18" s="497"/>
      <c r="AB18" s="505"/>
      <c r="AC18" s="379">
        <v>55.7</v>
      </c>
      <c r="AD18" s="380"/>
      <c r="AE18" s="380"/>
      <c r="AF18" s="380"/>
      <c r="AG18" s="483"/>
      <c r="AH18" s="379">
        <v>55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15895179</v>
      </c>
      <c r="BO18" s="416"/>
      <c r="BP18" s="416"/>
      <c r="BQ18" s="416"/>
      <c r="BR18" s="416"/>
      <c r="BS18" s="416"/>
      <c r="BT18" s="416"/>
      <c r="BU18" s="417"/>
      <c r="BV18" s="415">
        <v>15543701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203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21927991</v>
      </c>
      <c r="BO19" s="416"/>
      <c r="BP19" s="416"/>
      <c r="BQ19" s="416"/>
      <c r="BR19" s="416"/>
      <c r="BS19" s="416"/>
      <c r="BT19" s="416"/>
      <c r="BU19" s="417"/>
      <c r="BV19" s="415">
        <v>22735407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23004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37349689</v>
      </c>
      <c r="BO23" s="416"/>
      <c r="BP23" s="416"/>
      <c r="BQ23" s="416"/>
      <c r="BR23" s="416"/>
      <c r="BS23" s="416"/>
      <c r="BT23" s="416"/>
      <c r="BU23" s="417"/>
      <c r="BV23" s="415">
        <v>35663674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10300</v>
      </c>
      <c r="R24" s="392"/>
      <c r="S24" s="392"/>
      <c r="T24" s="392"/>
      <c r="U24" s="392"/>
      <c r="V24" s="393"/>
      <c r="W24" s="457"/>
      <c r="X24" s="448"/>
      <c r="Y24" s="449"/>
      <c r="Z24" s="388" t="s">
        <v>154</v>
      </c>
      <c r="AA24" s="389"/>
      <c r="AB24" s="389"/>
      <c r="AC24" s="389"/>
      <c r="AD24" s="389"/>
      <c r="AE24" s="389"/>
      <c r="AF24" s="389"/>
      <c r="AG24" s="390"/>
      <c r="AH24" s="391">
        <v>446</v>
      </c>
      <c r="AI24" s="392"/>
      <c r="AJ24" s="392"/>
      <c r="AK24" s="392"/>
      <c r="AL24" s="393"/>
      <c r="AM24" s="391">
        <v>1398656</v>
      </c>
      <c r="AN24" s="392"/>
      <c r="AO24" s="392"/>
      <c r="AP24" s="392"/>
      <c r="AQ24" s="392"/>
      <c r="AR24" s="393"/>
      <c r="AS24" s="391">
        <v>3136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19745204</v>
      </c>
      <c r="BO24" s="416"/>
      <c r="BP24" s="416"/>
      <c r="BQ24" s="416"/>
      <c r="BR24" s="416"/>
      <c r="BS24" s="416"/>
      <c r="BT24" s="416"/>
      <c r="BU24" s="417"/>
      <c r="BV24" s="415">
        <v>20493593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8150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338318</v>
      </c>
      <c r="BO25" s="411"/>
      <c r="BP25" s="411"/>
      <c r="BQ25" s="411"/>
      <c r="BR25" s="411"/>
      <c r="BS25" s="411"/>
      <c r="BT25" s="411"/>
      <c r="BU25" s="412"/>
      <c r="BV25" s="410">
        <v>5607330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7490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4630</v>
      </c>
      <c r="R27" s="392"/>
      <c r="S27" s="392"/>
      <c r="T27" s="392"/>
      <c r="U27" s="392"/>
      <c r="V27" s="393"/>
      <c r="W27" s="457"/>
      <c r="X27" s="448"/>
      <c r="Y27" s="449"/>
      <c r="Z27" s="388" t="s">
        <v>164</v>
      </c>
      <c r="AA27" s="389"/>
      <c r="AB27" s="389"/>
      <c r="AC27" s="389"/>
      <c r="AD27" s="389"/>
      <c r="AE27" s="389"/>
      <c r="AF27" s="389"/>
      <c r="AG27" s="390"/>
      <c r="AH27" s="391">
        <v>45</v>
      </c>
      <c r="AI27" s="392"/>
      <c r="AJ27" s="392"/>
      <c r="AK27" s="392"/>
      <c r="AL27" s="393"/>
      <c r="AM27" s="391">
        <v>154002</v>
      </c>
      <c r="AN27" s="392"/>
      <c r="AO27" s="392"/>
      <c r="AP27" s="392"/>
      <c r="AQ27" s="392"/>
      <c r="AR27" s="393"/>
      <c r="AS27" s="391">
        <v>3422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644689</v>
      </c>
      <c r="BO27" s="419"/>
      <c r="BP27" s="419"/>
      <c r="BQ27" s="419"/>
      <c r="BR27" s="419"/>
      <c r="BS27" s="419"/>
      <c r="BT27" s="419"/>
      <c r="BU27" s="420"/>
      <c r="BV27" s="418">
        <v>644189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4060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3418584</v>
      </c>
      <c r="BO28" s="411"/>
      <c r="BP28" s="411"/>
      <c r="BQ28" s="411"/>
      <c r="BR28" s="411"/>
      <c r="BS28" s="411"/>
      <c r="BT28" s="411"/>
      <c r="BU28" s="412"/>
      <c r="BV28" s="410">
        <v>3485509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26</v>
      </c>
      <c r="M29" s="392"/>
      <c r="N29" s="392"/>
      <c r="O29" s="392"/>
      <c r="P29" s="393"/>
      <c r="Q29" s="391">
        <v>3850</v>
      </c>
      <c r="R29" s="392"/>
      <c r="S29" s="392"/>
      <c r="T29" s="392"/>
      <c r="U29" s="392"/>
      <c r="V29" s="393"/>
      <c r="W29" s="458"/>
      <c r="X29" s="459"/>
      <c r="Y29" s="460"/>
      <c r="Z29" s="388" t="s">
        <v>171</v>
      </c>
      <c r="AA29" s="389"/>
      <c r="AB29" s="389"/>
      <c r="AC29" s="389"/>
      <c r="AD29" s="389"/>
      <c r="AE29" s="389"/>
      <c r="AF29" s="389"/>
      <c r="AG29" s="390"/>
      <c r="AH29" s="391">
        <v>491</v>
      </c>
      <c r="AI29" s="392"/>
      <c r="AJ29" s="392"/>
      <c r="AK29" s="392"/>
      <c r="AL29" s="393"/>
      <c r="AM29" s="391">
        <v>1552658</v>
      </c>
      <c r="AN29" s="392"/>
      <c r="AO29" s="392"/>
      <c r="AP29" s="392"/>
      <c r="AQ29" s="392"/>
      <c r="AR29" s="393"/>
      <c r="AS29" s="391">
        <v>3162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1846584</v>
      </c>
      <c r="BO29" s="416"/>
      <c r="BP29" s="416"/>
      <c r="BQ29" s="416"/>
      <c r="BR29" s="416"/>
      <c r="BS29" s="416"/>
      <c r="BT29" s="416"/>
      <c r="BU29" s="417"/>
      <c r="BV29" s="415">
        <v>2052678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5926253</v>
      </c>
      <c r="BO30" s="419"/>
      <c r="BP30" s="419"/>
      <c r="BQ30" s="419"/>
      <c r="BR30" s="419"/>
      <c r="BS30" s="419"/>
      <c r="BT30" s="419"/>
      <c r="BU30" s="420"/>
      <c r="BV30" s="418">
        <v>5588859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白河地方広域市町村圏整備組合（一般会計）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白河地方土地開発公社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国有林野払受費特別会計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IF('各会計、関係団体の財政状況及び健全化判断比率'!B32="","",'各会計、関係団体の財政状況及び健全化判断比率'!B32)</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IF('各会計、関係団体の財政状況及び健全化判断比率'!B34="","",'各会計、関係団体の財政状況及び健全化判断比率'!B34)</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白河地方広域市町村圏整備組合（水道用水供給事業会計）</v>
      </c>
      <c r="BZ35" s="374"/>
      <c r="CA35" s="374"/>
      <c r="CB35" s="374"/>
      <c r="CC35" s="374"/>
      <c r="CD35" s="374"/>
      <c r="CE35" s="374"/>
      <c r="CF35" s="374"/>
      <c r="CG35" s="374"/>
      <c r="CH35" s="374"/>
      <c r="CI35" s="374"/>
      <c r="CJ35" s="374"/>
      <c r="CK35" s="374"/>
      <c r="CL35" s="374"/>
      <c r="CM35" s="374"/>
      <c r="CN35" s="167"/>
      <c r="CO35" s="375">
        <f t="shared" ref="CO35:CO43" si="3">IF(CQ35="","",CO34+1)</f>
        <v>26</v>
      </c>
      <c r="CP35" s="375"/>
      <c r="CQ35" s="374" t="str">
        <f>IF('各会計、関係団体の財政状況及び健全化判断比率'!BS8="","",'各会計、関係団体の財政状況及び健全化判断比率'!BS8)</f>
        <v>ひがし振興公社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教育財産特別会計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IF('各会計、関係団体の財政状況及び健全化判断比率'!B35="","",'各会計、関係団体の財政状況及び健全化判断比率'!B35)</f>
        <v>農業集落排水事業特別会計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福島県市町村総合事務組合（一般会計）</v>
      </c>
      <c r="BZ36" s="374"/>
      <c r="CA36" s="374"/>
      <c r="CB36" s="374"/>
      <c r="CC36" s="374"/>
      <c r="CD36" s="374"/>
      <c r="CE36" s="374"/>
      <c r="CF36" s="374"/>
      <c r="CG36" s="374"/>
      <c r="CH36" s="374"/>
      <c r="CI36" s="374"/>
      <c r="CJ36" s="374"/>
      <c r="CK36" s="374"/>
      <c r="CL36" s="374"/>
      <c r="CM36" s="374"/>
      <c r="CN36" s="167"/>
      <c r="CO36" s="375">
        <f t="shared" si="3"/>
        <v>27</v>
      </c>
      <c r="CP36" s="375"/>
      <c r="CQ36" s="374" t="str">
        <f>IF('各会計、関係団体の財政状況及び健全化判断比率'!BS9="","",'各会計、関係団体の財政状況及び健全化判断比率'!BS9)</f>
        <v>産業サポート白河</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IF('各会計、関係団体の財政状況及び健全化判断比率'!B36="","",'各会計、関係団体の財政状況及び健全化判断比率'!B36)</f>
        <v>個別排水処理事業特別会計</v>
      </c>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福島県市町村総合事務組合（消防補償等特別会計）</v>
      </c>
      <c r="BZ37" s="374"/>
      <c r="CA37" s="374"/>
      <c r="CB37" s="374"/>
      <c r="CC37" s="374"/>
      <c r="CD37" s="374"/>
      <c r="CE37" s="374"/>
      <c r="CF37" s="374"/>
      <c r="CG37" s="374"/>
      <c r="CH37" s="374"/>
      <c r="CI37" s="374"/>
      <c r="CJ37" s="374"/>
      <c r="CK37" s="374"/>
      <c r="CL37" s="374"/>
      <c r="CM37" s="374"/>
      <c r="CN37" s="167"/>
      <c r="CO37" s="375">
        <f t="shared" si="3"/>
        <v>28</v>
      </c>
      <c r="CP37" s="375"/>
      <c r="CQ37" s="374" t="str">
        <f>IF('各会計、関係団体の財政状況及び健全化判断比率'!BS10="","",'各会計、関係団体の財政状況及び健全化判断比率'!BS10)</f>
        <v>白河観光物産協会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IF('各会計、関係団体の財政状況及び健全化判断比率'!B37="","",'各会計、関係団体の財政状況及び健全化判断比率'!B37)</f>
        <v>地方卸売市場特別会計</v>
      </c>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福島県市町村総合事務組合（消防賞じゅつ金特別会計）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14</v>
      </c>
      <c r="BF39" s="375"/>
      <c r="BG39" s="374" t="str">
        <f>IF('各会計、関係団体の財政状況及び健全化判断比率'!B38="","",'各会計、関係団体の財政状況及び健全化判断比率'!B38)</f>
        <v>土地造成事業特別会計</v>
      </c>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福島県市町村総合事務組合（非常勤職員公務災害補償特別会計）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福島県市町村総合事務組合（自治会館管理特別会計）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福島県後期高齢者医療広域連合（一般会計）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福島県後期高齢者医療広域連合（後期高齢者医療特別会計）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24</v>
      </c>
      <c r="BX43" s="375"/>
      <c r="BY43" s="374" t="str">
        <f>IF('各会計、関係団体の財政状況及び健全化判断比率'!B77="","",'各会計、関係団体の財政状況及び健全化判断比率'!B77)</f>
        <v>福島県市民交通災害共済組合（一般会計）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531</v>
      </c>
      <c r="D34" s="1184"/>
      <c r="E34" s="1185"/>
      <c r="F34" s="32">
        <v>6.84</v>
      </c>
      <c r="G34" s="33">
        <v>6.62</v>
      </c>
      <c r="H34" s="33">
        <v>6.94</v>
      </c>
      <c r="I34" s="33">
        <v>6.89</v>
      </c>
      <c r="J34" s="34">
        <v>7.6</v>
      </c>
      <c r="K34" s="22"/>
      <c r="L34" s="22"/>
      <c r="M34" s="22"/>
      <c r="N34" s="22"/>
      <c r="O34" s="22"/>
      <c r="P34" s="22"/>
    </row>
    <row r="35" spans="1:16" ht="39" customHeight="1">
      <c r="A35" s="22"/>
      <c r="B35" s="35"/>
      <c r="C35" s="1178" t="s">
        <v>532</v>
      </c>
      <c r="D35" s="1179"/>
      <c r="E35" s="1180"/>
      <c r="F35" s="36">
        <v>12.29</v>
      </c>
      <c r="G35" s="37">
        <v>7.43</v>
      </c>
      <c r="H35" s="37">
        <v>9.14</v>
      </c>
      <c r="I35" s="37">
        <v>7.56</v>
      </c>
      <c r="J35" s="38">
        <v>7.12</v>
      </c>
      <c r="K35" s="22"/>
      <c r="L35" s="22"/>
      <c r="M35" s="22"/>
      <c r="N35" s="22"/>
      <c r="O35" s="22"/>
      <c r="P35" s="22"/>
    </row>
    <row r="36" spans="1:16" ht="39" customHeight="1">
      <c r="A36" s="22"/>
      <c r="B36" s="35"/>
      <c r="C36" s="1178" t="s">
        <v>533</v>
      </c>
      <c r="D36" s="1179"/>
      <c r="E36" s="1180"/>
      <c r="F36" s="36">
        <v>0.73</v>
      </c>
      <c r="G36" s="37">
        <v>0.65</v>
      </c>
      <c r="H36" s="37">
        <v>0.61</v>
      </c>
      <c r="I36" s="37">
        <v>1.19</v>
      </c>
      <c r="J36" s="38">
        <v>2.02</v>
      </c>
      <c r="K36" s="22"/>
      <c r="L36" s="22"/>
      <c r="M36" s="22"/>
      <c r="N36" s="22"/>
      <c r="O36" s="22"/>
      <c r="P36" s="22"/>
    </row>
    <row r="37" spans="1:16" ht="39" customHeight="1">
      <c r="A37" s="22"/>
      <c r="B37" s="35"/>
      <c r="C37" s="1178" t="s">
        <v>534</v>
      </c>
      <c r="D37" s="1179"/>
      <c r="E37" s="1180"/>
      <c r="F37" s="36">
        <v>4.25</v>
      </c>
      <c r="G37" s="37">
        <v>3.38</v>
      </c>
      <c r="H37" s="37">
        <v>3.61</v>
      </c>
      <c r="I37" s="37">
        <v>2.8</v>
      </c>
      <c r="J37" s="38">
        <v>1.65</v>
      </c>
      <c r="K37" s="22"/>
      <c r="L37" s="22"/>
      <c r="M37" s="22"/>
      <c r="N37" s="22"/>
      <c r="O37" s="22"/>
      <c r="P37" s="22"/>
    </row>
    <row r="38" spans="1:16" ht="39" customHeight="1">
      <c r="A38" s="22"/>
      <c r="B38" s="35"/>
      <c r="C38" s="1178" t="s">
        <v>535</v>
      </c>
      <c r="D38" s="1179"/>
      <c r="E38" s="1180"/>
      <c r="F38" s="36">
        <v>1.41</v>
      </c>
      <c r="G38" s="37">
        <v>1.31</v>
      </c>
      <c r="H38" s="37">
        <v>1.25</v>
      </c>
      <c r="I38" s="37">
        <v>0.55000000000000004</v>
      </c>
      <c r="J38" s="38">
        <v>0.54</v>
      </c>
      <c r="K38" s="22"/>
      <c r="L38" s="22"/>
      <c r="M38" s="22"/>
      <c r="N38" s="22"/>
      <c r="O38" s="22"/>
      <c r="P38" s="22"/>
    </row>
    <row r="39" spans="1:16" ht="39" customHeight="1">
      <c r="A39" s="22"/>
      <c r="B39" s="35"/>
      <c r="C39" s="1178" t="s">
        <v>536</v>
      </c>
      <c r="D39" s="1179"/>
      <c r="E39" s="1180"/>
      <c r="F39" s="36">
        <v>0.04</v>
      </c>
      <c r="G39" s="37">
        <v>0.23</v>
      </c>
      <c r="H39" s="37">
        <v>0.13</v>
      </c>
      <c r="I39" s="37">
        <v>0.16</v>
      </c>
      <c r="J39" s="38">
        <v>0.18</v>
      </c>
      <c r="K39" s="22"/>
      <c r="L39" s="22"/>
      <c r="M39" s="22"/>
      <c r="N39" s="22"/>
      <c r="O39" s="22"/>
      <c r="P39" s="22"/>
    </row>
    <row r="40" spans="1:16" ht="39" customHeight="1">
      <c r="A40" s="22"/>
      <c r="B40" s="35"/>
      <c r="C40" s="1178" t="s">
        <v>537</v>
      </c>
      <c r="D40" s="1179"/>
      <c r="E40" s="1180"/>
      <c r="F40" s="36">
        <v>0.02</v>
      </c>
      <c r="G40" s="37">
        <v>0.02</v>
      </c>
      <c r="H40" s="37">
        <v>0.02</v>
      </c>
      <c r="I40" s="37">
        <v>0.01</v>
      </c>
      <c r="J40" s="38">
        <v>0.02</v>
      </c>
      <c r="K40" s="22"/>
      <c r="L40" s="22"/>
      <c r="M40" s="22"/>
      <c r="N40" s="22"/>
      <c r="O40" s="22"/>
      <c r="P40" s="22"/>
    </row>
    <row r="41" spans="1:16" ht="39" customHeight="1">
      <c r="A41" s="22"/>
      <c r="B41" s="35"/>
      <c r="C41" s="1178" t="s">
        <v>538</v>
      </c>
      <c r="D41" s="1179"/>
      <c r="E41" s="1180"/>
      <c r="F41" s="36">
        <v>0</v>
      </c>
      <c r="G41" s="37">
        <v>0</v>
      </c>
      <c r="H41" s="37">
        <v>0</v>
      </c>
      <c r="I41" s="37">
        <v>0</v>
      </c>
      <c r="J41" s="38">
        <v>0</v>
      </c>
      <c r="K41" s="22"/>
      <c r="L41" s="22"/>
      <c r="M41" s="22"/>
      <c r="N41" s="22"/>
      <c r="O41" s="22"/>
      <c r="P41" s="22"/>
    </row>
    <row r="42" spans="1:16" ht="39" customHeight="1">
      <c r="A42" s="22"/>
      <c r="B42" s="39"/>
      <c r="C42" s="1178" t="s">
        <v>539</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540</v>
      </c>
      <c r="D43" s="1182"/>
      <c r="E43" s="1183"/>
      <c r="F43" s="41">
        <v>0.21</v>
      </c>
      <c r="G43" s="42">
        <v>0.05</v>
      </c>
      <c r="H43" s="42">
        <v>0.24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3274</v>
      </c>
      <c r="L45" s="60">
        <v>3188</v>
      </c>
      <c r="M45" s="60">
        <v>3237</v>
      </c>
      <c r="N45" s="60">
        <v>3331</v>
      </c>
      <c r="O45" s="61">
        <v>3331</v>
      </c>
      <c r="P45" s="48"/>
      <c r="Q45" s="48"/>
      <c r="R45" s="48"/>
      <c r="S45" s="48"/>
      <c r="T45" s="48"/>
      <c r="U45" s="48"/>
    </row>
    <row r="46" spans="1:21" ht="30.75" customHeight="1">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c r="A48" s="48"/>
      <c r="B48" s="1196"/>
      <c r="C48" s="1197"/>
      <c r="D48" s="62"/>
      <c r="E48" s="1188" t="s">
        <v>15</v>
      </c>
      <c r="F48" s="1188"/>
      <c r="G48" s="1188"/>
      <c r="H48" s="1188"/>
      <c r="I48" s="1188"/>
      <c r="J48" s="1189"/>
      <c r="K48" s="63">
        <v>1209</v>
      </c>
      <c r="L48" s="64">
        <v>987</v>
      </c>
      <c r="M48" s="64">
        <v>1206</v>
      </c>
      <c r="N48" s="64">
        <v>1200</v>
      </c>
      <c r="O48" s="65">
        <v>1207</v>
      </c>
      <c r="P48" s="48"/>
      <c r="Q48" s="48"/>
      <c r="R48" s="48"/>
      <c r="S48" s="48"/>
      <c r="T48" s="48"/>
      <c r="U48" s="48"/>
    </row>
    <row r="49" spans="1:21" ht="30.75" customHeight="1">
      <c r="A49" s="48"/>
      <c r="B49" s="1196"/>
      <c r="C49" s="1197"/>
      <c r="D49" s="62"/>
      <c r="E49" s="1188" t="s">
        <v>16</v>
      </c>
      <c r="F49" s="1188"/>
      <c r="G49" s="1188"/>
      <c r="H49" s="1188"/>
      <c r="I49" s="1188"/>
      <c r="J49" s="1189"/>
      <c r="K49" s="63">
        <v>130</v>
      </c>
      <c r="L49" s="64">
        <v>132</v>
      </c>
      <c r="M49" s="64">
        <v>112</v>
      </c>
      <c r="N49" s="64">
        <v>139</v>
      </c>
      <c r="O49" s="65">
        <v>147</v>
      </c>
      <c r="P49" s="48"/>
      <c r="Q49" s="48"/>
      <c r="R49" s="48"/>
      <c r="S49" s="48"/>
      <c r="T49" s="48"/>
      <c r="U49" s="48"/>
    </row>
    <row r="50" spans="1:21" ht="30.75" customHeight="1">
      <c r="A50" s="48"/>
      <c r="B50" s="1196"/>
      <c r="C50" s="1197"/>
      <c r="D50" s="62"/>
      <c r="E50" s="1188" t="s">
        <v>17</v>
      </c>
      <c r="F50" s="1188"/>
      <c r="G50" s="1188"/>
      <c r="H50" s="1188"/>
      <c r="I50" s="1188"/>
      <c r="J50" s="1189"/>
      <c r="K50" s="63">
        <v>84</v>
      </c>
      <c r="L50" s="64">
        <v>81</v>
      </c>
      <c r="M50" s="64">
        <v>49</v>
      </c>
      <c r="N50" s="64">
        <v>74</v>
      </c>
      <c r="O50" s="65">
        <v>40</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3037</v>
      </c>
      <c r="L52" s="64">
        <v>3112</v>
      </c>
      <c r="M52" s="64">
        <v>3248</v>
      </c>
      <c r="N52" s="64">
        <v>3271</v>
      </c>
      <c r="O52" s="65">
        <v>3304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1660</v>
      </c>
      <c r="L53" s="69">
        <v>1276</v>
      </c>
      <c r="M53" s="69">
        <v>1356</v>
      </c>
      <c r="N53" s="69">
        <v>1473</v>
      </c>
      <c r="O53" s="70">
        <v>1421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14" t="s">
        <v>24</v>
      </c>
      <c r="C41" s="1215"/>
      <c r="D41" s="81"/>
      <c r="E41" s="1216" t="s">
        <v>25</v>
      </c>
      <c r="F41" s="1216"/>
      <c r="G41" s="1216"/>
      <c r="H41" s="1217"/>
      <c r="I41" s="82">
        <v>34315</v>
      </c>
      <c r="J41" s="83">
        <v>34288</v>
      </c>
      <c r="K41" s="83">
        <v>34461</v>
      </c>
      <c r="L41" s="83">
        <v>35455</v>
      </c>
      <c r="M41" s="84">
        <v>37135</v>
      </c>
    </row>
    <row r="42" spans="2:13" ht="27.75" customHeight="1">
      <c r="B42" s="1204"/>
      <c r="C42" s="1205"/>
      <c r="D42" s="85"/>
      <c r="E42" s="1208" t="s">
        <v>26</v>
      </c>
      <c r="F42" s="1208"/>
      <c r="G42" s="1208"/>
      <c r="H42" s="1209"/>
      <c r="I42" s="86">
        <v>548</v>
      </c>
      <c r="J42" s="87">
        <v>470</v>
      </c>
      <c r="K42" s="87">
        <v>426</v>
      </c>
      <c r="L42" s="87">
        <v>348</v>
      </c>
      <c r="M42" s="88">
        <v>309</v>
      </c>
    </row>
    <row r="43" spans="2:13" ht="27.75" customHeight="1">
      <c r="B43" s="1204"/>
      <c r="C43" s="1205"/>
      <c r="D43" s="85"/>
      <c r="E43" s="1208" t="s">
        <v>27</v>
      </c>
      <c r="F43" s="1208"/>
      <c r="G43" s="1208"/>
      <c r="H43" s="1209"/>
      <c r="I43" s="86">
        <v>16760</v>
      </c>
      <c r="J43" s="87">
        <v>16469</v>
      </c>
      <c r="K43" s="87">
        <v>15140</v>
      </c>
      <c r="L43" s="87">
        <v>14324</v>
      </c>
      <c r="M43" s="88">
        <v>13698</v>
      </c>
    </row>
    <row r="44" spans="2:13" ht="27.75" customHeight="1">
      <c r="B44" s="1204"/>
      <c r="C44" s="1205"/>
      <c r="D44" s="85"/>
      <c r="E44" s="1208" t="s">
        <v>28</v>
      </c>
      <c r="F44" s="1208"/>
      <c r="G44" s="1208"/>
      <c r="H44" s="1209"/>
      <c r="I44" s="86">
        <v>778</v>
      </c>
      <c r="J44" s="87">
        <v>647</v>
      </c>
      <c r="K44" s="87">
        <v>553</v>
      </c>
      <c r="L44" s="87">
        <v>438</v>
      </c>
      <c r="M44" s="88">
        <v>311</v>
      </c>
    </row>
    <row r="45" spans="2:13" ht="27.75" customHeight="1">
      <c r="B45" s="1204"/>
      <c r="C45" s="1205"/>
      <c r="D45" s="85"/>
      <c r="E45" s="1208" t="s">
        <v>29</v>
      </c>
      <c r="F45" s="1208"/>
      <c r="G45" s="1208"/>
      <c r="H45" s="1209"/>
      <c r="I45" s="86">
        <v>4938</v>
      </c>
      <c r="J45" s="87">
        <v>4684</v>
      </c>
      <c r="K45" s="87">
        <v>4174</v>
      </c>
      <c r="L45" s="87">
        <v>3948</v>
      </c>
      <c r="M45" s="88">
        <v>3835</v>
      </c>
    </row>
    <row r="46" spans="2:13" ht="27.75" customHeight="1">
      <c r="B46" s="1204"/>
      <c r="C46" s="1205"/>
      <c r="D46" s="89"/>
      <c r="E46" s="1208" t="s">
        <v>30</v>
      </c>
      <c r="F46" s="1208"/>
      <c r="G46" s="1208"/>
      <c r="H46" s="1209"/>
      <c r="I46" s="86">
        <v>58</v>
      </c>
      <c r="J46" s="87">
        <v>26</v>
      </c>
      <c r="K46" s="87">
        <v>20</v>
      </c>
      <c r="L46" s="87">
        <v>13</v>
      </c>
      <c r="M46" s="88">
        <v>9</v>
      </c>
    </row>
    <row r="47" spans="2:13" ht="27.75" customHeight="1">
      <c r="B47" s="1204"/>
      <c r="C47" s="1205"/>
      <c r="D47" s="90"/>
      <c r="E47" s="1218" t="s">
        <v>31</v>
      </c>
      <c r="F47" s="1219"/>
      <c r="G47" s="1219"/>
      <c r="H47" s="1220"/>
      <c r="I47" s="86" t="s">
        <v>485</v>
      </c>
      <c r="J47" s="87" t="s">
        <v>485</v>
      </c>
      <c r="K47" s="87" t="s">
        <v>485</v>
      </c>
      <c r="L47" s="87" t="s">
        <v>485</v>
      </c>
      <c r="M47" s="88" t="s">
        <v>485</v>
      </c>
    </row>
    <row r="48" spans="2:13" ht="27.75" customHeight="1">
      <c r="B48" s="1204"/>
      <c r="C48" s="1205"/>
      <c r="D48" s="85"/>
      <c r="E48" s="1208" t="s">
        <v>32</v>
      </c>
      <c r="F48" s="1208"/>
      <c r="G48" s="1208"/>
      <c r="H48" s="1209"/>
      <c r="I48" s="86" t="s">
        <v>485</v>
      </c>
      <c r="J48" s="87" t="s">
        <v>485</v>
      </c>
      <c r="K48" s="87" t="s">
        <v>485</v>
      </c>
      <c r="L48" s="87" t="s">
        <v>485</v>
      </c>
      <c r="M48" s="88" t="s">
        <v>485</v>
      </c>
    </row>
    <row r="49" spans="2:13" ht="27.75" customHeight="1">
      <c r="B49" s="1206"/>
      <c r="C49" s="1207"/>
      <c r="D49" s="85"/>
      <c r="E49" s="1208" t="s">
        <v>33</v>
      </c>
      <c r="F49" s="1208"/>
      <c r="G49" s="1208"/>
      <c r="H49" s="1209"/>
      <c r="I49" s="86" t="s">
        <v>485</v>
      </c>
      <c r="J49" s="87" t="s">
        <v>485</v>
      </c>
      <c r="K49" s="87" t="s">
        <v>485</v>
      </c>
      <c r="L49" s="87" t="s">
        <v>485</v>
      </c>
      <c r="M49" s="88" t="s">
        <v>485</v>
      </c>
    </row>
    <row r="50" spans="2:13" ht="27.75" customHeight="1">
      <c r="B50" s="1202" t="s">
        <v>34</v>
      </c>
      <c r="C50" s="1203"/>
      <c r="D50" s="91"/>
      <c r="E50" s="1208" t="s">
        <v>35</v>
      </c>
      <c r="F50" s="1208"/>
      <c r="G50" s="1208"/>
      <c r="H50" s="1209"/>
      <c r="I50" s="86">
        <v>5364</v>
      </c>
      <c r="J50" s="87">
        <v>7896</v>
      </c>
      <c r="K50" s="87">
        <v>8836</v>
      </c>
      <c r="L50" s="87">
        <v>9469</v>
      </c>
      <c r="M50" s="88">
        <v>9885</v>
      </c>
    </row>
    <row r="51" spans="2:13" ht="27.75" customHeight="1">
      <c r="B51" s="1204"/>
      <c r="C51" s="1205"/>
      <c r="D51" s="85"/>
      <c r="E51" s="1208" t="s">
        <v>36</v>
      </c>
      <c r="F51" s="1208"/>
      <c r="G51" s="1208"/>
      <c r="H51" s="1209"/>
      <c r="I51" s="86">
        <v>824</v>
      </c>
      <c r="J51" s="87">
        <v>768</v>
      </c>
      <c r="K51" s="87">
        <v>851</v>
      </c>
      <c r="L51" s="87">
        <v>1086</v>
      </c>
      <c r="M51" s="88">
        <v>1075</v>
      </c>
    </row>
    <row r="52" spans="2:13" ht="27.75" customHeight="1">
      <c r="B52" s="1206"/>
      <c r="C52" s="1207"/>
      <c r="D52" s="85"/>
      <c r="E52" s="1208" t="s">
        <v>37</v>
      </c>
      <c r="F52" s="1208"/>
      <c r="G52" s="1208"/>
      <c r="H52" s="1209"/>
      <c r="I52" s="86">
        <v>34373</v>
      </c>
      <c r="J52" s="87">
        <v>35062</v>
      </c>
      <c r="K52" s="87">
        <v>34474</v>
      </c>
      <c r="L52" s="87">
        <v>35133</v>
      </c>
      <c r="M52" s="88">
        <v>35895</v>
      </c>
    </row>
    <row r="53" spans="2:13" ht="27.75" customHeight="1" thickBot="1">
      <c r="B53" s="1210" t="s">
        <v>21</v>
      </c>
      <c r="C53" s="1211"/>
      <c r="D53" s="92"/>
      <c r="E53" s="1212" t="s">
        <v>38</v>
      </c>
      <c r="F53" s="1212"/>
      <c r="G53" s="1212"/>
      <c r="H53" s="1213"/>
      <c r="I53" s="93">
        <v>16836</v>
      </c>
      <c r="J53" s="94">
        <v>12858</v>
      </c>
      <c r="K53" s="94">
        <v>10613</v>
      </c>
      <c r="L53" s="94">
        <v>8839</v>
      </c>
      <c r="M53" s="95">
        <v>8441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3" t="s">
        <v>562</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563</v>
      </c>
    </row>
    <row r="50" spans="1:17">
      <c r="B50" s="250"/>
      <c r="C50" s="246"/>
      <c r="D50" s="246"/>
      <c r="E50" s="246"/>
      <c r="F50" s="246"/>
      <c r="G50" s="1244"/>
      <c r="H50" s="1245"/>
      <c r="I50" s="1245"/>
      <c r="J50" s="1246"/>
      <c r="K50" s="356" t="s">
        <v>525</v>
      </c>
      <c r="L50" s="356" t="s">
        <v>526</v>
      </c>
      <c r="M50" s="356" t="s">
        <v>527</v>
      </c>
      <c r="N50" s="356" t="s">
        <v>528</v>
      </c>
      <c r="O50" s="356" t="s">
        <v>529</v>
      </c>
    </row>
    <row r="51" spans="1:17">
      <c r="B51" s="250"/>
      <c r="C51" s="246"/>
      <c r="D51" s="246"/>
      <c r="E51" s="246"/>
      <c r="F51" s="246"/>
      <c r="G51" s="1247" t="s">
        <v>564</v>
      </c>
      <c r="H51" s="1248"/>
      <c r="I51" s="1253" t="s">
        <v>565</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566</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567</v>
      </c>
      <c r="H55" s="1228"/>
      <c r="I55" s="1233" t="s">
        <v>565</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566</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562</v>
      </c>
      <c r="I64" s="354"/>
      <c r="J64" s="354"/>
      <c r="K64" s="354"/>
      <c r="L64" s="246"/>
      <c r="M64" s="246"/>
      <c r="N64" s="246"/>
      <c r="O64" s="246"/>
    </row>
    <row r="65" spans="2:30">
      <c r="B65" s="250"/>
      <c r="C65" s="246"/>
      <c r="D65" s="246"/>
      <c r="E65" s="246"/>
      <c r="F65" s="246"/>
      <c r="G65" s="1235" t="s">
        <v>569</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4"/>
      <c r="H72" s="1245"/>
      <c r="I72" s="1245"/>
      <c r="J72" s="1246"/>
      <c r="K72" s="356" t="s">
        <v>525</v>
      </c>
      <c r="L72" s="356" t="s">
        <v>526</v>
      </c>
      <c r="M72" s="356" t="s">
        <v>527</v>
      </c>
      <c r="N72" s="356" t="s">
        <v>528</v>
      </c>
      <c r="O72" s="356" t="s">
        <v>529</v>
      </c>
    </row>
    <row r="73" spans="2:30">
      <c r="B73" s="250"/>
      <c r="C73" s="246"/>
      <c r="D73" s="246"/>
      <c r="E73" s="246"/>
      <c r="F73" s="246"/>
      <c r="G73" s="1247" t="s">
        <v>564</v>
      </c>
      <c r="H73" s="1248"/>
      <c r="I73" s="1253" t="s">
        <v>565</v>
      </c>
      <c r="J73" s="1253"/>
      <c r="K73" s="1234">
        <v>115.6</v>
      </c>
      <c r="L73" s="1234">
        <v>88.5</v>
      </c>
      <c r="M73" s="1221">
        <v>73.400000000000006</v>
      </c>
      <c r="N73" s="1221">
        <v>59.7</v>
      </c>
      <c r="O73" s="1221">
        <v>58.8</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571</v>
      </c>
      <c r="J75" s="1233"/>
      <c r="K75" s="1225">
        <v>12.8</v>
      </c>
      <c r="L75" s="1225">
        <v>11.1</v>
      </c>
      <c r="M75" s="1225">
        <v>9.8000000000000007</v>
      </c>
      <c r="N75" s="1225">
        <v>9.3000000000000007</v>
      </c>
      <c r="O75" s="1225">
        <v>9.6999999999999993</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567</v>
      </c>
      <c r="H77" s="1228"/>
      <c r="I77" s="1233" t="s">
        <v>565</v>
      </c>
      <c r="J77" s="1233"/>
      <c r="K77" s="1234">
        <v>52.6</v>
      </c>
      <c r="L77" s="1234">
        <v>41.3</v>
      </c>
      <c r="M77" s="1221">
        <v>33</v>
      </c>
      <c r="N77" s="1221">
        <v>35.700000000000003</v>
      </c>
      <c r="O77" s="1221">
        <v>33.1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571</v>
      </c>
      <c r="J79" s="1223"/>
      <c r="K79" s="1224">
        <v>10.4</v>
      </c>
      <c r="L79" s="1224">
        <v>9.6</v>
      </c>
      <c r="M79" s="1224">
        <v>8.5</v>
      </c>
      <c r="N79" s="1224">
        <v>8</v>
      </c>
      <c r="O79" s="1224">
        <v>7.5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60057</v>
      </c>
      <c r="E3" s="118"/>
      <c r="F3" s="119">
        <v>52678</v>
      </c>
      <c r="G3" s="120"/>
      <c r="H3" s="121"/>
    </row>
    <row r="4" spans="1:8">
      <c r="A4" s="122"/>
      <c r="B4" s="123"/>
      <c r="C4" s="124"/>
      <c r="D4" s="125">
        <v>24116</v>
      </c>
      <c r="E4" s="126"/>
      <c r="F4" s="127">
        <v>30185</v>
      </c>
      <c r="G4" s="128"/>
      <c r="H4" s="129"/>
    </row>
    <row r="5" spans="1:8">
      <c r="A5" s="110" t="s">
        <v>519</v>
      </c>
      <c r="B5" s="115"/>
      <c r="C5" s="116"/>
      <c r="D5" s="117">
        <v>180452</v>
      </c>
      <c r="E5" s="118"/>
      <c r="F5" s="119">
        <v>69560</v>
      </c>
      <c r="G5" s="120"/>
      <c r="H5" s="121"/>
    </row>
    <row r="6" spans="1:8">
      <c r="A6" s="122"/>
      <c r="B6" s="123"/>
      <c r="C6" s="124"/>
      <c r="D6" s="125">
        <v>39013</v>
      </c>
      <c r="E6" s="126"/>
      <c r="F6" s="127">
        <v>35305</v>
      </c>
      <c r="G6" s="128"/>
      <c r="H6" s="129"/>
    </row>
    <row r="7" spans="1:8">
      <c r="A7" s="110" t="s">
        <v>520</v>
      </c>
      <c r="B7" s="115"/>
      <c r="C7" s="116"/>
      <c r="D7" s="117">
        <v>109201</v>
      </c>
      <c r="E7" s="118"/>
      <c r="F7" s="119">
        <v>65988</v>
      </c>
      <c r="G7" s="120"/>
      <c r="H7" s="121"/>
    </row>
    <row r="8" spans="1:8">
      <c r="A8" s="122"/>
      <c r="B8" s="123"/>
      <c r="C8" s="124"/>
      <c r="D8" s="125">
        <v>43487</v>
      </c>
      <c r="E8" s="126"/>
      <c r="F8" s="127">
        <v>36473</v>
      </c>
      <c r="G8" s="128"/>
      <c r="H8" s="129"/>
    </row>
    <row r="9" spans="1:8">
      <c r="A9" s="110" t="s">
        <v>521</v>
      </c>
      <c r="B9" s="115"/>
      <c r="C9" s="116"/>
      <c r="D9" s="117">
        <v>126603</v>
      </c>
      <c r="E9" s="118"/>
      <c r="F9" s="119">
        <v>77507</v>
      </c>
      <c r="G9" s="120"/>
      <c r="H9" s="121"/>
    </row>
    <row r="10" spans="1:8">
      <c r="A10" s="122"/>
      <c r="B10" s="123"/>
      <c r="C10" s="124"/>
      <c r="D10" s="125">
        <v>36998</v>
      </c>
      <c r="E10" s="126"/>
      <c r="F10" s="127">
        <v>42788</v>
      </c>
      <c r="G10" s="128"/>
      <c r="H10" s="129"/>
    </row>
    <row r="11" spans="1:8">
      <c r="A11" s="110" t="s">
        <v>522</v>
      </c>
      <c r="B11" s="115"/>
      <c r="C11" s="116"/>
      <c r="D11" s="117">
        <v>133158</v>
      </c>
      <c r="E11" s="118"/>
      <c r="F11" s="119">
        <v>57295</v>
      </c>
      <c r="G11" s="120"/>
      <c r="H11" s="121"/>
    </row>
    <row r="12" spans="1:8">
      <c r="A12" s="122"/>
      <c r="B12" s="123"/>
      <c r="C12" s="130"/>
      <c r="D12" s="125">
        <v>42339</v>
      </c>
      <c r="E12" s="126"/>
      <c r="F12" s="127">
        <v>32771</v>
      </c>
      <c r="G12" s="128"/>
      <c r="H12" s="129"/>
    </row>
    <row r="13" spans="1:8">
      <c r="A13" s="110"/>
      <c r="B13" s="115"/>
      <c r="C13" s="131"/>
      <c r="D13" s="132">
        <v>121894</v>
      </c>
      <c r="E13" s="133"/>
      <c r="F13" s="134">
        <v>64606</v>
      </c>
      <c r="G13" s="135"/>
      <c r="H13" s="121"/>
    </row>
    <row r="14" spans="1:8">
      <c r="A14" s="122"/>
      <c r="B14" s="123"/>
      <c r="C14" s="124"/>
      <c r="D14" s="125">
        <v>37191</v>
      </c>
      <c r="E14" s="126"/>
      <c r="F14" s="127">
        <v>35504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12.3</v>
      </c>
      <c r="C19" s="136">
        <f>ROUND(VALUE(SUBSTITUTE(実質収支比率等に係る経年分析!G$48,"▲","-")),2)</f>
        <v>7.44</v>
      </c>
      <c r="D19" s="136">
        <f>ROUND(VALUE(SUBSTITUTE(実質収支比率等に係る経年分析!H$48,"▲","-")),2)</f>
        <v>9.1199999999999992</v>
      </c>
      <c r="E19" s="136">
        <f>ROUND(VALUE(SUBSTITUTE(実質収支比率等に係る経年分析!I$48,"▲","-")),2)</f>
        <v>7.56</v>
      </c>
      <c r="F19" s="136">
        <f>ROUND(VALUE(SUBSTITUTE(実質収支比率等に係る経年分析!J$48,"▲","-")),2)</f>
        <v>7.07</v>
      </c>
    </row>
    <row r="20" spans="1:11">
      <c r="A20" s="136" t="s">
        <v>43</v>
      </c>
      <c r="B20" s="136">
        <f>ROUND(VALUE(SUBSTITUTE(実質収支比率等に係る経年分析!F$47,"▲","-")),2)</f>
        <v>13.54</v>
      </c>
      <c r="C20" s="136">
        <f>ROUND(VALUE(SUBSTITUTE(実質収支比率等に係る経年分析!G$47,"▲","-")),2)</f>
        <v>19.43</v>
      </c>
      <c r="D20" s="136">
        <f>ROUND(VALUE(SUBSTITUTE(実質収支比率等に係る経年分析!H$47,"▲","-")),2)</f>
        <v>20.11</v>
      </c>
      <c r="E20" s="136">
        <f>ROUND(VALUE(SUBSTITUTE(実質収支比率等に係る経年分析!I$47,"▲","-")),2)</f>
        <v>19.399999999999999</v>
      </c>
      <c r="F20" s="136">
        <f>ROUND(VALUE(SUBSTITUTE(実質収支比率等に係る経年分析!J$47,"▲","-")),2)</f>
        <v>19.48</v>
      </c>
    </row>
    <row r="21" spans="1:11">
      <c r="A21" s="136" t="s">
        <v>44</v>
      </c>
      <c r="B21" s="136">
        <f>IF(ISNUMBER(VALUE(SUBSTITUTE(実質収支比率等に係る経年分析!F$49,"▲","-"))),ROUND(VALUE(SUBSTITUTE(実質収支比率等に係る経年分析!F$49,"▲","-")),2),NA())</f>
        <v>4.5999999999999996</v>
      </c>
      <c r="C21" s="136">
        <f>IF(ISNUMBER(VALUE(SUBSTITUTE(実質収支比率等に係る経年分析!G$49,"▲","-"))),ROUND(VALUE(SUBSTITUTE(実質収支比率等に係る経年分析!G$49,"▲","-")),2),NA())</f>
        <v>2.11</v>
      </c>
      <c r="D21" s="136">
        <f>IF(ISNUMBER(VALUE(SUBSTITUTE(実質収支比率等に係る経年分析!H$49,"▲","-"))),ROUND(VALUE(SUBSTITUTE(実質収支比率等に係る経年分析!H$49,"▲","-")),2),NA())</f>
        <v>2.4900000000000002</v>
      </c>
      <c r="E21" s="136">
        <f>IF(ISNUMBER(VALUE(SUBSTITUTE(実質収支比率等に係る経年分析!I$49,"▲","-"))),ROUND(VALUE(SUBSTITUTE(実質収支比率等に係る経年分析!I$49,"▲","-")),2),NA())</f>
        <v>1.35</v>
      </c>
      <c r="F21" s="136">
        <f>IF(ISNUMBER(VALUE(SUBSTITUTE(実質収支比率等に係る経年分析!J$49,"▲","-"))),ROUND(VALUE(SUBSTITUTE(実質収支比率等に係る経年分析!J$49,"▲","-")),2),NA())</f>
        <v>-0.87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国有林野払受費特別会計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0.18</v>
      </c>
    </row>
    <row r="32" spans="1:11">
      <c r="A32" s="137" t="str">
        <f>IF(連結実質赤字比率に係る赤字・黒字の構成分析!C$38="",NA(),連結実質赤字比率に係る赤字・黒字の構成分析!C$38)</f>
        <v>土地造成事業特別会計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0.55000000000000004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0.54</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4.25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3.61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1.65</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9.14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3037</v>
      </c>
      <c r="E42" s="138"/>
      <c r="F42" s="138"/>
      <c r="G42" s="138">
        <f>'実質公債費比率（分子）の構造'!L$52</f>
        <v>3112</v>
      </c>
      <c r="H42" s="138"/>
      <c r="I42" s="138"/>
      <c r="J42" s="138">
        <f>'実質公債費比率（分子）の構造'!M$52</f>
        <v>3248</v>
      </c>
      <c r="K42" s="138"/>
      <c r="L42" s="138"/>
      <c r="M42" s="138">
        <f>'実質公債費比率（分子）の構造'!N$52</f>
        <v>3271</v>
      </c>
      <c r="N42" s="138"/>
      <c r="O42" s="138"/>
      <c r="P42" s="138">
        <f>'実質公債費比率（分子）の構造'!O$52</f>
        <v>3304</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84</v>
      </c>
      <c r="C44" s="138"/>
      <c r="D44" s="138"/>
      <c r="E44" s="138">
        <f>'実質公債費比率（分子）の構造'!L$50</f>
        <v>81</v>
      </c>
      <c r="F44" s="138"/>
      <c r="G44" s="138"/>
      <c r="H44" s="138">
        <f>'実質公債費比率（分子）の構造'!M$50</f>
        <v>49</v>
      </c>
      <c r="I44" s="138"/>
      <c r="J44" s="138"/>
      <c r="K44" s="138">
        <f>'実質公債費比率（分子）の構造'!N$50</f>
        <v>74</v>
      </c>
      <c r="L44" s="138"/>
      <c r="M44" s="138"/>
      <c r="N44" s="138">
        <f>'実質公債費比率（分子）の構造'!O$50</f>
        <v>40</v>
      </c>
      <c r="O44" s="138"/>
      <c r="P44" s="138"/>
    </row>
    <row r="45" spans="1:16">
      <c r="A45" s="138" t="s">
        <v>54</v>
      </c>
      <c r="B45" s="138">
        <f>'実質公債費比率（分子）の構造'!K$49</f>
        <v>130</v>
      </c>
      <c r="C45" s="138"/>
      <c r="D45" s="138"/>
      <c r="E45" s="138">
        <f>'実質公債費比率（分子）の構造'!L$49</f>
        <v>132</v>
      </c>
      <c r="F45" s="138"/>
      <c r="G45" s="138"/>
      <c r="H45" s="138">
        <f>'実質公債費比率（分子）の構造'!M$49</f>
        <v>112</v>
      </c>
      <c r="I45" s="138"/>
      <c r="J45" s="138"/>
      <c r="K45" s="138">
        <f>'実質公債費比率（分子）の構造'!N$49</f>
        <v>139</v>
      </c>
      <c r="L45" s="138"/>
      <c r="M45" s="138"/>
      <c r="N45" s="138">
        <f>'実質公債費比率（分子）の構造'!O$49</f>
        <v>147</v>
      </c>
      <c r="O45" s="138"/>
      <c r="P45" s="138"/>
    </row>
    <row r="46" spans="1:16">
      <c r="A46" s="138" t="s">
        <v>55</v>
      </c>
      <c r="B46" s="138">
        <f>'実質公債費比率（分子）の構造'!K$48</f>
        <v>1209</v>
      </c>
      <c r="C46" s="138"/>
      <c r="D46" s="138"/>
      <c r="E46" s="138">
        <f>'実質公債費比率（分子）の構造'!L$48</f>
        <v>987</v>
      </c>
      <c r="F46" s="138"/>
      <c r="G46" s="138"/>
      <c r="H46" s="138">
        <f>'実質公債費比率（分子）の構造'!M$48</f>
        <v>1206</v>
      </c>
      <c r="I46" s="138"/>
      <c r="J46" s="138"/>
      <c r="K46" s="138">
        <f>'実質公債費比率（分子）の構造'!N$48</f>
        <v>1200</v>
      </c>
      <c r="L46" s="138"/>
      <c r="M46" s="138"/>
      <c r="N46" s="138">
        <f>'実質公債費比率（分子）の構造'!O$48</f>
        <v>1207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3274</v>
      </c>
      <c r="C49" s="138"/>
      <c r="D49" s="138"/>
      <c r="E49" s="138">
        <f>'実質公債費比率（分子）の構造'!L$45</f>
        <v>3188</v>
      </c>
      <c r="F49" s="138"/>
      <c r="G49" s="138"/>
      <c r="H49" s="138">
        <f>'実質公債費比率（分子）の構造'!M$45</f>
        <v>3237</v>
      </c>
      <c r="I49" s="138"/>
      <c r="J49" s="138"/>
      <c r="K49" s="138">
        <f>'実質公債費比率（分子）の構造'!N$45</f>
        <v>3331</v>
      </c>
      <c r="L49" s="138"/>
      <c r="M49" s="138"/>
      <c r="N49" s="138">
        <f>'実質公債費比率（分子）の構造'!O$45</f>
        <v>3331</v>
      </c>
      <c r="O49" s="138"/>
      <c r="P49" s="138"/>
    </row>
    <row r="50" spans="1:16">
      <c r="A50" s="138" t="s">
        <v>59</v>
      </c>
      <c r="B50" s="138" t="e">
        <f>NA()</f>
        <v>#N/A</v>
      </c>
      <c r="C50" s="138">
        <f>IF(ISNUMBER('実質公債費比率（分子）の構造'!K$53),'実質公債費比率（分子）の構造'!K$53,NA())</f>
        <v>1660</v>
      </c>
      <c r="D50" s="138" t="e">
        <f>NA()</f>
        <v>#N/A</v>
      </c>
      <c r="E50" s="138" t="e">
        <f>NA()</f>
        <v>#N/A</v>
      </c>
      <c r="F50" s="138">
        <f>IF(ISNUMBER('実質公債費比率（分子）の構造'!L$53),'実質公債費比率（分子）の構造'!L$53,NA())</f>
        <v>1276</v>
      </c>
      <c r="G50" s="138" t="e">
        <f>NA()</f>
        <v>#N/A</v>
      </c>
      <c r="H50" s="138" t="e">
        <f>NA()</f>
        <v>#N/A</v>
      </c>
      <c r="I50" s="138">
        <f>IF(ISNUMBER('実質公債費比率（分子）の構造'!M$53),'実質公債費比率（分子）の構造'!M$53,NA())</f>
        <v>1356</v>
      </c>
      <c r="J50" s="138" t="e">
        <f>NA()</f>
        <v>#N/A</v>
      </c>
      <c r="K50" s="138" t="e">
        <f>NA()</f>
        <v>#N/A</v>
      </c>
      <c r="L50" s="138">
        <f>IF(ISNUMBER('実質公債費比率（分子）の構造'!N$53),'実質公債費比率（分子）の構造'!N$53,NA())</f>
        <v>1473</v>
      </c>
      <c r="M50" s="138" t="e">
        <f>NA()</f>
        <v>#N/A</v>
      </c>
      <c r="N50" s="138" t="e">
        <f>NA()</f>
        <v>#N/A</v>
      </c>
      <c r="O50" s="138">
        <f>IF(ISNUMBER('実質公債費比率（分子）の構造'!O$53),'実質公債費比率（分子）の構造'!O$53,NA())</f>
        <v>1421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34373</v>
      </c>
      <c r="E56" s="137"/>
      <c r="F56" s="137"/>
      <c r="G56" s="137">
        <f>'将来負担比率（分子）の構造'!J$52</f>
        <v>35062</v>
      </c>
      <c r="H56" s="137"/>
      <c r="I56" s="137"/>
      <c r="J56" s="137">
        <f>'将来負担比率（分子）の構造'!K$52</f>
        <v>34474</v>
      </c>
      <c r="K56" s="137"/>
      <c r="L56" s="137"/>
      <c r="M56" s="137">
        <f>'将来負担比率（分子）の構造'!L$52</f>
        <v>35133</v>
      </c>
      <c r="N56" s="137"/>
      <c r="O56" s="137"/>
      <c r="P56" s="137">
        <f>'将来負担比率（分子）の構造'!M$52</f>
        <v>35895</v>
      </c>
    </row>
    <row r="57" spans="1:16">
      <c r="A57" s="137" t="s">
        <v>36</v>
      </c>
      <c r="B57" s="137"/>
      <c r="C57" s="137"/>
      <c r="D57" s="137">
        <f>'将来負担比率（分子）の構造'!I$51</f>
        <v>824</v>
      </c>
      <c r="E57" s="137"/>
      <c r="F57" s="137"/>
      <c r="G57" s="137">
        <f>'将来負担比率（分子）の構造'!J$51</f>
        <v>768</v>
      </c>
      <c r="H57" s="137"/>
      <c r="I57" s="137"/>
      <c r="J57" s="137">
        <f>'将来負担比率（分子）の構造'!K$51</f>
        <v>851</v>
      </c>
      <c r="K57" s="137"/>
      <c r="L57" s="137"/>
      <c r="M57" s="137">
        <f>'将来負担比率（分子）の構造'!L$51</f>
        <v>1086</v>
      </c>
      <c r="N57" s="137"/>
      <c r="O57" s="137"/>
      <c r="P57" s="137">
        <f>'将来負担比率（分子）の構造'!M$51</f>
        <v>1075</v>
      </c>
    </row>
    <row r="58" spans="1:16">
      <c r="A58" s="137" t="s">
        <v>35</v>
      </c>
      <c r="B58" s="137"/>
      <c r="C58" s="137"/>
      <c r="D58" s="137">
        <f>'将来負担比率（分子）の構造'!I$50</f>
        <v>5364</v>
      </c>
      <c r="E58" s="137"/>
      <c r="F58" s="137"/>
      <c r="G58" s="137">
        <f>'将来負担比率（分子）の構造'!J$50</f>
        <v>7896</v>
      </c>
      <c r="H58" s="137"/>
      <c r="I58" s="137"/>
      <c r="J58" s="137">
        <f>'将来負担比率（分子）の構造'!K$50</f>
        <v>8836</v>
      </c>
      <c r="K58" s="137"/>
      <c r="L58" s="137"/>
      <c r="M58" s="137">
        <f>'将来負担比率（分子）の構造'!L$50</f>
        <v>9469</v>
      </c>
      <c r="N58" s="137"/>
      <c r="O58" s="137"/>
      <c r="P58" s="137">
        <f>'将来負担比率（分子）の構造'!M$50</f>
        <v>9885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58</v>
      </c>
      <c r="C61" s="137"/>
      <c r="D61" s="137"/>
      <c r="E61" s="137">
        <f>'将来負担比率（分子）の構造'!J$46</f>
        <v>26</v>
      </c>
      <c r="F61" s="137"/>
      <c r="G61" s="137"/>
      <c r="H61" s="137">
        <f>'将来負担比率（分子）の構造'!K$46</f>
        <v>20</v>
      </c>
      <c r="I61" s="137"/>
      <c r="J61" s="137"/>
      <c r="K61" s="137">
        <f>'将来負担比率（分子）の構造'!L$46</f>
        <v>13</v>
      </c>
      <c r="L61" s="137"/>
      <c r="M61" s="137"/>
      <c r="N61" s="137">
        <f>'将来負担比率（分子）の構造'!M$46</f>
        <v>9</v>
      </c>
      <c r="O61" s="137"/>
      <c r="P61" s="137"/>
    </row>
    <row r="62" spans="1:16">
      <c r="A62" s="137" t="s">
        <v>29</v>
      </c>
      <c r="B62" s="137">
        <f>'将来負担比率（分子）の構造'!I$45</f>
        <v>4938</v>
      </c>
      <c r="C62" s="137"/>
      <c r="D62" s="137"/>
      <c r="E62" s="137">
        <f>'将来負担比率（分子）の構造'!J$45</f>
        <v>4684</v>
      </c>
      <c r="F62" s="137"/>
      <c r="G62" s="137"/>
      <c r="H62" s="137">
        <f>'将来負担比率（分子）の構造'!K$45</f>
        <v>4174</v>
      </c>
      <c r="I62" s="137"/>
      <c r="J62" s="137"/>
      <c r="K62" s="137">
        <f>'将来負担比率（分子）の構造'!L$45</f>
        <v>3948</v>
      </c>
      <c r="L62" s="137"/>
      <c r="M62" s="137"/>
      <c r="N62" s="137">
        <f>'将来負担比率（分子）の構造'!M$45</f>
        <v>3835</v>
      </c>
      <c r="O62" s="137"/>
      <c r="P62" s="137"/>
    </row>
    <row r="63" spans="1:16">
      <c r="A63" s="137" t="s">
        <v>28</v>
      </c>
      <c r="B63" s="137">
        <f>'将来負担比率（分子）の構造'!I$44</f>
        <v>778</v>
      </c>
      <c r="C63" s="137"/>
      <c r="D63" s="137"/>
      <c r="E63" s="137">
        <f>'将来負担比率（分子）の構造'!J$44</f>
        <v>647</v>
      </c>
      <c r="F63" s="137"/>
      <c r="G63" s="137"/>
      <c r="H63" s="137">
        <f>'将来負担比率（分子）の構造'!K$44</f>
        <v>553</v>
      </c>
      <c r="I63" s="137"/>
      <c r="J63" s="137"/>
      <c r="K63" s="137">
        <f>'将来負担比率（分子）の構造'!L$44</f>
        <v>438</v>
      </c>
      <c r="L63" s="137"/>
      <c r="M63" s="137"/>
      <c r="N63" s="137">
        <f>'将来負担比率（分子）の構造'!M$44</f>
        <v>311</v>
      </c>
      <c r="O63" s="137"/>
      <c r="P63" s="137"/>
    </row>
    <row r="64" spans="1:16">
      <c r="A64" s="137" t="s">
        <v>27</v>
      </c>
      <c r="B64" s="137">
        <f>'将来負担比率（分子）の構造'!I$43</f>
        <v>16760</v>
      </c>
      <c r="C64" s="137"/>
      <c r="D64" s="137"/>
      <c r="E64" s="137">
        <f>'将来負担比率（分子）の構造'!J$43</f>
        <v>16469</v>
      </c>
      <c r="F64" s="137"/>
      <c r="G64" s="137"/>
      <c r="H64" s="137">
        <f>'将来負担比率（分子）の構造'!K$43</f>
        <v>15140</v>
      </c>
      <c r="I64" s="137"/>
      <c r="J64" s="137"/>
      <c r="K64" s="137">
        <f>'将来負担比率（分子）の構造'!L$43</f>
        <v>14324</v>
      </c>
      <c r="L64" s="137"/>
      <c r="M64" s="137"/>
      <c r="N64" s="137">
        <f>'将来負担比率（分子）の構造'!M$43</f>
        <v>13698</v>
      </c>
      <c r="O64" s="137"/>
      <c r="P64" s="137"/>
    </row>
    <row r="65" spans="1:16">
      <c r="A65" s="137" t="s">
        <v>26</v>
      </c>
      <c r="B65" s="137">
        <f>'将来負担比率（分子）の構造'!I$42</f>
        <v>548</v>
      </c>
      <c r="C65" s="137"/>
      <c r="D65" s="137"/>
      <c r="E65" s="137">
        <f>'将来負担比率（分子）の構造'!J$42</f>
        <v>470</v>
      </c>
      <c r="F65" s="137"/>
      <c r="G65" s="137"/>
      <c r="H65" s="137">
        <f>'将来負担比率（分子）の構造'!K$42</f>
        <v>426</v>
      </c>
      <c r="I65" s="137"/>
      <c r="J65" s="137"/>
      <c r="K65" s="137">
        <f>'将来負担比率（分子）の構造'!L$42</f>
        <v>348</v>
      </c>
      <c r="L65" s="137"/>
      <c r="M65" s="137"/>
      <c r="N65" s="137">
        <f>'将来負担比率（分子）の構造'!M$42</f>
        <v>309</v>
      </c>
      <c r="O65" s="137"/>
      <c r="P65" s="137"/>
    </row>
    <row r="66" spans="1:16">
      <c r="A66" s="137" t="s">
        <v>25</v>
      </c>
      <c r="B66" s="137">
        <f>'将来負担比率（分子）の構造'!I$41</f>
        <v>34315</v>
      </c>
      <c r="C66" s="137"/>
      <c r="D66" s="137"/>
      <c r="E66" s="137">
        <f>'将来負担比率（分子）の構造'!J$41</f>
        <v>34288</v>
      </c>
      <c r="F66" s="137"/>
      <c r="G66" s="137"/>
      <c r="H66" s="137">
        <f>'将来負担比率（分子）の構造'!K$41</f>
        <v>34461</v>
      </c>
      <c r="I66" s="137"/>
      <c r="J66" s="137"/>
      <c r="K66" s="137">
        <f>'将来負担比率（分子）の構造'!L$41</f>
        <v>35455</v>
      </c>
      <c r="L66" s="137"/>
      <c r="M66" s="137"/>
      <c r="N66" s="137">
        <f>'将来負担比率（分子）の構造'!M$41</f>
        <v>37135</v>
      </c>
      <c r="O66" s="137"/>
      <c r="P66" s="137"/>
    </row>
    <row r="67" spans="1:16">
      <c r="A67" s="137" t="s">
        <v>63</v>
      </c>
      <c r="B67" s="137" t="e">
        <f>NA()</f>
        <v>#N/A</v>
      </c>
      <c r="C67" s="137">
        <f>IF(ISNUMBER('将来負担比率（分子）の構造'!I$53), IF('将来負担比率（分子）の構造'!I$53 &lt; 0, 0, '将来負担比率（分子）の構造'!I$53), NA())</f>
        <v>16836</v>
      </c>
      <c r="D67" s="137" t="e">
        <f>NA()</f>
        <v>#N/A</v>
      </c>
      <c r="E67" s="137" t="e">
        <f>NA()</f>
        <v>#N/A</v>
      </c>
      <c r="F67" s="137">
        <f>IF(ISNUMBER('将来負担比率（分子）の構造'!J$53), IF('将来負担比率（分子）の構造'!J$53 &lt; 0, 0, '将来負担比率（分子）の構造'!J$53), NA())</f>
        <v>12858</v>
      </c>
      <c r="G67" s="137" t="e">
        <f>NA()</f>
        <v>#N/A</v>
      </c>
      <c r="H67" s="137" t="e">
        <f>NA()</f>
        <v>#N/A</v>
      </c>
      <c r="I67" s="137">
        <f>IF(ISNUMBER('将来負担比率（分子）の構造'!K$53), IF('将来負担比率（分子）の構造'!K$53 &lt; 0, 0, '将来負担比率（分子）の構造'!K$53), NA())</f>
        <v>10613</v>
      </c>
      <c r="J67" s="137" t="e">
        <f>NA()</f>
        <v>#N/A</v>
      </c>
      <c r="K67" s="137" t="e">
        <f>NA()</f>
        <v>#N/A</v>
      </c>
      <c r="L67" s="137">
        <f>IF(ISNUMBER('将来負担比率（分子）の構造'!L$53), IF('将来負担比率（分子）の構造'!L$53 &lt; 0, 0, '将来負担比率（分子）の構造'!L$53), NA())</f>
        <v>8839</v>
      </c>
      <c r="M67" s="137" t="e">
        <f>NA()</f>
        <v>#N/A</v>
      </c>
      <c r="N67" s="137" t="e">
        <f>NA()</f>
        <v>#N/A</v>
      </c>
      <c r="O67" s="137">
        <f>IF(ISNUMBER('将来負担比率（分子）の構造'!M$53), IF('将来負担比率（分子）の構造'!M$53 &lt; 0, 0, '将来負担比率（分子）の構造'!M$53), NA())</f>
        <v>8441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8658900</v>
      </c>
      <c r="S5" s="671"/>
      <c r="T5" s="671"/>
      <c r="U5" s="671"/>
      <c r="V5" s="671"/>
      <c r="W5" s="671"/>
      <c r="X5" s="671"/>
      <c r="Y5" s="718"/>
      <c r="Z5" s="731">
        <v>20.100000000000001</v>
      </c>
      <c r="AA5" s="731"/>
      <c r="AB5" s="731"/>
      <c r="AC5" s="731"/>
      <c r="AD5" s="732">
        <v>8658900</v>
      </c>
      <c r="AE5" s="732"/>
      <c r="AF5" s="732"/>
      <c r="AG5" s="732"/>
      <c r="AH5" s="732"/>
      <c r="AI5" s="732"/>
      <c r="AJ5" s="732"/>
      <c r="AK5" s="732"/>
      <c r="AL5" s="719">
        <v>51.8</v>
      </c>
      <c r="AM5" s="688"/>
      <c r="AN5" s="688"/>
      <c r="AO5" s="720"/>
      <c r="AP5" s="707" t="s">
        <v>210</v>
      </c>
      <c r="AQ5" s="708"/>
      <c r="AR5" s="708"/>
      <c r="AS5" s="708"/>
      <c r="AT5" s="708"/>
      <c r="AU5" s="708"/>
      <c r="AV5" s="708"/>
      <c r="AW5" s="708"/>
      <c r="AX5" s="708"/>
      <c r="AY5" s="708"/>
      <c r="AZ5" s="708"/>
      <c r="BA5" s="708"/>
      <c r="BB5" s="708"/>
      <c r="BC5" s="708"/>
      <c r="BD5" s="708"/>
      <c r="BE5" s="708"/>
      <c r="BF5" s="709"/>
      <c r="BG5" s="620">
        <v>8647590</v>
      </c>
      <c r="BH5" s="621"/>
      <c r="BI5" s="621"/>
      <c r="BJ5" s="621"/>
      <c r="BK5" s="621"/>
      <c r="BL5" s="621"/>
      <c r="BM5" s="621"/>
      <c r="BN5" s="622"/>
      <c r="BO5" s="673">
        <v>99.9</v>
      </c>
      <c r="BP5" s="673"/>
      <c r="BQ5" s="673"/>
      <c r="BR5" s="673"/>
      <c r="BS5" s="674">
        <v>111031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316054</v>
      </c>
      <c r="S6" s="621"/>
      <c r="T6" s="621"/>
      <c r="U6" s="621"/>
      <c r="V6" s="621"/>
      <c r="W6" s="621"/>
      <c r="X6" s="621"/>
      <c r="Y6" s="622"/>
      <c r="Z6" s="673">
        <v>0.7</v>
      </c>
      <c r="AA6" s="673"/>
      <c r="AB6" s="673"/>
      <c r="AC6" s="673"/>
      <c r="AD6" s="674">
        <v>316054</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8647590</v>
      </c>
      <c r="BH6" s="621"/>
      <c r="BI6" s="621"/>
      <c r="BJ6" s="621"/>
      <c r="BK6" s="621"/>
      <c r="BL6" s="621"/>
      <c r="BM6" s="621"/>
      <c r="BN6" s="622"/>
      <c r="BO6" s="673">
        <v>99.9</v>
      </c>
      <c r="BP6" s="673"/>
      <c r="BQ6" s="673"/>
      <c r="BR6" s="673"/>
      <c r="BS6" s="674">
        <v>111031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283136</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283136</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7741</v>
      </c>
      <c r="S7" s="621"/>
      <c r="T7" s="621"/>
      <c r="U7" s="621"/>
      <c r="V7" s="621"/>
      <c r="W7" s="621"/>
      <c r="X7" s="621"/>
      <c r="Y7" s="622"/>
      <c r="Z7" s="673">
        <v>0</v>
      </c>
      <c r="AA7" s="673"/>
      <c r="AB7" s="673"/>
      <c r="AC7" s="673"/>
      <c r="AD7" s="674">
        <v>7741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3731753</v>
      </c>
      <c r="BH7" s="621"/>
      <c r="BI7" s="621"/>
      <c r="BJ7" s="621"/>
      <c r="BK7" s="621"/>
      <c r="BL7" s="621"/>
      <c r="BM7" s="621"/>
      <c r="BN7" s="622"/>
      <c r="BO7" s="673">
        <v>43.1</v>
      </c>
      <c r="BP7" s="673"/>
      <c r="BQ7" s="673"/>
      <c r="BR7" s="673"/>
      <c r="BS7" s="674">
        <v>111031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8828745</v>
      </c>
      <c r="CS7" s="621"/>
      <c r="CT7" s="621"/>
      <c r="CU7" s="621"/>
      <c r="CV7" s="621"/>
      <c r="CW7" s="621"/>
      <c r="CX7" s="621"/>
      <c r="CY7" s="622"/>
      <c r="CZ7" s="673">
        <v>21.2</v>
      </c>
      <c r="DA7" s="673"/>
      <c r="DB7" s="673"/>
      <c r="DC7" s="673"/>
      <c r="DD7" s="626">
        <v>4176576</v>
      </c>
      <c r="DE7" s="621"/>
      <c r="DF7" s="621"/>
      <c r="DG7" s="621"/>
      <c r="DH7" s="621"/>
      <c r="DI7" s="621"/>
      <c r="DJ7" s="621"/>
      <c r="DK7" s="621"/>
      <c r="DL7" s="621"/>
      <c r="DM7" s="621"/>
      <c r="DN7" s="621"/>
      <c r="DO7" s="621"/>
      <c r="DP7" s="622"/>
      <c r="DQ7" s="626">
        <v>4363420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21495</v>
      </c>
      <c r="S8" s="621"/>
      <c r="T8" s="621"/>
      <c r="U8" s="621"/>
      <c r="V8" s="621"/>
      <c r="W8" s="621"/>
      <c r="X8" s="621"/>
      <c r="Y8" s="622"/>
      <c r="Z8" s="673">
        <v>0</v>
      </c>
      <c r="AA8" s="673"/>
      <c r="AB8" s="673"/>
      <c r="AC8" s="673"/>
      <c r="AD8" s="674">
        <v>21495</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95636</v>
      </c>
      <c r="BH8" s="621"/>
      <c r="BI8" s="621"/>
      <c r="BJ8" s="621"/>
      <c r="BK8" s="621"/>
      <c r="BL8" s="621"/>
      <c r="BM8" s="621"/>
      <c r="BN8" s="622"/>
      <c r="BO8" s="673">
        <v>1.1000000000000001</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14970059</v>
      </c>
      <c r="CS8" s="621"/>
      <c r="CT8" s="621"/>
      <c r="CU8" s="621"/>
      <c r="CV8" s="621"/>
      <c r="CW8" s="621"/>
      <c r="CX8" s="621"/>
      <c r="CY8" s="622"/>
      <c r="CZ8" s="673">
        <v>36</v>
      </c>
      <c r="DA8" s="673"/>
      <c r="DB8" s="673"/>
      <c r="DC8" s="673"/>
      <c r="DD8" s="626">
        <v>319206</v>
      </c>
      <c r="DE8" s="621"/>
      <c r="DF8" s="621"/>
      <c r="DG8" s="621"/>
      <c r="DH8" s="621"/>
      <c r="DI8" s="621"/>
      <c r="DJ8" s="621"/>
      <c r="DK8" s="621"/>
      <c r="DL8" s="621"/>
      <c r="DM8" s="621"/>
      <c r="DN8" s="621"/>
      <c r="DO8" s="621"/>
      <c r="DP8" s="622"/>
      <c r="DQ8" s="626">
        <v>3992722</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11454</v>
      </c>
      <c r="S9" s="621"/>
      <c r="T9" s="621"/>
      <c r="U9" s="621"/>
      <c r="V9" s="621"/>
      <c r="W9" s="621"/>
      <c r="X9" s="621"/>
      <c r="Y9" s="622"/>
      <c r="Z9" s="673">
        <v>0</v>
      </c>
      <c r="AA9" s="673"/>
      <c r="AB9" s="673"/>
      <c r="AC9" s="673"/>
      <c r="AD9" s="674">
        <v>11454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2803209</v>
      </c>
      <c r="BH9" s="621"/>
      <c r="BI9" s="621"/>
      <c r="BJ9" s="621"/>
      <c r="BK9" s="621"/>
      <c r="BL9" s="621"/>
      <c r="BM9" s="621"/>
      <c r="BN9" s="622"/>
      <c r="BO9" s="673">
        <v>32.4</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1478694</v>
      </c>
      <c r="CS9" s="621"/>
      <c r="CT9" s="621"/>
      <c r="CU9" s="621"/>
      <c r="CV9" s="621"/>
      <c r="CW9" s="621"/>
      <c r="CX9" s="621"/>
      <c r="CY9" s="622"/>
      <c r="CZ9" s="673">
        <v>3.6</v>
      </c>
      <c r="DA9" s="673"/>
      <c r="DB9" s="673"/>
      <c r="DC9" s="673"/>
      <c r="DD9" s="626">
        <v>12398</v>
      </c>
      <c r="DE9" s="621"/>
      <c r="DF9" s="621"/>
      <c r="DG9" s="621"/>
      <c r="DH9" s="621"/>
      <c r="DI9" s="621"/>
      <c r="DJ9" s="621"/>
      <c r="DK9" s="621"/>
      <c r="DL9" s="621"/>
      <c r="DM9" s="621"/>
      <c r="DN9" s="621"/>
      <c r="DO9" s="621"/>
      <c r="DP9" s="622"/>
      <c r="DQ9" s="626">
        <v>1385094</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1054607</v>
      </c>
      <c r="S10" s="621"/>
      <c r="T10" s="621"/>
      <c r="U10" s="621"/>
      <c r="V10" s="621"/>
      <c r="W10" s="621"/>
      <c r="X10" s="621"/>
      <c r="Y10" s="622"/>
      <c r="Z10" s="673">
        <v>2.4</v>
      </c>
      <c r="AA10" s="673"/>
      <c r="AB10" s="673"/>
      <c r="AC10" s="673"/>
      <c r="AD10" s="674">
        <v>1054607</v>
      </c>
      <c r="AE10" s="674"/>
      <c r="AF10" s="674"/>
      <c r="AG10" s="674"/>
      <c r="AH10" s="674"/>
      <c r="AI10" s="674"/>
      <c r="AJ10" s="674"/>
      <c r="AK10" s="674"/>
      <c r="AL10" s="643">
        <v>6.3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202332</v>
      </c>
      <c r="BH10" s="621"/>
      <c r="BI10" s="621"/>
      <c r="BJ10" s="621"/>
      <c r="BK10" s="621"/>
      <c r="BL10" s="621"/>
      <c r="BM10" s="621"/>
      <c r="BN10" s="622"/>
      <c r="BO10" s="673">
        <v>2.2999999999999998</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77653</v>
      </c>
      <c r="CS10" s="621"/>
      <c r="CT10" s="621"/>
      <c r="CU10" s="621"/>
      <c r="CV10" s="621"/>
      <c r="CW10" s="621"/>
      <c r="CX10" s="621"/>
      <c r="CY10" s="622"/>
      <c r="CZ10" s="673">
        <v>0.2</v>
      </c>
      <c r="DA10" s="673"/>
      <c r="DB10" s="673"/>
      <c r="DC10" s="673"/>
      <c r="DD10" s="626" t="s">
        <v>113</v>
      </c>
      <c r="DE10" s="621"/>
      <c r="DF10" s="621"/>
      <c r="DG10" s="621"/>
      <c r="DH10" s="621"/>
      <c r="DI10" s="621"/>
      <c r="DJ10" s="621"/>
      <c r="DK10" s="621"/>
      <c r="DL10" s="621"/>
      <c r="DM10" s="621"/>
      <c r="DN10" s="621"/>
      <c r="DO10" s="621"/>
      <c r="DP10" s="622"/>
      <c r="DQ10" s="626">
        <v>18482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43249</v>
      </c>
      <c r="S11" s="621"/>
      <c r="T11" s="621"/>
      <c r="U11" s="621"/>
      <c r="V11" s="621"/>
      <c r="W11" s="621"/>
      <c r="X11" s="621"/>
      <c r="Y11" s="622"/>
      <c r="Z11" s="673">
        <v>0.1</v>
      </c>
      <c r="AA11" s="673"/>
      <c r="AB11" s="673"/>
      <c r="AC11" s="673"/>
      <c r="AD11" s="674">
        <v>34721</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630576</v>
      </c>
      <c r="BH11" s="621"/>
      <c r="BI11" s="621"/>
      <c r="BJ11" s="621"/>
      <c r="BK11" s="621"/>
      <c r="BL11" s="621"/>
      <c r="BM11" s="621"/>
      <c r="BN11" s="622"/>
      <c r="BO11" s="673">
        <v>7.3</v>
      </c>
      <c r="BP11" s="673"/>
      <c r="BQ11" s="673"/>
      <c r="BR11" s="673"/>
      <c r="BS11" s="626">
        <v>111031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1596482</v>
      </c>
      <c r="CS11" s="621"/>
      <c r="CT11" s="621"/>
      <c r="CU11" s="621"/>
      <c r="CV11" s="621"/>
      <c r="CW11" s="621"/>
      <c r="CX11" s="621"/>
      <c r="CY11" s="622"/>
      <c r="CZ11" s="673">
        <v>3.8</v>
      </c>
      <c r="DA11" s="673"/>
      <c r="DB11" s="673"/>
      <c r="DC11" s="673"/>
      <c r="DD11" s="626">
        <v>166163</v>
      </c>
      <c r="DE11" s="621"/>
      <c r="DF11" s="621"/>
      <c r="DG11" s="621"/>
      <c r="DH11" s="621"/>
      <c r="DI11" s="621"/>
      <c r="DJ11" s="621"/>
      <c r="DK11" s="621"/>
      <c r="DL11" s="621"/>
      <c r="DM11" s="621"/>
      <c r="DN11" s="621"/>
      <c r="DO11" s="621"/>
      <c r="DP11" s="622"/>
      <c r="DQ11" s="626">
        <v>1084363</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4173034</v>
      </c>
      <c r="BH12" s="621"/>
      <c r="BI12" s="621"/>
      <c r="BJ12" s="621"/>
      <c r="BK12" s="621"/>
      <c r="BL12" s="621"/>
      <c r="BM12" s="621"/>
      <c r="BN12" s="622"/>
      <c r="BO12" s="673">
        <v>48.2</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1889226</v>
      </c>
      <c r="CS12" s="621"/>
      <c r="CT12" s="621"/>
      <c r="CU12" s="621"/>
      <c r="CV12" s="621"/>
      <c r="CW12" s="621"/>
      <c r="CX12" s="621"/>
      <c r="CY12" s="622"/>
      <c r="CZ12" s="673">
        <v>4.5</v>
      </c>
      <c r="DA12" s="673"/>
      <c r="DB12" s="673"/>
      <c r="DC12" s="673"/>
      <c r="DD12" s="626">
        <v>963852</v>
      </c>
      <c r="DE12" s="621"/>
      <c r="DF12" s="621"/>
      <c r="DG12" s="621"/>
      <c r="DH12" s="621"/>
      <c r="DI12" s="621"/>
      <c r="DJ12" s="621"/>
      <c r="DK12" s="621"/>
      <c r="DL12" s="621"/>
      <c r="DM12" s="621"/>
      <c r="DN12" s="621"/>
      <c r="DO12" s="621"/>
      <c r="DP12" s="622"/>
      <c r="DQ12" s="626">
        <v>746380</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53485</v>
      </c>
      <c r="S13" s="621"/>
      <c r="T13" s="621"/>
      <c r="U13" s="621"/>
      <c r="V13" s="621"/>
      <c r="W13" s="621"/>
      <c r="X13" s="621"/>
      <c r="Y13" s="622"/>
      <c r="Z13" s="673">
        <v>0.1</v>
      </c>
      <c r="AA13" s="673"/>
      <c r="AB13" s="673"/>
      <c r="AC13" s="673"/>
      <c r="AD13" s="674">
        <v>53485</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4146038</v>
      </c>
      <c r="BH13" s="621"/>
      <c r="BI13" s="621"/>
      <c r="BJ13" s="621"/>
      <c r="BK13" s="621"/>
      <c r="BL13" s="621"/>
      <c r="BM13" s="621"/>
      <c r="BN13" s="622"/>
      <c r="BO13" s="673">
        <v>47.9</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3029419</v>
      </c>
      <c r="CS13" s="621"/>
      <c r="CT13" s="621"/>
      <c r="CU13" s="621"/>
      <c r="CV13" s="621"/>
      <c r="CW13" s="621"/>
      <c r="CX13" s="621"/>
      <c r="CY13" s="622"/>
      <c r="CZ13" s="673">
        <v>7.3</v>
      </c>
      <c r="DA13" s="673"/>
      <c r="DB13" s="673"/>
      <c r="DC13" s="673"/>
      <c r="DD13" s="626">
        <v>1557843</v>
      </c>
      <c r="DE13" s="621"/>
      <c r="DF13" s="621"/>
      <c r="DG13" s="621"/>
      <c r="DH13" s="621"/>
      <c r="DI13" s="621"/>
      <c r="DJ13" s="621"/>
      <c r="DK13" s="621"/>
      <c r="DL13" s="621"/>
      <c r="DM13" s="621"/>
      <c r="DN13" s="621"/>
      <c r="DO13" s="621"/>
      <c r="DP13" s="622"/>
      <c r="DQ13" s="626">
        <v>1807140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165121</v>
      </c>
      <c r="BH14" s="621"/>
      <c r="BI14" s="621"/>
      <c r="BJ14" s="621"/>
      <c r="BK14" s="621"/>
      <c r="BL14" s="621"/>
      <c r="BM14" s="621"/>
      <c r="BN14" s="622"/>
      <c r="BO14" s="673">
        <v>1.9</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856424</v>
      </c>
      <c r="CS14" s="621"/>
      <c r="CT14" s="621"/>
      <c r="CU14" s="621"/>
      <c r="CV14" s="621"/>
      <c r="CW14" s="621"/>
      <c r="CX14" s="621"/>
      <c r="CY14" s="622"/>
      <c r="CZ14" s="673">
        <v>2.1</v>
      </c>
      <c r="DA14" s="673"/>
      <c r="DB14" s="673"/>
      <c r="DC14" s="673"/>
      <c r="DD14" s="626">
        <v>49492</v>
      </c>
      <c r="DE14" s="621"/>
      <c r="DF14" s="621"/>
      <c r="DG14" s="621"/>
      <c r="DH14" s="621"/>
      <c r="DI14" s="621"/>
      <c r="DJ14" s="621"/>
      <c r="DK14" s="621"/>
      <c r="DL14" s="621"/>
      <c r="DM14" s="621"/>
      <c r="DN14" s="621"/>
      <c r="DO14" s="621"/>
      <c r="DP14" s="622"/>
      <c r="DQ14" s="626">
        <v>810604</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30629</v>
      </c>
      <c r="S15" s="621"/>
      <c r="T15" s="621"/>
      <c r="U15" s="621"/>
      <c r="V15" s="621"/>
      <c r="W15" s="621"/>
      <c r="X15" s="621"/>
      <c r="Y15" s="622"/>
      <c r="Z15" s="673">
        <v>0.1</v>
      </c>
      <c r="AA15" s="673"/>
      <c r="AB15" s="673"/>
      <c r="AC15" s="673"/>
      <c r="AD15" s="674">
        <v>30629</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577682</v>
      </c>
      <c r="BH15" s="621"/>
      <c r="BI15" s="621"/>
      <c r="BJ15" s="621"/>
      <c r="BK15" s="621"/>
      <c r="BL15" s="621"/>
      <c r="BM15" s="621"/>
      <c r="BN15" s="622"/>
      <c r="BO15" s="673">
        <v>6.7</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3509900</v>
      </c>
      <c r="CS15" s="621"/>
      <c r="CT15" s="621"/>
      <c r="CU15" s="621"/>
      <c r="CV15" s="621"/>
      <c r="CW15" s="621"/>
      <c r="CX15" s="621"/>
      <c r="CY15" s="622"/>
      <c r="CZ15" s="673">
        <v>8.4</v>
      </c>
      <c r="DA15" s="673"/>
      <c r="DB15" s="673"/>
      <c r="DC15" s="673"/>
      <c r="DD15" s="626">
        <v>1042861</v>
      </c>
      <c r="DE15" s="621"/>
      <c r="DF15" s="621"/>
      <c r="DG15" s="621"/>
      <c r="DH15" s="621"/>
      <c r="DI15" s="621"/>
      <c r="DJ15" s="621"/>
      <c r="DK15" s="621"/>
      <c r="DL15" s="621"/>
      <c r="DM15" s="621"/>
      <c r="DN15" s="621"/>
      <c r="DO15" s="621"/>
      <c r="DP15" s="622"/>
      <c r="DQ15" s="626">
        <v>2401697</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7991021</v>
      </c>
      <c r="S16" s="621"/>
      <c r="T16" s="621"/>
      <c r="U16" s="621"/>
      <c r="V16" s="621"/>
      <c r="W16" s="621"/>
      <c r="X16" s="621"/>
      <c r="Y16" s="622"/>
      <c r="Z16" s="673">
        <v>18.5</v>
      </c>
      <c r="AA16" s="673"/>
      <c r="AB16" s="673"/>
      <c r="AC16" s="673"/>
      <c r="AD16" s="674">
        <v>6426893</v>
      </c>
      <c r="AE16" s="674"/>
      <c r="AF16" s="674"/>
      <c r="AG16" s="674"/>
      <c r="AH16" s="674"/>
      <c r="AI16" s="674"/>
      <c r="AJ16" s="674"/>
      <c r="AK16" s="674"/>
      <c r="AL16" s="643">
        <v>38.4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1700901</v>
      </c>
      <c r="CS16" s="621"/>
      <c r="CT16" s="621"/>
      <c r="CU16" s="621"/>
      <c r="CV16" s="621"/>
      <c r="CW16" s="621"/>
      <c r="CX16" s="621"/>
      <c r="CY16" s="622"/>
      <c r="CZ16" s="673">
        <v>4.0999999999999996</v>
      </c>
      <c r="DA16" s="673"/>
      <c r="DB16" s="673"/>
      <c r="DC16" s="673"/>
      <c r="DD16" s="626" t="s">
        <v>113</v>
      </c>
      <c r="DE16" s="621"/>
      <c r="DF16" s="621"/>
      <c r="DG16" s="621"/>
      <c r="DH16" s="621"/>
      <c r="DI16" s="621"/>
      <c r="DJ16" s="621"/>
      <c r="DK16" s="621"/>
      <c r="DL16" s="621"/>
      <c r="DM16" s="621"/>
      <c r="DN16" s="621"/>
      <c r="DO16" s="621"/>
      <c r="DP16" s="622"/>
      <c r="DQ16" s="626">
        <v>176347</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6426893</v>
      </c>
      <c r="S17" s="621"/>
      <c r="T17" s="621"/>
      <c r="U17" s="621"/>
      <c r="V17" s="621"/>
      <c r="W17" s="621"/>
      <c r="X17" s="621"/>
      <c r="Y17" s="622"/>
      <c r="Z17" s="673">
        <v>14.9</v>
      </c>
      <c r="AA17" s="673"/>
      <c r="AB17" s="673"/>
      <c r="AC17" s="673"/>
      <c r="AD17" s="674">
        <v>6426893</v>
      </c>
      <c r="AE17" s="674"/>
      <c r="AF17" s="674"/>
      <c r="AG17" s="674"/>
      <c r="AH17" s="674"/>
      <c r="AI17" s="674"/>
      <c r="AJ17" s="674"/>
      <c r="AK17" s="674"/>
      <c r="AL17" s="643">
        <v>38.4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3348977</v>
      </c>
      <c r="CS17" s="621"/>
      <c r="CT17" s="621"/>
      <c r="CU17" s="621"/>
      <c r="CV17" s="621"/>
      <c r="CW17" s="621"/>
      <c r="CX17" s="621"/>
      <c r="CY17" s="622"/>
      <c r="CZ17" s="673">
        <v>8.1</v>
      </c>
      <c r="DA17" s="673"/>
      <c r="DB17" s="673"/>
      <c r="DC17" s="673"/>
      <c r="DD17" s="626" t="s">
        <v>113</v>
      </c>
      <c r="DE17" s="621"/>
      <c r="DF17" s="621"/>
      <c r="DG17" s="621"/>
      <c r="DH17" s="621"/>
      <c r="DI17" s="621"/>
      <c r="DJ17" s="621"/>
      <c r="DK17" s="621"/>
      <c r="DL17" s="621"/>
      <c r="DM17" s="621"/>
      <c r="DN17" s="621"/>
      <c r="DO17" s="621"/>
      <c r="DP17" s="622"/>
      <c r="DQ17" s="626">
        <v>3261496</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1118435</v>
      </c>
      <c r="S18" s="621"/>
      <c r="T18" s="621"/>
      <c r="U18" s="621"/>
      <c r="V18" s="621"/>
      <c r="W18" s="621"/>
      <c r="X18" s="621"/>
      <c r="Y18" s="622"/>
      <c r="Z18" s="673">
        <v>2.6</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445693</v>
      </c>
      <c r="S19" s="621"/>
      <c r="T19" s="621"/>
      <c r="U19" s="621"/>
      <c r="V19" s="621"/>
      <c r="W19" s="621"/>
      <c r="X19" s="621"/>
      <c r="Y19" s="622"/>
      <c r="Z19" s="673">
        <v>1</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11310</v>
      </c>
      <c r="BH19" s="621"/>
      <c r="BI19" s="621"/>
      <c r="BJ19" s="621"/>
      <c r="BK19" s="621"/>
      <c r="BL19" s="621"/>
      <c r="BM19" s="621"/>
      <c r="BN19" s="622"/>
      <c r="BO19" s="673">
        <v>0.1</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18188635</v>
      </c>
      <c r="S20" s="621"/>
      <c r="T20" s="621"/>
      <c r="U20" s="621"/>
      <c r="V20" s="621"/>
      <c r="W20" s="621"/>
      <c r="X20" s="621"/>
      <c r="Y20" s="622"/>
      <c r="Z20" s="673">
        <v>42.1</v>
      </c>
      <c r="AA20" s="673"/>
      <c r="AB20" s="673"/>
      <c r="AC20" s="673"/>
      <c r="AD20" s="674">
        <v>16615979</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11310</v>
      </c>
      <c r="BH20" s="621"/>
      <c r="BI20" s="621"/>
      <c r="BJ20" s="621"/>
      <c r="BK20" s="621"/>
      <c r="BL20" s="621"/>
      <c r="BM20" s="621"/>
      <c r="BN20" s="622"/>
      <c r="BO20" s="673">
        <v>0.1</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41569616</v>
      </c>
      <c r="CS20" s="621"/>
      <c r="CT20" s="621"/>
      <c r="CU20" s="621"/>
      <c r="CV20" s="621"/>
      <c r="CW20" s="621"/>
      <c r="CX20" s="621"/>
      <c r="CY20" s="622"/>
      <c r="CZ20" s="673">
        <v>100</v>
      </c>
      <c r="DA20" s="673"/>
      <c r="DB20" s="673"/>
      <c r="DC20" s="673"/>
      <c r="DD20" s="626">
        <v>8288391</v>
      </c>
      <c r="DE20" s="621"/>
      <c r="DF20" s="621"/>
      <c r="DG20" s="621"/>
      <c r="DH20" s="621"/>
      <c r="DI20" s="621"/>
      <c r="DJ20" s="621"/>
      <c r="DK20" s="621"/>
      <c r="DL20" s="621"/>
      <c r="DM20" s="621"/>
      <c r="DN20" s="621"/>
      <c r="DO20" s="621"/>
      <c r="DP20" s="622"/>
      <c r="DQ20" s="626">
        <v>20330881</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9348</v>
      </c>
      <c r="S21" s="621"/>
      <c r="T21" s="621"/>
      <c r="U21" s="621"/>
      <c r="V21" s="621"/>
      <c r="W21" s="621"/>
      <c r="X21" s="621"/>
      <c r="Y21" s="622"/>
      <c r="Z21" s="673">
        <v>0</v>
      </c>
      <c r="AA21" s="673"/>
      <c r="AB21" s="673"/>
      <c r="AC21" s="673"/>
      <c r="AD21" s="674">
        <v>9348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11310</v>
      </c>
      <c r="BH21" s="621"/>
      <c r="BI21" s="621"/>
      <c r="BJ21" s="621"/>
      <c r="BK21" s="621"/>
      <c r="BL21" s="621"/>
      <c r="BM21" s="621"/>
      <c r="BN21" s="622"/>
      <c r="BO21" s="673">
        <v>0.1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87595</v>
      </c>
      <c r="S22" s="621"/>
      <c r="T22" s="621"/>
      <c r="U22" s="621"/>
      <c r="V22" s="621"/>
      <c r="W22" s="621"/>
      <c r="X22" s="621"/>
      <c r="Y22" s="622"/>
      <c r="Z22" s="673">
        <v>0.2</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334953</v>
      </c>
      <c r="S23" s="621"/>
      <c r="T23" s="621"/>
      <c r="U23" s="621"/>
      <c r="V23" s="621"/>
      <c r="W23" s="621"/>
      <c r="X23" s="621"/>
      <c r="Y23" s="622"/>
      <c r="Z23" s="673">
        <v>0.8</v>
      </c>
      <c r="AA23" s="673"/>
      <c r="AB23" s="673"/>
      <c r="AC23" s="673"/>
      <c r="AD23" s="674">
        <v>42050</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40240</v>
      </c>
      <c r="S24" s="621"/>
      <c r="T24" s="621"/>
      <c r="U24" s="621"/>
      <c r="V24" s="621"/>
      <c r="W24" s="621"/>
      <c r="X24" s="621"/>
      <c r="Y24" s="622"/>
      <c r="Z24" s="673">
        <v>0.1</v>
      </c>
      <c r="AA24" s="673"/>
      <c r="AB24" s="673"/>
      <c r="AC24" s="673"/>
      <c r="AD24" s="674">
        <v>3788</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12194557</v>
      </c>
      <c r="CS24" s="671"/>
      <c r="CT24" s="671"/>
      <c r="CU24" s="671"/>
      <c r="CV24" s="671"/>
      <c r="CW24" s="671"/>
      <c r="CX24" s="671"/>
      <c r="CY24" s="718"/>
      <c r="CZ24" s="722">
        <v>29.3</v>
      </c>
      <c r="DA24" s="723"/>
      <c r="DB24" s="723"/>
      <c r="DC24" s="724"/>
      <c r="DD24" s="717">
        <v>8576978</v>
      </c>
      <c r="DE24" s="671"/>
      <c r="DF24" s="671"/>
      <c r="DG24" s="671"/>
      <c r="DH24" s="671"/>
      <c r="DI24" s="671"/>
      <c r="DJ24" s="671"/>
      <c r="DK24" s="718"/>
      <c r="DL24" s="717">
        <v>8445858</v>
      </c>
      <c r="DM24" s="671"/>
      <c r="DN24" s="671"/>
      <c r="DO24" s="671"/>
      <c r="DP24" s="671"/>
      <c r="DQ24" s="671"/>
      <c r="DR24" s="671"/>
      <c r="DS24" s="671"/>
      <c r="DT24" s="671"/>
      <c r="DU24" s="671"/>
      <c r="DV24" s="718"/>
      <c r="DW24" s="719">
        <v>47.8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6344303</v>
      </c>
      <c r="S25" s="621"/>
      <c r="T25" s="621"/>
      <c r="U25" s="621"/>
      <c r="V25" s="621"/>
      <c r="W25" s="621"/>
      <c r="X25" s="621"/>
      <c r="Y25" s="622"/>
      <c r="Z25" s="673">
        <v>14.7</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4085586</v>
      </c>
      <c r="CS25" s="639"/>
      <c r="CT25" s="639"/>
      <c r="CU25" s="639"/>
      <c r="CV25" s="639"/>
      <c r="CW25" s="639"/>
      <c r="CX25" s="639"/>
      <c r="CY25" s="640"/>
      <c r="CZ25" s="623">
        <v>9.8000000000000007</v>
      </c>
      <c r="DA25" s="641"/>
      <c r="DB25" s="641"/>
      <c r="DC25" s="642"/>
      <c r="DD25" s="626">
        <v>3797003</v>
      </c>
      <c r="DE25" s="639"/>
      <c r="DF25" s="639"/>
      <c r="DG25" s="639"/>
      <c r="DH25" s="639"/>
      <c r="DI25" s="639"/>
      <c r="DJ25" s="639"/>
      <c r="DK25" s="640"/>
      <c r="DL25" s="626">
        <v>3768165</v>
      </c>
      <c r="DM25" s="639"/>
      <c r="DN25" s="639"/>
      <c r="DO25" s="639"/>
      <c r="DP25" s="639"/>
      <c r="DQ25" s="639"/>
      <c r="DR25" s="639"/>
      <c r="DS25" s="639"/>
      <c r="DT25" s="639"/>
      <c r="DU25" s="639"/>
      <c r="DV25" s="640"/>
      <c r="DW25" s="643">
        <v>21.3</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2679488</v>
      </c>
      <c r="CS26" s="621"/>
      <c r="CT26" s="621"/>
      <c r="CU26" s="621"/>
      <c r="CV26" s="621"/>
      <c r="CW26" s="621"/>
      <c r="CX26" s="621"/>
      <c r="CY26" s="622"/>
      <c r="CZ26" s="623">
        <v>6.4</v>
      </c>
      <c r="DA26" s="641"/>
      <c r="DB26" s="641"/>
      <c r="DC26" s="642"/>
      <c r="DD26" s="626">
        <v>2405379</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9209930</v>
      </c>
      <c r="S27" s="621"/>
      <c r="T27" s="621"/>
      <c r="U27" s="621"/>
      <c r="V27" s="621"/>
      <c r="W27" s="621"/>
      <c r="X27" s="621"/>
      <c r="Y27" s="622"/>
      <c r="Z27" s="673">
        <v>21.3</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8658900</v>
      </c>
      <c r="BH27" s="621"/>
      <c r="BI27" s="621"/>
      <c r="BJ27" s="621"/>
      <c r="BK27" s="621"/>
      <c r="BL27" s="621"/>
      <c r="BM27" s="621"/>
      <c r="BN27" s="622"/>
      <c r="BO27" s="673">
        <v>100</v>
      </c>
      <c r="BP27" s="673"/>
      <c r="BQ27" s="673"/>
      <c r="BR27" s="673"/>
      <c r="BS27" s="626">
        <v>111031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4759994</v>
      </c>
      <c r="CS27" s="639"/>
      <c r="CT27" s="639"/>
      <c r="CU27" s="639"/>
      <c r="CV27" s="639"/>
      <c r="CW27" s="639"/>
      <c r="CX27" s="639"/>
      <c r="CY27" s="640"/>
      <c r="CZ27" s="623">
        <v>11.5</v>
      </c>
      <c r="DA27" s="641"/>
      <c r="DB27" s="641"/>
      <c r="DC27" s="642"/>
      <c r="DD27" s="626">
        <v>1518479</v>
      </c>
      <c r="DE27" s="639"/>
      <c r="DF27" s="639"/>
      <c r="DG27" s="639"/>
      <c r="DH27" s="639"/>
      <c r="DI27" s="639"/>
      <c r="DJ27" s="639"/>
      <c r="DK27" s="640"/>
      <c r="DL27" s="626">
        <v>1441797</v>
      </c>
      <c r="DM27" s="639"/>
      <c r="DN27" s="639"/>
      <c r="DO27" s="639"/>
      <c r="DP27" s="639"/>
      <c r="DQ27" s="639"/>
      <c r="DR27" s="639"/>
      <c r="DS27" s="639"/>
      <c r="DT27" s="639"/>
      <c r="DU27" s="639"/>
      <c r="DV27" s="640"/>
      <c r="DW27" s="643">
        <v>8.1999999999999993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70069</v>
      </c>
      <c r="S28" s="621"/>
      <c r="T28" s="621"/>
      <c r="U28" s="621"/>
      <c r="V28" s="621"/>
      <c r="W28" s="621"/>
      <c r="X28" s="621"/>
      <c r="Y28" s="622"/>
      <c r="Z28" s="673">
        <v>0.2</v>
      </c>
      <c r="AA28" s="673"/>
      <c r="AB28" s="673"/>
      <c r="AC28" s="673"/>
      <c r="AD28" s="674">
        <v>14171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3348977</v>
      </c>
      <c r="CS28" s="621"/>
      <c r="CT28" s="621"/>
      <c r="CU28" s="621"/>
      <c r="CV28" s="621"/>
      <c r="CW28" s="621"/>
      <c r="CX28" s="621"/>
      <c r="CY28" s="622"/>
      <c r="CZ28" s="623">
        <v>8.1</v>
      </c>
      <c r="DA28" s="641"/>
      <c r="DB28" s="641"/>
      <c r="DC28" s="642"/>
      <c r="DD28" s="626">
        <v>3261496</v>
      </c>
      <c r="DE28" s="621"/>
      <c r="DF28" s="621"/>
      <c r="DG28" s="621"/>
      <c r="DH28" s="621"/>
      <c r="DI28" s="621"/>
      <c r="DJ28" s="621"/>
      <c r="DK28" s="622"/>
      <c r="DL28" s="626">
        <v>3235896</v>
      </c>
      <c r="DM28" s="621"/>
      <c r="DN28" s="621"/>
      <c r="DO28" s="621"/>
      <c r="DP28" s="621"/>
      <c r="DQ28" s="621"/>
      <c r="DR28" s="621"/>
      <c r="DS28" s="621"/>
      <c r="DT28" s="621"/>
      <c r="DU28" s="621"/>
      <c r="DV28" s="622"/>
      <c r="DW28" s="643">
        <v>18.3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80475</v>
      </c>
      <c r="S29" s="621"/>
      <c r="T29" s="621"/>
      <c r="U29" s="621"/>
      <c r="V29" s="621"/>
      <c r="W29" s="621"/>
      <c r="X29" s="621"/>
      <c r="Y29" s="622"/>
      <c r="Z29" s="673">
        <v>0.2</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3348746</v>
      </c>
      <c r="CS29" s="639"/>
      <c r="CT29" s="639"/>
      <c r="CU29" s="639"/>
      <c r="CV29" s="639"/>
      <c r="CW29" s="639"/>
      <c r="CX29" s="639"/>
      <c r="CY29" s="640"/>
      <c r="CZ29" s="623">
        <v>8.1</v>
      </c>
      <c r="DA29" s="641"/>
      <c r="DB29" s="641"/>
      <c r="DC29" s="642"/>
      <c r="DD29" s="626">
        <v>3261265</v>
      </c>
      <c r="DE29" s="639"/>
      <c r="DF29" s="639"/>
      <c r="DG29" s="639"/>
      <c r="DH29" s="639"/>
      <c r="DI29" s="639"/>
      <c r="DJ29" s="639"/>
      <c r="DK29" s="640"/>
      <c r="DL29" s="626">
        <v>3235665</v>
      </c>
      <c r="DM29" s="639"/>
      <c r="DN29" s="639"/>
      <c r="DO29" s="639"/>
      <c r="DP29" s="639"/>
      <c r="DQ29" s="639"/>
      <c r="DR29" s="639"/>
      <c r="DS29" s="639"/>
      <c r="DT29" s="639"/>
      <c r="DU29" s="639"/>
      <c r="DV29" s="640"/>
      <c r="DW29" s="643">
        <v>18.3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1674827</v>
      </c>
      <c r="S30" s="621"/>
      <c r="T30" s="621"/>
      <c r="U30" s="621"/>
      <c r="V30" s="621"/>
      <c r="W30" s="621"/>
      <c r="X30" s="621"/>
      <c r="Y30" s="622"/>
      <c r="Z30" s="673">
        <v>3.9</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94.9</v>
      </c>
      <c r="BN30" s="687"/>
      <c r="BO30" s="687"/>
      <c r="BP30" s="687"/>
      <c r="BQ30" s="689"/>
      <c r="BR30" s="686">
        <v>99.1</v>
      </c>
      <c r="BS30" s="687"/>
      <c r="BT30" s="687"/>
      <c r="BU30" s="687"/>
      <c r="BV30" s="687"/>
      <c r="BW30" s="687"/>
      <c r="BX30" s="688">
        <v>92.9</v>
      </c>
      <c r="BY30" s="687"/>
      <c r="BZ30" s="687"/>
      <c r="CA30" s="687"/>
      <c r="CB30" s="689"/>
      <c r="CD30" s="692"/>
      <c r="CE30" s="693"/>
      <c r="CF30" s="657" t="s">
        <v>293</v>
      </c>
      <c r="CG30" s="654"/>
      <c r="CH30" s="654"/>
      <c r="CI30" s="654"/>
      <c r="CJ30" s="654"/>
      <c r="CK30" s="654"/>
      <c r="CL30" s="654"/>
      <c r="CM30" s="654"/>
      <c r="CN30" s="654"/>
      <c r="CO30" s="654"/>
      <c r="CP30" s="654"/>
      <c r="CQ30" s="655"/>
      <c r="CR30" s="620">
        <v>2991885</v>
      </c>
      <c r="CS30" s="621"/>
      <c r="CT30" s="621"/>
      <c r="CU30" s="621"/>
      <c r="CV30" s="621"/>
      <c r="CW30" s="621"/>
      <c r="CX30" s="621"/>
      <c r="CY30" s="622"/>
      <c r="CZ30" s="623">
        <v>7.2</v>
      </c>
      <c r="DA30" s="641"/>
      <c r="DB30" s="641"/>
      <c r="DC30" s="642"/>
      <c r="DD30" s="626">
        <v>2917684</v>
      </c>
      <c r="DE30" s="621"/>
      <c r="DF30" s="621"/>
      <c r="DG30" s="621"/>
      <c r="DH30" s="621"/>
      <c r="DI30" s="621"/>
      <c r="DJ30" s="621"/>
      <c r="DK30" s="622"/>
      <c r="DL30" s="626">
        <v>2892084</v>
      </c>
      <c r="DM30" s="621"/>
      <c r="DN30" s="621"/>
      <c r="DO30" s="621"/>
      <c r="DP30" s="621"/>
      <c r="DQ30" s="621"/>
      <c r="DR30" s="621"/>
      <c r="DS30" s="621"/>
      <c r="DT30" s="621"/>
      <c r="DU30" s="621"/>
      <c r="DV30" s="622"/>
      <c r="DW30" s="643">
        <v>16.399999999999999</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2060429</v>
      </c>
      <c r="S31" s="621"/>
      <c r="T31" s="621"/>
      <c r="U31" s="621"/>
      <c r="V31" s="621"/>
      <c r="W31" s="621"/>
      <c r="X31" s="621"/>
      <c r="Y31" s="622"/>
      <c r="Z31" s="673">
        <v>4.8</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96.8</v>
      </c>
      <c r="BN31" s="685"/>
      <c r="BO31" s="685"/>
      <c r="BP31" s="685"/>
      <c r="BQ31" s="649"/>
      <c r="BR31" s="684">
        <v>99.2</v>
      </c>
      <c r="BS31" s="639"/>
      <c r="BT31" s="639"/>
      <c r="BU31" s="639"/>
      <c r="BV31" s="639"/>
      <c r="BW31" s="639"/>
      <c r="BX31" s="675">
        <v>95.7</v>
      </c>
      <c r="BY31" s="685"/>
      <c r="BZ31" s="685"/>
      <c r="CA31" s="685"/>
      <c r="CB31" s="649"/>
      <c r="CD31" s="692"/>
      <c r="CE31" s="693"/>
      <c r="CF31" s="657" t="s">
        <v>297</v>
      </c>
      <c r="CG31" s="654"/>
      <c r="CH31" s="654"/>
      <c r="CI31" s="654"/>
      <c r="CJ31" s="654"/>
      <c r="CK31" s="654"/>
      <c r="CL31" s="654"/>
      <c r="CM31" s="654"/>
      <c r="CN31" s="654"/>
      <c r="CO31" s="654"/>
      <c r="CP31" s="654"/>
      <c r="CQ31" s="655"/>
      <c r="CR31" s="620">
        <v>356861</v>
      </c>
      <c r="CS31" s="639"/>
      <c r="CT31" s="639"/>
      <c r="CU31" s="639"/>
      <c r="CV31" s="639"/>
      <c r="CW31" s="639"/>
      <c r="CX31" s="639"/>
      <c r="CY31" s="640"/>
      <c r="CZ31" s="623">
        <v>0.9</v>
      </c>
      <c r="DA31" s="641"/>
      <c r="DB31" s="641"/>
      <c r="DC31" s="642"/>
      <c r="DD31" s="626">
        <v>343581</v>
      </c>
      <c r="DE31" s="639"/>
      <c r="DF31" s="639"/>
      <c r="DG31" s="639"/>
      <c r="DH31" s="639"/>
      <c r="DI31" s="639"/>
      <c r="DJ31" s="639"/>
      <c r="DK31" s="640"/>
      <c r="DL31" s="626">
        <v>343581</v>
      </c>
      <c r="DM31" s="639"/>
      <c r="DN31" s="639"/>
      <c r="DO31" s="639"/>
      <c r="DP31" s="639"/>
      <c r="DQ31" s="639"/>
      <c r="DR31" s="639"/>
      <c r="DS31" s="639"/>
      <c r="DT31" s="639"/>
      <c r="DU31" s="639"/>
      <c r="DV31" s="640"/>
      <c r="DW31" s="643">
        <v>1.9</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388022</v>
      </c>
      <c r="S32" s="621"/>
      <c r="T32" s="621"/>
      <c r="U32" s="621"/>
      <c r="V32" s="621"/>
      <c r="W32" s="621"/>
      <c r="X32" s="621"/>
      <c r="Y32" s="622"/>
      <c r="Z32" s="673">
        <v>0.9</v>
      </c>
      <c r="AA32" s="673"/>
      <c r="AB32" s="673"/>
      <c r="AC32" s="673"/>
      <c r="AD32" s="674">
        <v>36750</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92.6</v>
      </c>
      <c r="BN32" s="605"/>
      <c r="BO32" s="605"/>
      <c r="BP32" s="605"/>
      <c r="BQ32" s="662"/>
      <c r="BR32" s="683">
        <v>99</v>
      </c>
      <c r="BS32" s="605"/>
      <c r="BT32" s="605"/>
      <c r="BU32" s="605"/>
      <c r="BV32" s="605"/>
      <c r="BW32" s="605"/>
      <c r="BX32" s="668">
        <v>89.5</v>
      </c>
      <c r="BY32" s="605"/>
      <c r="BZ32" s="605"/>
      <c r="CA32" s="605"/>
      <c r="CB32" s="662"/>
      <c r="CD32" s="694"/>
      <c r="CE32" s="695"/>
      <c r="CF32" s="657" t="s">
        <v>300</v>
      </c>
      <c r="CG32" s="654"/>
      <c r="CH32" s="654"/>
      <c r="CI32" s="654"/>
      <c r="CJ32" s="654"/>
      <c r="CK32" s="654"/>
      <c r="CL32" s="654"/>
      <c r="CM32" s="654"/>
      <c r="CN32" s="654"/>
      <c r="CO32" s="654"/>
      <c r="CP32" s="654"/>
      <c r="CQ32" s="655"/>
      <c r="CR32" s="620">
        <v>231</v>
      </c>
      <c r="CS32" s="621"/>
      <c r="CT32" s="621"/>
      <c r="CU32" s="621"/>
      <c r="CV32" s="621"/>
      <c r="CW32" s="621"/>
      <c r="CX32" s="621"/>
      <c r="CY32" s="622"/>
      <c r="CZ32" s="623">
        <v>0</v>
      </c>
      <c r="DA32" s="641"/>
      <c r="DB32" s="641"/>
      <c r="DC32" s="642"/>
      <c r="DD32" s="626">
        <v>231</v>
      </c>
      <c r="DE32" s="621"/>
      <c r="DF32" s="621"/>
      <c r="DG32" s="621"/>
      <c r="DH32" s="621"/>
      <c r="DI32" s="621"/>
      <c r="DJ32" s="621"/>
      <c r="DK32" s="622"/>
      <c r="DL32" s="626">
        <v>231</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4677900</v>
      </c>
      <c r="S33" s="621"/>
      <c r="T33" s="621"/>
      <c r="U33" s="621"/>
      <c r="V33" s="621"/>
      <c r="W33" s="621"/>
      <c r="X33" s="621"/>
      <c r="Y33" s="622"/>
      <c r="Z33" s="673">
        <v>10.8</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19385767</v>
      </c>
      <c r="CS33" s="639"/>
      <c r="CT33" s="639"/>
      <c r="CU33" s="639"/>
      <c r="CV33" s="639"/>
      <c r="CW33" s="639"/>
      <c r="CX33" s="639"/>
      <c r="CY33" s="640"/>
      <c r="CZ33" s="623">
        <v>46.6</v>
      </c>
      <c r="DA33" s="641"/>
      <c r="DB33" s="641"/>
      <c r="DC33" s="642"/>
      <c r="DD33" s="626">
        <v>10672321</v>
      </c>
      <c r="DE33" s="639"/>
      <c r="DF33" s="639"/>
      <c r="DG33" s="639"/>
      <c r="DH33" s="639"/>
      <c r="DI33" s="639"/>
      <c r="DJ33" s="639"/>
      <c r="DK33" s="640"/>
      <c r="DL33" s="626">
        <v>7449321</v>
      </c>
      <c r="DM33" s="639"/>
      <c r="DN33" s="639"/>
      <c r="DO33" s="639"/>
      <c r="DP33" s="639"/>
      <c r="DQ33" s="639"/>
      <c r="DR33" s="639"/>
      <c r="DS33" s="639"/>
      <c r="DT33" s="639"/>
      <c r="DU33" s="639"/>
      <c r="DV33" s="640"/>
      <c r="DW33" s="643">
        <v>42.1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10920005</v>
      </c>
      <c r="CS34" s="621"/>
      <c r="CT34" s="621"/>
      <c r="CU34" s="621"/>
      <c r="CV34" s="621"/>
      <c r="CW34" s="621"/>
      <c r="CX34" s="621"/>
      <c r="CY34" s="622"/>
      <c r="CZ34" s="623">
        <v>26.3</v>
      </c>
      <c r="DA34" s="641"/>
      <c r="DB34" s="641"/>
      <c r="DC34" s="642"/>
      <c r="DD34" s="626">
        <v>3258502</v>
      </c>
      <c r="DE34" s="621"/>
      <c r="DF34" s="621"/>
      <c r="DG34" s="621"/>
      <c r="DH34" s="621"/>
      <c r="DI34" s="621"/>
      <c r="DJ34" s="621"/>
      <c r="DK34" s="622"/>
      <c r="DL34" s="626">
        <v>2635079</v>
      </c>
      <c r="DM34" s="621"/>
      <c r="DN34" s="621"/>
      <c r="DO34" s="621"/>
      <c r="DP34" s="621"/>
      <c r="DQ34" s="621"/>
      <c r="DR34" s="621"/>
      <c r="DS34" s="621"/>
      <c r="DT34" s="621"/>
      <c r="DU34" s="621"/>
      <c r="DV34" s="622"/>
      <c r="DW34" s="643">
        <v>14.9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956900</v>
      </c>
      <c r="S35" s="621"/>
      <c r="T35" s="621"/>
      <c r="U35" s="621"/>
      <c r="V35" s="621"/>
      <c r="W35" s="621"/>
      <c r="X35" s="621"/>
      <c r="Y35" s="622"/>
      <c r="Z35" s="673">
        <v>2.2000000000000002</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3558519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290280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327709</v>
      </c>
      <c r="CS35" s="639"/>
      <c r="CT35" s="639"/>
      <c r="CU35" s="639"/>
      <c r="CV35" s="639"/>
      <c r="CW35" s="639"/>
      <c r="CX35" s="639"/>
      <c r="CY35" s="640"/>
      <c r="CZ35" s="623">
        <v>0.8</v>
      </c>
      <c r="DA35" s="641"/>
      <c r="DB35" s="641"/>
      <c r="DC35" s="642"/>
      <c r="DD35" s="626">
        <v>271119</v>
      </c>
      <c r="DE35" s="639"/>
      <c r="DF35" s="639"/>
      <c r="DG35" s="639"/>
      <c r="DH35" s="639"/>
      <c r="DI35" s="639"/>
      <c r="DJ35" s="639"/>
      <c r="DK35" s="640"/>
      <c r="DL35" s="626">
        <v>267403</v>
      </c>
      <c r="DM35" s="639"/>
      <c r="DN35" s="639"/>
      <c r="DO35" s="639"/>
      <c r="DP35" s="639"/>
      <c r="DQ35" s="639"/>
      <c r="DR35" s="639"/>
      <c r="DS35" s="639"/>
      <c r="DT35" s="639"/>
      <c r="DU35" s="639"/>
      <c r="DV35" s="640"/>
      <c r="DW35" s="643">
        <v>1.5</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43166726</v>
      </c>
      <c r="S36" s="661"/>
      <c r="T36" s="661"/>
      <c r="U36" s="661"/>
      <c r="V36" s="661"/>
      <c r="W36" s="661"/>
      <c r="X36" s="661"/>
      <c r="Y36" s="664"/>
      <c r="Z36" s="665">
        <v>100</v>
      </c>
      <c r="AA36" s="665"/>
      <c r="AB36" s="665"/>
      <c r="AC36" s="665"/>
      <c r="AD36" s="666">
        <v>16722086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1313953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171218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2804050</v>
      </c>
      <c r="CS36" s="621"/>
      <c r="CT36" s="621"/>
      <c r="CU36" s="621"/>
      <c r="CV36" s="621"/>
      <c r="CW36" s="621"/>
      <c r="CX36" s="621"/>
      <c r="CY36" s="622"/>
      <c r="CZ36" s="623">
        <v>6.7</v>
      </c>
      <c r="DA36" s="641"/>
      <c r="DB36" s="641"/>
      <c r="DC36" s="642"/>
      <c r="DD36" s="626">
        <v>2497872</v>
      </c>
      <c r="DE36" s="621"/>
      <c r="DF36" s="621"/>
      <c r="DG36" s="621"/>
      <c r="DH36" s="621"/>
      <c r="DI36" s="621"/>
      <c r="DJ36" s="621"/>
      <c r="DK36" s="622"/>
      <c r="DL36" s="626">
        <v>2004671</v>
      </c>
      <c r="DM36" s="621"/>
      <c r="DN36" s="621"/>
      <c r="DO36" s="621"/>
      <c r="DP36" s="621"/>
      <c r="DQ36" s="621"/>
      <c r="DR36" s="621"/>
      <c r="DS36" s="621"/>
      <c r="DT36" s="621"/>
      <c r="DU36" s="621"/>
      <c r="DV36" s="622"/>
      <c r="DW36" s="643">
        <v>11.3</v>
      </c>
      <c r="DX36" s="644"/>
      <c r="DY36" s="644"/>
      <c r="DZ36" s="644"/>
      <c r="EA36" s="644"/>
      <c r="EB36" s="644"/>
      <c r="EC36" s="645"/>
    </row>
    <row r="37" spans="2:133" ht="11.25" customHeight="1">
      <c r="AQ37" s="646" t="s">
        <v>315</v>
      </c>
      <c r="AR37" s="647"/>
      <c r="AS37" s="647"/>
      <c r="AT37" s="647"/>
      <c r="AU37" s="647"/>
      <c r="AV37" s="647"/>
      <c r="AW37" s="647"/>
      <c r="AX37" s="647"/>
      <c r="AY37" s="648"/>
      <c r="AZ37" s="620">
        <v>133321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8518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1531089</v>
      </c>
      <c r="CS37" s="639"/>
      <c r="CT37" s="639"/>
      <c r="CU37" s="639"/>
      <c r="CV37" s="639"/>
      <c r="CW37" s="639"/>
      <c r="CX37" s="639"/>
      <c r="CY37" s="640"/>
      <c r="CZ37" s="623">
        <v>3.7</v>
      </c>
      <c r="DA37" s="641"/>
      <c r="DB37" s="641"/>
      <c r="DC37" s="642"/>
      <c r="DD37" s="626">
        <v>1527844</v>
      </c>
      <c r="DE37" s="639"/>
      <c r="DF37" s="639"/>
      <c r="DG37" s="639"/>
      <c r="DH37" s="639"/>
      <c r="DI37" s="639"/>
      <c r="DJ37" s="639"/>
      <c r="DK37" s="640"/>
      <c r="DL37" s="626">
        <v>1369857</v>
      </c>
      <c r="DM37" s="639"/>
      <c r="DN37" s="639"/>
      <c r="DO37" s="639"/>
      <c r="DP37" s="639"/>
      <c r="DQ37" s="639"/>
      <c r="DR37" s="639"/>
      <c r="DS37" s="639"/>
      <c r="DT37" s="639"/>
      <c r="DU37" s="639"/>
      <c r="DV37" s="640"/>
      <c r="DW37" s="643">
        <v>7.7</v>
      </c>
      <c r="DX37" s="644"/>
      <c r="DY37" s="644"/>
      <c r="DZ37" s="644"/>
      <c r="EA37" s="644"/>
      <c r="EB37" s="644"/>
      <c r="EC37" s="645"/>
    </row>
    <row r="38" spans="2:133" ht="11.25" customHeight="1">
      <c r="AQ38" s="646" t="s">
        <v>318</v>
      </c>
      <c r="AR38" s="647"/>
      <c r="AS38" s="647"/>
      <c r="AT38" s="647"/>
      <c r="AU38" s="647"/>
      <c r="AV38" s="647"/>
      <c r="AW38" s="647"/>
      <c r="AX38" s="647"/>
      <c r="AY38" s="648"/>
      <c r="AZ38" s="620">
        <v>56873</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14366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3368325</v>
      </c>
      <c r="CS38" s="621"/>
      <c r="CT38" s="621"/>
      <c r="CU38" s="621"/>
      <c r="CV38" s="621"/>
      <c r="CW38" s="621"/>
      <c r="CX38" s="621"/>
      <c r="CY38" s="622"/>
      <c r="CZ38" s="623">
        <v>8.1</v>
      </c>
      <c r="DA38" s="641"/>
      <c r="DB38" s="641"/>
      <c r="DC38" s="642"/>
      <c r="DD38" s="626">
        <v>2971580</v>
      </c>
      <c r="DE38" s="621"/>
      <c r="DF38" s="621"/>
      <c r="DG38" s="621"/>
      <c r="DH38" s="621"/>
      <c r="DI38" s="621"/>
      <c r="DJ38" s="621"/>
      <c r="DK38" s="622"/>
      <c r="DL38" s="626">
        <v>2463739</v>
      </c>
      <c r="DM38" s="621"/>
      <c r="DN38" s="621"/>
      <c r="DO38" s="621"/>
      <c r="DP38" s="621"/>
      <c r="DQ38" s="621"/>
      <c r="DR38" s="621"/>
      <c r="DS38" s="621"/>
      <c r="DT38" s="621"/>
      <c r="DU38" s="621"/>
      <c r="DV38" s="622"/>
      <c r="DW38" s="643">
        <v>13.9</v>
      </c>
      <c r="DX38" s="644"/>
      <c r="DY38" s="644"/>
      <c r="DZ38" s="644"/>
      <c r="EA38" s="644"/>
      <c r="EB38" s="644"/>
      <c r="EC38" s="645"/>
    </row>
    <row r="39" spans="2:133" ht="11.25" customHeight="1">
      <c r="AQ39" s="646" t="s">
        <v>321</v>
      </c>
      <c r="AR39" s="647"/>
      <c r="AS39" s="647"/>
      <c r="AT39" s="647"/>
      <c r="AU39" s="647"/>
      <c r="AV39" s="647"/>
      <c r="AW39" s="647"/>
      <c r="AX39" s="647"/>
      <c r="AY39" s="648"/>
      <c r="AZ39" s="620">
        <v>16212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1696204</v>
      </c>
      <c r="CS39" s="639"/>
      <c r="CT39" s="639"/>
      <c r="CU39" s="639"/>
      <c r="CV39" s="639"/>
      <c r="CW39" s="639"/>
      <c r="CX39" s="639"/>
      <c r="CY39" s="640"/>
      <c r="CZ39" s="623">
        <v>4.0999999999999996</v>
      </c>
      <c r="DA39" s="641"/>
      <c r="DB39" s="641"/>
      <c r="DC39" s="642"/>
      <c r="DD39" s="626">
        <v>1592774</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608271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269474</v>
      </c>
      <c r="CS40" s="621"/>
      <c r="CT40" s="621"/>
      <c r="CU40" s="621"/>
      <c r="CV40" s="621"/>
      <c r="CW40" s="621"/>
      <c r="CX40" s="621"/>
      <c r="CY40" s="622"/>
      <c r="CZ40" s="623">
        <v>0.6</v>
      </c>
      <c r="DA40" s="641"/>
      <c r="DB40" s="641"/>
      <c r="DC40" s="642"/>
      <c r="DD40" s="626">
        <v>80474</v>
      </c>
      <c r="DE40" s="621"/>
      <c r="DF40" s="621"/>
      <c r="DG40" s="621"/>
      <c r="DH40" s="621"/>
      <c r="DI40" s="621"/>
      <c r="DJ40" s="621"/>
      <c r="DK40" s="622"/>
      <c r="DL40" s="626">
        <v>78429</v>
      </c>
      <c r="DM40" s="621"/>
      <c r="DN40" s="621"/>
      <c r="DO40" s="621"/>
      <c r="DP40" s="621"/>
      <c r="DQ40" s="621"/>
      <c r="DR40" s="621"/>
      <c r="DS40" s="621"/>
      <c r="DT40" s="621"/>
      <c r="DU40" s="621"/>
      <c r="DV40" s="622"/>
      <c r="DW40" s="643">
        <v>0.4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1429889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9989292</v>
      </c>
      <c r="CS42" s="621"/>
      <c r="CT42" s="621"/>
      <c r="CU42" s="621"/>
      <c r="CV42" s="621"/>
      <c r="CW42" s="621"/>
      <c r="CX42" s="621"/>
      <c r="CY42" s="622"/>
      <c r="CZ42" s="623">
        <v>24</v>
      </c>
      <c r="DA42" s="624"/>
      <c r="DB42" s="624"/>
      <c r="DC42" s="625"/>
      <c r="DD42" s="626">
        <v>1081582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244395</v>
      </c>
      <c r="CS43" s="639"/>
      <c r="CT43" s="639"/>
      <c r="CU43" s="639"/>
      <c r="CV43" s="639"/>
      <c r="CW43" s="639"/>
      <c r="CX43" s="639"/>
      <c r="CY43" s="640"/>
      <c r="CZ43" s="623">
        <v>0.6</v>
      </c>
      <c r="DA43" s="641"/>
      <c r="DB43" s="641"/>
      <c r="DC43" s="642"/>
      <c r="DD43" s="626">
        <v>244395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8288391</v>
      </c>
      <c r="CS44" s="621"/>
      <c r="CT44" s="621"/>
      <c r="CU44" s="621"/>
      <c r="CV44" s="621"/>
      <c r="CW44" s="621"/>
      <c r="CX44" s="621"/>
      <c r="CY44" s="622"/>
      <c r="CZ44" s="623">
        <v>19.899999999999999</v>
      </c>
      <c r="DA44" s="624"/>
      <c r="DB44" s="624"/>
      <c r="DC44" s="625"/>
      <c r="DD44" s="626">
        <v>905235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5628538</v>
      </c>
      <c r="CS45" s="639"/>
      <c r="CT45" s="639"/>
      <c r="CU45" s="639"/>
      <c r="CV45" s="639"/>
      <c r="CW45" s="639"/>
      <c r="CX45" s="639"/>
      <c r="CY45" s="640"/>
      <c r="CZ45" s="623">
        <v>13.5</v>
      </c>
      <c r="DA45" s="641"/>
      <c r="DB45" s="641"/>
      <c r="DC45" s="642"/>
      <c r="DD45" s="626">
        <v>111803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2635415</v>
      </c>
      <c r="CS46" s="621"/>
      <c r="CT46" s="621"/>
      <c r="CU46" s="621"/>
      <c r="CV46" s="621"/>
      <c r="CW46" s="621"/>
      <c r="CX46" s="621"/>
      <c r="CY46" s="622"/>
      <c r="CZ46" s="623">
        <v>6.3</v>
      </c>
      <c r="DA46" s="624"/>
      <c r="DB46" s="624"/>
      <c r="DC46" s="625"/>
      <c r="DD46" s="626">
        <v>786194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1700901</v>
      </c>
      <c r="CS47" s="639"/>
      <c r="CT47" s="639"/>
      <c r="CU47" s="639"/>
      <c r="CV47" s="639"/>
      <c r="CW47" s="639"/>
      <c r="CX47" s="639"/>
      <c r="CY47" s="640"/>
      <c r="CZ47" s="623">
        <v>4.0999999999999996</v>
      </c>
      <c r="DA47" s="641"/>
      <c r="DB47" s="641"/>
      <c r="DC47" s="642"/>
      <c r="DD47" s="626">
        <v>176347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41569616</v>
      </c>
      <c r="CS49" s="605"/>
      <c r="CT49" s="605"/>
      <c r="CU49" s="605"/>
      <c r="CV49" s="605"/>
      <c r="CW49" s="605"/>
      <c r="CX49" s="605"/>
      <c r="CY49" s="606"/>
      <c r="CZ49" s="607">
        <v>100</v>
      </c>
      <c r="DA49" s="608"/>
      <c r="DB49" s="608"/>
      <c r="DC49" s="609"/>
      <c r="DD49" s="610">
        <v>20330881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43185</v>
      </c>
      <c r="R7" s="1134"/>
      <c r="S7" s="1134"/>
      <c r="T7" s="1134"/>
      <c r="U7" s="1134"/>
      <c r="V7" s="1134">
        <v>41588</v>
      </c>
      <c r="W7" s="1134"/>
      <c r="X7" s="1134"/>
      <c r="Y7" s="1134"/>
      <c r="Z7" s="1134"/>
      <c r="AA7" s="1134">
        <v>1597</v>
      </c>
      <c r="AB7" s="1134"/>
      <c r="AC7" s="1134"/>
      <c r="AD7" s="1134"/>
      <c r="AE7" s="1135"/>
      <c r="AF7" s="1136">
        <v>1251</v>
      </c>
      <c r="AG7" s="1137"/>
      <c r="AH7" s="1137"/>
      <c r="AI7" s="1137"/>
      <c r="AJ7" s="1138"/>
      <c r="AK7" s="1120">
        <v>1673</v>
      </c>
      <c r="AL7" s="1121"/>
      <c r="AM7" s="1121"/>
      <c r="AN7" s="1121"/>
      <c r="AO7" s="1121"/>
      <c r="AP7" s="1121">
        <v>37135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556</v>
      </c>
      <c r="BT7" s="1125"/>
      <c r="BU7" s="1125"/>
      <c r="BV7" s="1125"/>
      <c r="BW7" s="1125"/>
      <c r="BX7" s="1125"/>
      <c r="BY7" s="1125"/>
      <c r="BZ7" s="1125"/>
      <c r="CA7" s="1125"/>
      <c r="CB7" s="1125"/>
      <c r="CC7" s="1125"/>
      <c r="CD7" s="1125"/>
      <c r="CE7" s="1125"/>
      <c r="CF7" s="1125"/>
      <c r="CG7" s="1126"/>
      <c r="CH7" s="1117">
        <v>-1</v>
      </c>
      <c r="CI7" s="1118"/>
      <c r="CJ7" s="1118"/>
      <c r="CK7" s="1118"/>
      <c r="CL7" s="1119"/>
      <c r="CM7" s="1117">
        <v>72</v>
      </c>
      <c r="CN7" s="1118"/>
      <c r="CO7" s="1118"/>
      <c r="CP7" s="1118"/>
      <c r="CQ7" s="1119"/>
      <c r="CR7" s="1117">
        <v>4</v>
      </c>
      <c r="CS7" s="1118"/>
      <c r="CT7" s="1118"/>
      <c r="CU7" s="1118"/>
      <c r="CV7" s="1119"/>
      <c r="CW7" s="1117" t="s">
        <v>554</v>
      </c>
      <c r="CX7" s="1118"/>
      <c r="CY7" s="1118"/>
      <c r="CZ7" s="1118"/>
      <c r="DA7" s="1119"/>
      <c r="DB7" s="1117" t="s">
        <v>554</v>
      </c>
      <c r="DC7" s="1118"/>
      <c r="DD7" s="1118"/>
      <c r="DE7" s="1118"/>
      <c r="DF7" s="1119"/>
      <c r="DG7" s="1117" t="s">
        <v>554</v>
      </c>
      <c r="DH7" s="1118"/>
      <c r="DI7" s="1118"/>
      <c r="DJ7" s="1118"/>
      <c r="DK7" s="1119"/>
      <c r="DL7" s="1117" t="s">
        <v>554</v>
      </c>
      <c r="DM7" s="1118"/>
      <c r="DN7" s="1118"/>
      <c r="DO7" s="1118"/>
      <c r="DP7" s="1119"/>
      <c r="DQ7" s="1117" t="s">
        <v>554</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t="s">
        <v>485</v>
      </c>
      <c r="AB8" s="1073"/>
      <c r="AC8" s="1073"/>
      <c r="AD8" s="1073"/>
      <c r="AE8" s="1074"/>
      <c r="AF8" s="1048" t="s">
        <v>113</v>
      </c>
      <c r="AG8" s="1049"/>
      <c r="AH8" s="1049"/>
      <c r="AI8" s="1049"/>
      <c r="AJ8" s="1050"/>
      <c r="AK8" s="1115" t="s">
        <v>485</v>
      </c>
      <c r="AL8" s="1116"/>
      <c r="AM8" s="1116"/>
      <c r="AN8" s="1116"/>
      <c r="AO8" s="1116"/>
      <c r="AP8" s="1116" t="s">
        <v>485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557</v>
      </c>
      <c r="BT8" s="1044"/>
      <c r="BU8" s="1044"/>
      <c r="BV8" s="1044"/>
      <c r="BW8" s="1044"/>
      <c r="BX8" s="1044"/>
      <c r="BY8" s="1044"/>
      <c r="BZ8" s="1044"/>
      <c r="CA8" s="1044"/>
      <c r="CB8" s="1044"/>
      <c r="CC8" s="1044"/>
      <c r="CD8" s="1044"/>
      <c r="CE8" s="1044"/>
      <c r="CF8" s="1044"/>
      <c r="CG8" s="1045"/>
      <c r="CH8" s="1018">
        <v>-1</v>
      </c>
      <c r="CI8" s="1019"/>
      <c r="CJ8" s="1019"/>
      <c r="CK8" s="1019"/>
      <c r="CL8" s="1020"/>
      <c r="CM8" s="1018">
        <v>-30</v>
      </c>
      <c r="CN8" s="1019"/>
      <c r="CO8" s="1019"/>
      <c r="CP8" s="1019"/>
      <c r="CQ8" s="1020"/>
      <c r="CR8" s="1018">
        <v>10</v>
      </c>
      <c r="CS8" s="1019"/>
      <c r="CT8" s="1019"/>
      <c r="CU8" s="1019"/>
      <c r="CV8" s="1020"/>
      <c r="CW8" s="1018" t="s">
        <v>555</v>
      </c>
      <c r="CX8" s="1019"/>
      <c r="CY8" s="1019"/>
      <c r="CZ8" s="1019"/>
      <c r="DA8" s="1020"/>
      <c r="DB8" s="1018" t="s">
        <v>554</v>
      </c>
      <c r="DC8" s="1019"/>
      <c r="DD8" s="1019"/>
      <c r="DE8" s="1019"/>
      <c r="DF8" s="1020"/>
      <c r="DG8" s="1018" t="s">
        <v>554</v>
      </c>
      <c r="DH8" s="1019"/>
      <c r="DI8" s="1019"/>
      <c r="DJ8" s="1019"/>
      <c r="DK8" s="1020"/>
      <c r="DL8" s="1018" t="s">
        <v>554</v>
      </c>
      <c r="DM8" s="1019"/>
      <c r="DN8" s="1019"/>
      <c r="DO8" s="1019"/>
      <c r="DP8" s="1020"/>
      <c r="DQ8" s="1018" t="s">
        <v>554</v>
      </c>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1</v>
      </c>
      <c r="R9" s="1073"/>
      <c r="S9" s="1073"/>
      <c r="T9" s="1073"/>
      <c r="U9" s="1073"/>
      <c r="V9" s="1073">
        <v>1</v>
      </c>
      <c r="W9" s="1073"/>
      <c r="X9" s="1073"/>
      <c r="Y9" s="1073"/>
      <c r="Z9" s="1073"/>
      <c r="AA9" s="1073" t="s">
        <v>485</v>
      </c>
      <c r="AB9" s="1073"/>
      <c r="AC9" s="1073"/>
      <c r="AD9" s="1073"/>
      <c r="AE9" s="1074"/>
      <c r="AF9" s="1048" t="s">
        <v>113</v>
      </c>
      <c r="AG9" s="1049"/>
      <c r="AH9" s="1049"/>
      <c r="AI9" s="1049"/>
      <c r="AJ9" s="1050"/>
      <c r="AK9" s="1115" t="s">
        <v>485</v>
      </c>
      <c r="AL9" s="1116"/>
      <c r="AM9" s="1116"/>
      <c r="AN9" s="1116"/>
      <c r="AO9" s="1116"/>
      <c r="AP9" s="1116" t="s">
        <v>485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558</v>
      </c>
      <c r="BT9" s="1044"/>
      <c r="BU9" s="1044"/>
      <c r="BV9" s="1044"/>
      <c r="BW9" s="1044"/>
      <c r="BX9" s="1044"/>
      <c r="BY9" s="1044"/>
      <c r="BZ9" s="1044"/>
      <c r="CA9" s="1044"/>
      <c r="CB9" s="1044"/>
      <c r="CC9" s="1044"/>
      <c r="CD9" s="1044"/>
      <c r="CE9" s="1044"/>
      <c r="CF9" s="1044"/>
      <c r="CG9" s="1045"/>
      <c r="CH9" s="1018">
        <v>2</v>
      </c>
      <c r="CI9" s="1019"/>
      <c r="CJ9" s="1019"/>
      <c r="CK9" s="1019"/>
      <c r="CL9" s="1020"/>
      <c r="CM9" s="1018">
        <v>16</v>
      </c>
      <c r="CN9" s="1019"/>
      <c r="CO9" s="1019"/>
      <c r="CP9" s="1019"/>
      <c r="CQ9" s="1020"/>
      <c r="CR9" s="1018">
        <v>3</v>
      </c>
      <c r="CS9" s="1019"/>
      <c r="CT9" s="1019"/>
      <c r="CU9" s="1019"/>
      <c r="CV9" s="1020"/>
      <c r="CW9" s="1018" t="s">
        <v>554</v>
      </c>
      <c r="CX9" s="1019"/>
      <c r="CY9" s="1019"/>
      <c r="CZ9" s="1019"/>
      <c r="DA9" s="1020"/>
      <c r="DB9" s="1018" t="s">
        <v>554</v>
      </c>
      <c r="DC9" s="1019"/>
      <c r="DD9" s="1019"/>
      <c r="DE9" s="1019"/>
      <c r="DF9" s="1020"/>
      <c r="DG9" s="1018" t="s">
        <v>554</v>
      </c>
      <c r="DH9" s="1019"/>
      <c r="DI9" s="1019"/>
      <c r="DJ9" s="1019"/>
      <c r="DK9" s="1020"/>
      <c r="DL9" s="1018" t="s">
        <v>554</v>
      </c>
      <c r="DM9" s="1019"/>
      <c r="DN9" s="1019"/>
      <c r="DO9" s="1019"/>
      <c r="DP9" s="1020"/>
      <c r="DQ9" s="1018" t="s">
        <v>554</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559</v>
      </c>
      <c r="BT10" s="1044"/>
      <c r="BU10" s="1044"/>
      <c r="BV10" s="1044"/>
      <c r="BW10" s="1044"/>
      <c r="BX10" s="1044"/>
      <c r="BY10" s="1044"/>
      <c r="BZ10" s="1044"/>
      <c r="CA10" s="1044"/>
      <c r="CB10" s="1044"/>
      <c r="CC10" s="1044"/>
      <c r="CD10" s="1044"/>
      <c r="CE10" s="1044"/>
      <c r="CF10" s="1044"/>
      <c r="CG10" s="1045"/>
      <c r="CH10" s="1018" t="s">
        <v>555</v>
      </c>
      <c r="CI10" s="1019"/>
      <c r="CJ10" s="1019"/>
      <c r="CK10" s="1019"/>
      <c r="CL10" s="1020"/>
      <c r="CM10" s="1018">
        <v>258</v>
      </c>
      <c r="CN10" s="1019"/>
      <c r="CO10" s="1019"/>
      <c r="CP10" s="1019"/>
      <c r="CQ10" s="1020"/>
      <c r="CR10" s="1018">
        <v>30</v>
      </c>
      <c r="CS10" s="1019"/>
      <c r="CT10" s="1019"/>
      <c r="CU10" s="1019"/>
      <c r="CV10" s="1020"/>
      <c r="CW10" s="1018">
        <v>23</v>
      </c>
      <c r="CX10" s="1019"/>
      <c r="CY10" s="1019"/>
      <c r="CZ10" s="1019"/>
      <c r="DA10" s="1020"/>
      <c r="DB10" s="1018" t="s">
        <v>554</v>
      </c>
      <c r="DC10" s="1019"/>
      <c r="DD10" s="1019"/>
      <c r="DE10" s="1019"/>
      <c r="DF10" s="1020"/>
      <c r="DG10" s="1018" t="s">
        <v>554</v>
      </c>
      <c r="DH10" s="1019"/>
      <c r="DI10" s="1019"/>
      <c r="DJ10" s="1019"/>
      <c r="DK10" s="1020"/>
      <c r="DL10" s="1018" t="s">
        <v>554</v>
      </c>
      <c r="DM10" s="1019"/>
      <c r="DN10" s="1019"/>
      <c r="DO10" s="1019"/>
      <c r="DP10" s="1020"/>
      <c r="DQ10" s="1018" t="s">
        <v>554</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43167</v>
      </c>
      <c r="R23" s="1098"/>
      <c r="S23" s="1098"/>
      <c r="T23" s="1098"/>
      <c r="U23" s="1098"/>
      <c r="V23" s="1098">
        <v>41570</v>
      </c>
      <c r="W23" s="1098"/>
      <c r="X23" s="1098"/>
      <c r="Y23" s="1098"/>
      <c r="Z23" s="1098"/>
      <c r="AA23" s="1098">
        <v>1597</v>
      </c>
      <c r="AB23" s="1098"/>
      <c r="AC23" s="1098"/>
      <c r="AD23" s="1098"/>
      <c r="AE23" s="1099"/>
      <c r="AF23" s="1100">
        <v>1251</v>
      </c>
      <c r="AG23" s="1098"/>
      <c r="AH23" s="1098"/>
      <c r="AI23" s="1098"/>
      <c r="AJ23" s="1101"/>
      <c r="AK23" s="1102"/>
      <c r="AL23" s="1103"/>
      <c r="AM23" s="1103"/>
      <c r="AN23" s="1103"/>
      <c r="AO23" s="1103"/>
      <c r="AP23" s="1098">
        <v>37135</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7725</v>
      </c>
      <c r="R28" s="1083"/>
      <c r="S28" s="1083"/>
      <c r="T28" s="1083"/>
      <c r="U28" s="1083"/>
      <c r="V28" s="1083">
        <v>7435</v>
      </c>
      <c r="W28" s="1083"/>
      <c r="X28" s="1083"/>
      <c r="Y28" s="1083"/>
      <c r="Z28" s="1083"/>
      <c r="AA28" s="1083">
        <v>290</v>
      </c>
      <c r="AB28" s="1083"/>
      <c r="AC28" s="1083"/>
      <c r="AD28" s="1083"/>
      <c r="AE28" s="1084"/>
      <c r="AF28" s="1085">
        <v>290</v>
      </c>
      <c r="AG28" s="1083"/>
      <c r="AH28" s="1083"/>
      <c r="AI28" s="1083"/>
      <c r="AJ28" s="1086"/>
      <c r="AK28" s="1087">
        <v>608</v>
      </c>
      <c r="AL28" s="1075"/>
      <c r="AM28" s="1075"/>
      <c r="AN28" s="1075"/>
      <c r="AO28" s="1075"/>
      <c r="AP28" s="1075" t="s">
        <v>485</v>
      </c>
      <c r="AQ28" s="1075"/>
      <c r="AR28" s="1075"/>
      <c r="AS28" s="1075"/>
      <c r="AT28" s="1075"/>
      <c r="AU28" s="1075" t="s">
        <v>485</v>
      </c>
      <c r="AV28" s="1075"/>
      <c r="AW28" s="1075"/>
      <c r="AX28" s="1075"/>
      <c r="AY28" s="1075"/>
      <c r="AZ28" s="1076" t="s">
        <v>485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554</v>
      </c>
      <c r="R29" s="1073"/>
      <c r="S29" s="1073"/>
      <c r="T29" s="1073"/>
      <c r="U29" s="1073"/>
      <c r="V29" s="1073">
        <v>550</v>
      </c>
      <c r="W29" s="1073"/>
      <c r="X29" s="1073"/>
      <c r="Y29" s="1073"/>
      <c r="Z29" s="1073"/>
      <c r="AA29" s="1073">
        <v>4</v>
      </c>
      <c r="AB29" s="1073"/>
      <c r="AC29" s="1073"/>
      <c r="AD29" s="1073"/>
      <c r="AE29" s="1074"/>
      <c r="AF29" s="1048">
        <v>4</v>
      </c>
      <c r="AG29" s="1049"/>
      <c r="AH29" s="1049"/>
      <c r="AI29" s="1049"/>
      <c r="AJ29" s="1050"/>
      <c r="AK29" s="1009">
        <v>152</v>
      </c>
      <c r="AL29" s="1000"/>
      <c r="AM29" s="1000"/>
      <c r="AN29" s="1000"/>
      <c r="AO29" s="1000"/>
      <c r="AP29" s="1000" t="s">
        <v>485</v>
      </c>
      <c r="AQ29" s="1000"/>
      <c r="AR29" s="1000"/>
      <c r="AS29" s="1000"/>
      <c r="AT29" s="1000"/>
      <c r="AU29" s="1000" t="s">
        <v>485</v>
      </c>
      <c r="AV29" s="1000"/>
      <c r="AW29" s="1000"/>
      <c r="AX29" s="1000"/>
      <c r="AY29" s="1000"/>
      <c r="AZ29" s="1071" t="s">
        <v>485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5489</v>
      </c>
      <c r="R30" s="1073"/>
      <c r="S30" s="1073"/>
      <c r="T30" s="1073"/>
      <c r="U30" s="1073"/>
      <c r="V30" s="1073">
        <v>5134</v>
      </c>
      <c r="W30" s="1073"/>
      <c r="X30" s="1073"/>
      <c r="Y30" s="1073"/>
      <c r="Z30" s="1073"/>
      <c r="AA30" s="1073">
        <v>355</v>
      </c>
      <c r="AB30" s="1073"/>
      <c r="AC30" s="1073"/>
      <c r="AD30" s="1073"/>
      <c r="AE30" s="1074"/>
      <c r="AF30" s="1048">
        <v>355</v>
      </c>
      <c r="AG30" s="1049"/>
      <c r="AH30" s="1049"/>
      <c r="AI30" s="1049"/>
      <c r="AJ30" s="1050"/>
      <c r="AK30" s="1009">
        <v>900</v>
      </c>
      <c r="AL30" s="1000"/>
      <c r="AM30" s="1000"/>
      <c r="AN30" s="1000"/>
      <c r="AO30" s="1000"/>
      <c r="AP30" s="1000" t="s">
        <v>485</v>
      </c>
      <c r="AQ30" s="1000"/>
      <c r="AR30" s="1000"/>
      <c r="AS30" s="1000"/>
      <c r="AT30" s="1000"/>
      <c r="AU30" s="1000" t="s">
        <v>485</v>
      </c>
      <c r="AV30" s="1000"/>
      <c r="AW30" s="1000"/>
      <c r="AX30" s="1000"/>
      <c r="AY30" s="1000"/>
      <c r="AZ30" s="1071" t="s">
        <v>485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1282</v>
      </c>
      <c r="R31" s="1073"/>
      <c r="S31" s="1073"/>
      <c r="T31" s="1073"/>
      <c r="U31" s="1073"/>
      <c r="V31" s="1073">
        <v>1116</v>
      </c>
      <c r="W31" s="1073"/>
      <c r="X31" s="1073"/>
      <c r="Y31" s="1073"/>
      <c r="Z31" s="1073"/>
      <c r="AA31" s="1073">
        <v>166</v>
      </c>
      <c r="AB31" s="1073"/>
      <c r="AC31" s="1073"/>
      <c r="AD31" s="1073"/>
      <c r="AE31" s="1074"/>
      <c r="AF31" s="1048">
        <v>1334</v>
      </c>
      <c r="AG31" s="1049"/>
      <c r="AH31" s="1049"/>
      <c r="AI31" s="1049"/>
      <c r="AJ31" s="1050"/>
      <c r="AK31" s="1009">
        <v>82</v>
      </c>
      <c r="AL31" s="1000"/>
      <c r="AM31" s="1000"/>
      <c r="AN31" s="1000"/>
      <c r="AO31" s="1000"/>
      <c r="AP31" s="1000">
        <v>4649</v>
      </c>
      <c r="AQ31" s="1000"/>
      <c r="AR31" s="1000"/>
      <c r="AS31" s="1000"/>
      <c r="AT31" s="1000"/>
      <c r="AU31" s="1000">
        <v>418</v>
      </c>
      <c r="AV31" s="1000"/>
      <c r="AW31" s="1000"/>
      <c r="AX31" s="1000"/>
      <c r="AY31" s="1000"/>
      <c r="AZ31" s="1071" t="s">
        <v>485</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59</v>
      </c>
      <c r="R32" s="1073"/>
      <c r="S32" s="1073"/>
      <c r="T32" s="1073"/>
      <c r="U32" s="1073"/>
      <c r="V32" s="1073">
        <v>59</v>
      </c>
      <c r="W32" s="1073"/>
      <c r="X32" s="1073"/>
      <c r="Y32" s="1073"/>
      <c r="Z32" s="1073"/>
      <c r="AA32" s="1073">
        <v>0</v>
      </c>
      <c r="AB32" s="1073"/>
      <c r="AC32" s="1073"/>
      <c r="AD32" s="1073"/>
      <c r="AE32" s="1074"/>
      <c r="AF32" s="1048">
        <v>32</v>
      </c>
      <c r="AG32" s="1049"/>
      <c r="AH32" s="1049"/>
      <c r="AI32" s="1049"/>
      <c r="AJ32" s="1050"/>
      <c r="AK32" s="1009">
        <v>53</v>
      </c>
      <c r="AL32" s="1000"/>
      <c r="AM32" s="1000"/>
      <c r="AN32" s="1000"/>
      <c r="AO32" s="1000"/>
      <c r="AP32" s="1000">
        <v>1016</v>
      </c>
      <c r="AQ32" s="1000"/>
      <c r="AR32" s="1000"/>
      <c r="AS32" s="1000"/>
      <c r="AT32" s="1000"/>
      <c r="AU32" s="1000">
        <v>992</v>
      </c>
      <c r="AV32" s="1000"/>
      <c r="AW32" s="1000"/>
      <c r="AX32" s="1000"/>
      <c r="AY32" s="1000"/>
      <c r="AZ32" s="1071" t="s">
        <v>485</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t="s">
        <v>541</v>
      </c>
      <c r="R33" s="1073"/>
      <c r="S33" s="1073"/>
      <c r="T33" s="1073"/>
      <c r="U33" s="1073"/>
      <c r="V33" s="1073" t="s">
        <v>541</v>
      </c>
      <c r="W33" s="1073"/>
      <c r="X33" s="1073"/>
      <c r="Y33" s="1073"/>
      <c r="Z33" s="1073"/>
      <c r="AA33" s="1073" t="s">
        <v>485</v>
      </c>
      <c r="AB33" s="1073"/>
      <c r="AC33" s="1073"/>
      <c r="AD33" s="1073"/>
      <c r="AE33" s="1074"/>
      <c r="AF33" s="1048" t="s">
        <v>113</v>
      </c>
      <c r="AG33" s="1049"/>
      <c r="AH33" s="1049"/>
      <c r="AI33" s="1049"/>
      <c r="AJ33" s="1050"/>
      <c r="AK33" s="1009" t="s">
        <v>541</v>
      </c>
      <c r="AL33" s="1000"/>
      <c r="AM33" s="1000"/>
      <c r="AN33" s="1000"/>
      <c r="AO33" s="1000"/>
      <c r="AP33" s="1000" t="s">
        <v>541</v>
      </c>
      <c r="AQ33" s="1000"/>
      <c r="AR33" s="1000"/>
      <c r="AS33" s="1000"/>
      <c r="AT33" s="1000"/>
      <c r="AU33" s="1000" t="s">
        <v>541</v>
      </c>
      <c r="AV33" s="1000"/>
      <c r="AW33" s="1000"/>
      <c r="AX33" s="1000"/>
      <c r="AY33" s="1000"/>
      <c r="AZ33" s="1071" t="s">
        <v>485</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1878</v>
      </c>
      <c r="R34" s="1073"/>
      <c r="S34" s="1073"/>
      <c r="T34" s="1073"/>
      <c r="U34" s="1073"/>
      <c r="V34" s="1073">
        <v>1878</v>
      </c>
      <c r="W34" s="1073"/>
      <c r="X34" s="1073"/>
      <c r="Y34" s="1073"/>
      <c r="Z34" s="1073"/>
      <c r="AA34" s="1073" t="s">
        <v>485</v>
      </c>
      <c r="AB34" s="1073"/>
      <c r="AC34" s="1073"/>
      <c r="AD34" s="1073"/>
      <c r="AE34" s="1074"/>
      <c r="AF34" s="1048" t="s">
        <v>113</v>
      </c>
      <c r="AG34" s="1049"/>
      <c r="AH34" s="1049"/>
      <c r="AI34" s="1049"/>
      <c r="AJ34" s="1050"/>
      <c r="AK34" s="1009">
        <v>702</v>
      </c>
      <c r="AL34" s="1000"/>
      <c r="AM34" s="1000"/>
      <c r="AN34" s="1000"/>
      <c r="AO34" s="1000"/>
      <c r="AP34" s="1000">
        <v>10310</v>
      </c>
      <c r="AQ34" s="1000"/>
      <c r="AR34" s="1000"/>
      <c r="AS34" s="1000"/>
      <c r="AT34" s="1000"/>
      <c r="AU34" s="1000">
        <v>7330</v>
      </c>
      <c r="AV34" s="1000"/>
      <c r="AW34" s="1000"/>
      <c r="AX34" s="1000"/>
      <c r="AY34" s="1000"/>
      <c r="AZ34" s="1071" t="s">
        <v>485</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811</v>
      </c>
      <c r="R35" s="1073"/>
      <c r="S35" s="1073"/>
      <c r="T35" s="1073"/>
      <c r="U35" s="1073"/>
      <c r="V35" s="1073">
        <v>811</v>
      </c>
      <c r="W35" s="1073"/>
      <c r="X35" s="1073"/>
      <c r="Y35" s="1073"/>
      <c r="Z35" s="1073"/>
      <c r="AA35" s="1073" t="s">
        <v>485</v>
      </c>
      <c r="AB35" s="1073"/>
      <c r="AC35" s="1073"/>
      <c r="AD35" s="1073"/>
      <c r="AE35" s="1074"/>
      <c r="AF35" s="1048" t="s">
        <v>113</v>
      </c>
      <c r="AG35" s="1049"/>
      <c r="AH35" s="1049"/>
      <c r="AI35" s="1049"/>
      <c r="AJ35" s="1050"/>
      <c r="AK35" s="1009">
        <v>589</v>
      </c>
      <c r="AL35" s="1000"/>
      <c r="AM35" s="1000"/>
      <c r="AN35" s="1000"/>
      <c r="AO35" s="1000"/>
      <c r="AP35" s="1000">
        <v>5587</v>
      </c>
      <c r="AQ35" s="1000"/>
      <c r="AR35" s="1000"/>
      <c r="AS35" s="1000"/>
      <c r="AT35" s="1000"/>
      <c r="AU35" s="1000">
        <v>4760</v>
      </c>
      <c r="AV35" s="1000"/>
      <c r="AW35" s="1000"/>
      <c r="AX35" s="1000"/>
      <c r="AY35" s="1000"/>
      <c r="AZ35" s="1071" t="s">
        <v>485</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392</v>
      </c>
      <c r="C36" s="1067"/>
      <c r="D36" s="1067"/>
      <c r="E36" s="1067"/>
      <c r="F36" s="1067"/>
      <c r="G36" s="1067"/>
      <c r="H36" s="1067"/>
      <c r="I36" s="1067"/>
      <c r="J36" s="1067"/>
      <c r="K36" s="1067"/>
      <c r="L36" s="1067"/>
      <c r="M36" s="1067"/>
      <c r="N36" s="1067"/>
      <c r="O36" s="1067"/>
      <c r="P36" s="1068"/>
      <c r="Q36" s="1072">
        <v>80</v>
      </c>
      <c r="R36" s="1073"/>
      <c r="S36" s="1073"/>
      <c r="T36" s="1073"/>
      <c r="U36" s="1073"/>
      <c r="V36" s="1073">
        <v>80</v>
      </c>
      <c r="W36" s="1073"/>
      <c r="X36" s="1073"/>
      <c r="Y36" s="1073"/>
      <c r="Z36" s="1073"/>
      <c r="AA36" s="1073" t="s">
        <v>485</v>
      </c>
      <c r="AB36" s="1073"/>
      <c r="AC36" s="1073"/>
      <c r="AD36" s="1073"/>
      <c r="AE36" s="1074"/>
      <c r="AF36" s="1048" t="s">
        <v>113</v>
      </c>
      <c r="AG36" s="1049"/>
      <c r="AH36" s="1049"/>
      <c r="AI36" s="1049"/>
      <c r="AJ36" s="1050"/>
      <c r="AK36" s="1009">
        <v>23</v>
      </c>
      <c r="AL36" s="1000"/>
      <c r="AM36" s="1000"/>
      <c r="AN36" s="1000"/>
      <c r="AO36" s="1000"/>
      <c r="AP36" s="1000">
        <v>171</v>
      </c>
      <c r="AQ36" s="1000"/>
      <c r="AR36" s="1000"/>
      <c r="AS36" s="1000"/>
      <c r="AT36" s="1000"/>
      <c r="AU36" s="1000">
        <v>146</v>
      </c>
      <c r="AV36" s="1000"/>
      <c r="AW36" s="1000"/>
      <c r="AX36" s="1000"/>
      <c r="AY36" s="1000"/>
      <c r="AZ36" s="1071" t="s">
        <v>485</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393</v>
      </c>
      <c r="C37" s="1067"/>
      <c r="D37" s="1067"/>
      <c r="E37" s="1067"/>
      <c r="F37" s="1067"/>
      <c r="G37" s="1067"/>
      <c r="H37" s="1067"/>
      <c r="I37" s="1067"/>
      <c r="J37" s="1067"/>
      <c r="K37" s="1067"/>
      <c r="L37" s="1067"/>
      <c r="M37" s="1067"/>
      <c r="N37" s="1067"/>
      <c r="O37" s="1067"/>
      <c r="P37" s="1068"/>
      <c r="Q37" s="1072">
        <v>20</v>
      </c>
      <c r="R37" s="1073"/>
      <c r="S37" s="1073"/>
      <c r="T37" s="1073"/>
      <c r="U37" s="1073"/>
      <c r="V37" s="1073">
        <v>20</v>
      </c>
      <c r="W37" s="1073"/>
      <c r="X37" s="1073"/>
      <c r="Y37" s="1073"/>
      <c r="Z37" s="1073"/>
      <c r="AA37" s="1073" t="s">
        <v>485</v>
      </c>
      <c r="AB37" s="1073"/>
      <c r="AC37" s="1073"/>
      <c r="AD37" s="1073"/>
      <c r="AE37" s="1074"/>
      <c r="AF37" s="1048" t="s">
        <v>113</v>
      </c>
      <c r="AG37" s="1049"/>
      <c r="AH37" s="1049"/>
      <c r="AI37" s="1049"/>
      <c r="AJ37" s="1050"/>
      <c r="AK37" s="1009">
        <v>16</v>
      </c>
      <c r="AL37" s="1000"/>
      <c r="AM37" s="1000"/>
      <c r="AN37" s="1000"/>
      <c r="AO37" s="1000"/>
      <c r="AP37" s="1000">
        <v>60</v>
      </c>
      <c r="AQ37" s="1000"/>
      <c r="AR37" s="1000"/>
      <c r="AS37" s="1000"/>
      <c r="AT37" s="1000"/>
      <c r="AU37" s="1000">
        <v>51</v>
      </c>
      <c r="AV37" s="1000"/>
      <c r="AW37" s="1000"/>
      <c r="AX37" s="1000"/>
      <c r="AY37" s="1000"/>
      <c r="AZ37" s="1071" t="s">
        <v>485</v>
      </c>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394</v>
      </c>
      <c r="C38" s="1067"/>
      <c r="D38" s="1067"/>
      <c r="E38" s="1067"/>
      <c r="F38" s="1067"/>
      <c r="G38" s="1067"/>
      <c r="H38" s="1067"/>
      <c r="I38" s="1067"/>
      <c r="J38" s="1067"/>
      <c r="K38" s="1067"/>
      <c r="L38" s="1067"/>
      <c r="M38" s="1067"/>
      <c r="N38" s="1067"/>
      <c r="O38" s="1067"/>
      <c r="P38" s="1068"/>
      <c r="Q38" s="1072">
        <v>23</v>
      </c>
      <c r="R38" s="1073"/>
      <c r="S38" s="1073"/>
      <c r="T38" s="1073"/>
      <c r="U38" s="1073"/>
      <c r="V38" s="1073">
        <v>23</v>
      </c>
      <c r="W38" s="1073"/>
      <c r="X38" s="1073"/>
      <c r="Y38" s="1073"/>
      <c r="Z38" s="1073"/>
      <c r="AA38" s="1073" t="s">
        <v>485</v>
      </c>
      <c r="AB38" s="1073"/>
      <c r="AC38" s="1073"/>
      <c r="AD38" s="1073"/>
      <c r="AE38" s="1074"/>
      <c r="AF38" s="1048">
        <v>96</v>
      </c>
      <c r="AG38" s="1049"/>
      <c r="AH38" s="1049"/>
      <c r="AI38" s="1049"/>
      <c r="AJ38" s="1050"/>
      <c r="AK38" s="1009">
        <v>16</v>
      </c>
      <c r="AL38" s="1000"/>
      <c r="AM38" s="1000"/>
      <c r="AN38" s="1000"/>
      <c r="AO38" s="1000"/>
      <c r="AP38" s="1000" t="s">
        <v>485</v>
      </c>
      <c r="AQ38" s="1000"/>
      <c r="AR38" s="1000"/>
      <c r="AS38" s="1000"/>
      <c r="AT38" s="1000"/>
      <c r="AU38" s="1000" t="s">
        <v>485</v>
      </c>
      <c r="AV38" s="1000"/>
      <c r="AW38" s="1000"/>
      <c r="AX38" s="1000"/>
      <c r="AY38" s="1000"/>
      <c r="AZ38" s="1071" t="s">
        <v>485</v>
      </c>
      <c r="BA38" s="1071"/>
      <c r="BB38" s="1071"/>
      <c r="BC38" s="1071"/>
      <c r="BD38" s="1071"/>
      <c r="BE38" s="1061" t="s">
        <v>389</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2111</v>
      </c>
      <c r="AG63" s="988"/>
      <c r="AH63" s="988"/>
      <c r="AI63" s="988"/>
      <c r="AJ63" s="1059"/>
      <c r="AK63" s="1060"/>
      <c r="AL63" s="992"/>
      <c r="AM63" s="992"/>
      <c r="AN63" s="992"/>
      <c r="AO63" s="992"/>
      <c r="AP63" s="988">
        <v>21793</v>
      </c>
      <c r="AQ63" s="988"/>
      <c r="AR63" s="988"/>
      <c r="AS63" s="988"/>
      <c r="AT63" s="988"/>
      <c r="AU63" s="988">
        <v>13697</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398</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542</v>
      </c>
      <c r="C68" s="1015"/>
      <c r="D68" s="1015"/>
      <c r="E68" s="1015"/>
      <c r="F68" s="1015"/>
      <c r="G68" s="1015"/>
      <c r="H68" s="1015"/>
      <c r="I68" s="1015"/>
      <c r="J68" s="1015"/>
      <c r="K68" s="1015"/>
      <c r="L68" s="1015"/>
      <c r="M68" s="1015"/>
      <c r="N68" s="1015"/>
      <c r="O68" s="1015"/>
      <c r="P68" s="1016"/>
      <c r="Q68" s="1017">
        <v>3938</v>
      </c>
      <c r="R68" s="1011"/>
      <c r="S68" s="1011"/>
      <c r="T68" s="1011"/>
      <c r="U68" s="1011"/>
      <c r="V68" s="1011">
        <v>3802</v>
      </c>
      <c r="W68" s="1011"/>
      <c r="X68" s="1011"/>
      <c r="Y68" s="1011"/>
      <c r="Z68" s="1011"/>
      <c r="AA68" s="1011">
        <v>136</v>
      </c>
      <c r="AB68" s="1011"/>
      <c r="AC68" s="1011"/>
      <c r="AD68" s="1011"/>
      <c r="AE68" s="1011"/>
      <c r="AF68" s="1011">
        <v>136</v>
      </c>
      <c r="AG68" s="1011"/>
      <c r="AH68" s="1011"/>
      <c r="AI68" s="1011"/>
      <c r="AJ68" s="1011"/>
      <c r="AK68" s="1011" t="s">
        <v>552</v>
      </c>
      <c r="AL68" s="1011"/>
      <c r="AM68" s="1011"/>
      <c r="AN68" s="1011"/>
      <c r="AO68" s="1011"/>
      <c r="AP68" s="1011">
        <v>664</v>
      </c>
      <c r="AQ68" s="1011"/>
      <c r="AR68" s="1011"/>
      <c r="AS68" s="1011"/>
      <c r="AT68" s="1011"/>
      <c r="AU68" s="1011" t="s">
        <v>552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543</v>
      </c>
      <c r="C69" s="1004"/>
      <c r="D69" s="1004"/>
      <c r="E69" s="1004"/>
      <c r="F69" s="1004"/>
      <c r="G69" s="1004"/>
      <c r="H69" s="1004"/>
      <c r="I69" s="1004"/>
      <c r="J69" s="1004"/>
      <c r="K69" s="1004"/>
      <c r="L69" s="1004"/>
      <c r="M69" s="1004"/>
      <c r="N69" s="1004"/>
      <c r="O69" s="1004"/>
      <c r="P69" s="1005"/>
      <c r="Q69" s="1006">
        <v>1158</v>
      </c>
      <c r="R69" s="1000"/>
      <c r="S69" s="1000"/>
      <c r="T69" s="1000"/>
      <c r="U69" s="1000"/>
      <c r="V69" s="1000">
        <v>964</v>
      </c>
      <c r="W69" s="1000"/>
      <c r="X69" s="1000"/>
      <c r="Y69" s="1000"/>
      <c r="Z69" s="1000"/>
      <c r="AA69" s="1000">
        <v>194</v>
      </c>
      <c r="AB69" s="1000"/>
      <c r="AC69" s="1000"/>
      <c r="AD69" s="1000"/>
      <c r="AE69" s="1000"/>
      <c r="AF69" s="1000">
        <v>515</v>
      </c>
      <c r="AG69" s="1000"/>
      <c r="AH69" s="1000"/>
      <c r="AI69" s="1000"/>
      <c r="AJ69" s="1000"/>
      <c r="AK69" s="1000" t="s">
        <v>552</v>
      </c>
      <c r="AL69" s="1000"/>
      <c r="AM69" s="1000"/>
      <c r="AN69" s="1000"/>
      <c r="AO69" s="1000"/>
      <c r="AP69" s="1000">
        <v>3689</v>
      </c>
      <c r="AQ69" s="1000"/>
      <c r="AR69" s="1000"/>
      <c r="AS69" s="1000"/>
      <c r="AT69" s="1000"/>
      <c r="AU69" s="1000" t="s">
        <v>552</v>
      </c>
      <c r="AV69" s="1000"/>
      <c r="AW69" s="1000"/>
      <c r="AX69" s="1000"/>
      <c r="AY69" s="1000"/>
      <c r="AZ69" s="1001" t="s">
        <v>553</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10590</v>
      </c>
      <c r="R70" s="1000"/>
      <c r="S70" s="1000"/>
      <c r="T70" s="1000"/>
      <c r="U70" s="1000"/>
      <c r="V70" s="1000">
        <v>9677</v>
      </c>
      <c r="W70" s="1000"/>
      <c r="X70" s="1000"/>
      <c r="Y70" s="1000"/>
      <c r="Z70" s="1000"/>
      <c r="AA70" s="1000">
        <v>913</v>
      </c>
      <c r="AB70" s="1000"/>
      <c r="AC70" s="1000"/>
      <c r="AD70" s="1000"/>
      <c r="AE70" s="1000"/>
      <c r="AF70" s="1000" t="s">
        <v>552</v>
      </c>
      <c r="AG70" s="1000"/>
      <c r="AH70" s="1000"/>
      <c r="AI70" s="1000"/>
      <c r="AJ70" s="1000"/>
      <c r="AK70" s="1000">
        <v>15</v>
      </c>
      <c r="AL70" s="1000"/>
      <c r="AM70" s="1000"/>
      <c r="AN70" s="1000"/>
      <c r="AO70" s="1000"/>
      <c r="AP70" s="1000" t="s">
        <v>552</v>
      </c>
      <c r="AQ70" s="1000"/>
      <c r="AR70" s="1000"/>
      <c r="AS70" s="1000"/>
      <c r="AT70" s="1000"/>
      <c r="AU70" s="1000" t="s">
        <v>552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1588</v>
      </c>
      <c r="R71" s="1000"/>
      <c r="S71" s="1000"/>
      <c r="T71" s="1000"/>
      <c r="U71" s="1000"/>
      <c r="V71" s="1000">
        <v>1587</v>
      </c>
      <c r="W71" s="1000"/>
      <c r="X71" s="1000"/>
      <c r="Y71" s="1000"/>
      <c r="Z71" s="1000"/>
      <c r="AA71" s="1000">
        <v>1</v>
      </c>
      <c r="AB71" s="1000"/>
      <c r="AC71" s="1000"/>
      <c r="AD71" s="1000"/>
      <c r="AE71" s="1000"/>
      <c r="AF71" s="1000" t="s">
        <v>552</v>
      </c>
      <c r="AG71" s="1000"/>
      <c r="AH71" s="1000"/>
      <c r="AI71" s="1000"/>
      <c r="AJ71" s="1000"/>
      <c r="AK71" s="1000" t="s">
        <v>552</v>
      </c>
      <c r="AL71" s="1000"/>
      <c r="AM71" s="1000"/>
      <c r="AN71" s="1000"/>
      <c r="AO71" s="1000"/>
      <c r="AP71" s="1000" t="s">
        <v>552</v>
      </c>
      <c r="AQ71" s="1000"/>
      <c r="AR71" s="1000"/>
      <c r="AS71" s="1000"/>
      <c r="AT71" s="1000"/>
      <c r="AU71" s="1000" t="s">
        <v>552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c r="D72" s="1004"/>
      <c r="E72" s="1004"/>
      <c r="F72" s="1004"/>
      <c r="G72" s="1004"/>
      <c r="H72" s="1004"/>
      <c r="I72" s="1004"/>
      <c r="J72" s="1004"/>
      <c r="K72" s="1004"/>
      <c r="L72" s="1004"/>
      <c r="M72" s="1004"/>
      <c r="N72" s="1004"/>
      <c r="O72" s="1004"/>
      <c r="P72" s="1005"/>
      <c r="Q72" s="1006">
        <v>2</v>
      </c>
      <c r="R72" s="1000"/>
      <c r="S72" s="1000"/>
      <c r="T72" s="1000"/>
      <c r="U72" s="1000"/>
      <c r="V72" s="1000">
        <v>1</v>
      </c>
      <c r="W72" s="1000"/>
      <c r="X72" s="1000"/>
      <c r="Y72" s="1000"/>
      <c r="Z72" s="1000"/>
      <c r="AA72" s="1000">
        <v>1</v>
      </c>
      <c r="AB72" s="1000"/>
      <c r="AC72" s="1000"/>
      <c r="AD72" s="1000"/>
      <c r="AE72" s="1000"/>
      <c r="AF72" s="1000" t="s">
        <v>554</v>
      </c>
      <c r="AG72" s="1000"/>
      <c r="AH72" s="1000"/>
      <c r="AI72" s="1000"/>
      <c r="AJ72" s="1000"/>
      <c r="AK72" s="1000" t="s">
        <v>554</v>
      </c>
      <c r="AL72" s="1000"/>
      <c r="AM72" s="1000"/>
      <c r="AN72" s="1000"/>
      <c r="AO72" s="1000"/>
      <c r="AP72" s="1000" t="s">
        <v>554</v>
      </c>
      <c r="AQ72" s="1000"/>
      <c r="AR72" s="1000"/>
      <c r="AS72" s="1000"/>
      <c r="AT72" s="1000"/>
      <c r="AU72" s="1000" t="s">
        <v>554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547</v>
      </c>
      <c r="C73" s="1004"/>
      <c r="D73" s="1004"/>
      <c r="E73" s="1004"/>
      <c r="F73" s="1004"/>
      <c r="G73" s="1004"/>
      <c r="H73" s="1004"/>
      <c r="I73" s="1004"/>
      <c r="J73" s="1004"/>
      <c r="K73" s="1004"/>
      <c r="L73" s="1004"/>
      <c r="M73" s="1004"/>
      <c r="N73" s="1004"/>
      <c r="O73" s="1004"/>
      <c r="P73" s="1005"/>
      <c r="Q73" s="1006">
        <v>54</v>
      </c>
      <c r="R73" s="1000"/>
      <c r="S73" s="1000"/>
      <c r="T73" s="1000"/>
      <c r="U73" s="1000"/>
      <c r="V73" s="1000">
        <v>48</v>
      </c>
      <c r="W73" s="1000"/>
      <c r="X73" s="1000"/>
      <c r="Y73" s="1000"/>
      <c r="Z73" s="1000"/>
      <c r="AA73" s="1000">
        <v>6</v>
      </c>
      <c r="AB73" s="1000"/>
      <c r="AC73" s="1000"/>
      <c r="AD73" s="1000"/>
      <c r="AE73" s="1000"/>
      <c r="AF73" s="1000" t="s">
        <v>554</v>
      </c>
      <c r="AG73" s="1000"/>
      <c r="AH73" s="1000"/>
      <c r="AI73" s="1000"/>
      <c r="AJ73" s="1000"/>
      <c r="AK73" s="1000" t="s">
        <v>554</v>
      </c>
      <c r="AL73" s="1000"/>
      <c r="AM73" s="1000"/>
      <c r="AN73" s="1000"/>
      <c r="AO73" s="1000"/>
      <c r="AP73" s="1000" t="s">
        <v>554</v>
      </c>
      <c r="AQ73" s="1000"/>
      <c r="AR73" s="1000"/>
      <c r="AS73" s="1000"/>
      <c r="AT73" s="1000"/>
      <c r="AU73" s="1000" t="s">
        <v>554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548</v>
      </c>
      <c r="C74" s="1004"/>
      <c r="D74" s="1004"/>
      <c r="E74" s="1004"/>
      <c r="F74" s="1004"/>
      <c r="G74" s="1004"/>
      <c r="H74" s="1004"/>
      <c r="I74" s="1004"/>
      <c r="J74" s="1004"/>
      <c r="K74" s="1004"/>
      <c r="L74" s="1004"/>
      <c r="M74" s="1004"/>
      <c r="N74" s="1004"/>
      <c r="O74" s="1004"/>
      <c r="P74" s="1005"/>
      <c r="Q74" s="1006">
        <v>42</v>
      </c>
      <c r="R74" s="1000"/>
      <c r="S74" s="1000"/>
      <c r="T74" s="1000"/>
      <c r="U74" s="1000"/>
      <c r="V74" s="1000">
        <v>37</v>
      </c>
      <c r="W74" s="1000"/>
      <c r="X74" s="1000"/>
      <c r="Y74" s="1000"/>
      <c r="Z74" s="1000"/>
      <c r="AA74" s="1000">
        <v>5</v>
      </c>
      <c r="AB74" s="1000"/>
      <c r="AC74" s="1000"/>
      <c r="AD74" s="1000"/>
      <c r="AE74" s="1000"/>
      <c r="AF74" s="1000" t="s">
        <v>554</v>
      </c>
      <c r="AG74" s="1000"/>
      <c r="AH74" s="1000"/>
      <c r="AI74" s="1000"/>
      <c r="AJ74" s="1000"/>
      <c r="AK74" s="1000">
        <v>18</v>
      </c>
      <c r="AL74" s="1000"/>
      <c r="AM74" s="1000"/>
      <c r="AN74" s="1000"/>
      <c r="AO74" s="1000"/>
      <c r="AP74" s="1000" t="s">
        <v>554</v>
      </c>
      <c r="AQ74" s="1000"/>
      <c r="AR74" s="1000"/>
      <c r="AS74" s="1000"/>
      <c r="AT74" s="1000"/>
      <c r="AU74" s="1000" t="s">
        <v>554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549</v>
      </c>
      <c r="C75" s="1004"/>
      <c r="D75" s="1004"/>
      <c r="E75" s="1004"/>
      <c r="F75" s="1004"/>
      <c r="G75" s="1004"/>
      <c r="H75" s="1004"/>
      <c r="I75" s="1004"/>
      <c r="J75" s="1004"/>
      <c r="K75" s="1004"/>
      <c r="L75" s="1004"/>
      <c r="M75" s="1004"/>
      <c r="N75" s="1004"/>
      <c r="O75" s="1004"/>
      <c r="P75" s="1005"/>
      <c r="Q75" s="1007">
        <v>771</v>
      </c>
      <c r="R75" s="1008"/>
      <c r="S75" s="1008"/>
      <c r="T75" s="1008"/>
      <c r="U75" s="1009"/>
      <c r="V75" s="1010">
        <v>722</v>
      </c>
      <c r="W75" s="1008"/>
      <c r="X75" s="1008"/>
      <c r="Y75" s="1008"/>
      <c r="Z75" s="1009"/>
      <c r="AA75" s="1010">
        <v>49</v>
      </c>
      <c r="AB75" s="1008"/>
      <c r="AC75" s="1008"/>
      <c r="AD75" s="1008"/>
      <c r="AE75" s="1009"/>
      <c r="AF75" s="1010">
        <v>49</v>
      </c>
      <c r="AG75" s="1008"/>
      <c r="AH75" s="1008"/>
      <c r="AI75" s="1008"/>
      <c r="AJ75" s="1009"/>
      <c r="AK75" s="1010" t="s">
        <v>554</v>
      </c>
      <c r="AL75" s="1008"/>
      <c r="AM75" s="1008"/>
      <c r="AN75" s="1008"/>
      <c r="AO75" s="1009"/>
      <c r="AP75" s="1010" t="s">
        <v>554</v>
      </c>
      <c r="AQ75" s="1008"/>
      <c r="AR75" s="1008"/>
      <c r="AS75" s="1008"/>
      <c r="AT75" s="1009"/>
      <c r="AU75" s="1010" t="s">
        <v>554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550</v>
      </c>
      <c r="C76" s="1004"/>
      <c r="D76" s="1004"/>
      <c r="E76" s="1004"/>
      <c r="F76" s="1004"/>
      <c r="G76" s="1004"/>
      <c r="H76" s="1004"/>
      <c r="I76" s="1004"/>
      <c r="J76" s="1004"/>
      <c r="K76" s="1004"/>
      <c r="L76" s="1004"/>
      <c r="M76" s="1004"/>
      <c r="N76" s="1004"/>
      <c r="O76" s="1004"/>
      <c r="P76" s="1005"/>
      <c r="Q76" s="1007">
        <v>246870</v>
      </c>
      <c r="R76" s="1008"/>
      <c r="S76" s="1008"/>
      <c r="T76" s="1008"/>
      <c r="U76" s="1009"/>
      <c r="V76" s="1010">
        <v>235027</v>
      </c>
      <c r="W76" s="1008"/>
      <c r="X76" s="1008"/>
      <c r="Y76" s="1008"/>
      <c r="Z76" s="1009"/>
      <c r="AA76" s="1010">
        <v>11843</v>
      </c>
      <c r="AB76" s="1008"/>
      <c r="AC76" s="1008"/>
      <c r="AD76" s="1008"/>
      <c r="AE76" s="1009"/>
      <c r="AF76" s="1010">
        <v>11843</v>
      </c>
      <c r="AG76" s="1008"/>
      <c r="AH76" s="1008"/>
      <c r="AI76" s="1008"/>
      <c r="AJ76" s="1009"/>
      <c r="AK76" s="1010">
        <v>516</v>
      </c>
      <c r="AL76" s="1008"/>
      <c r="AM76" s="1008"/>
      <c r="AN76" s="1008"/>
      <c r="AO76" s="1009"/>
      <c r="AP76" s="1010" t="s">
        <v>554</v>
      </c>
      <c r="AQ76" s="1008"/>
      <c r="AR76" s="1008"/>
      <c r="AS76" s="1008"/>
      <c r="AT76" s="1009"/>
      <c r="AU76" s="1010" t="s">
        <v>554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551</v>
      </c>
      <c r="C77" s="1004"/>
      <c r="D77" s="1004"/>
      <c r="E77" s="1004"/>
      <c r="F77" s="1004"/>
      <c r="G77" s="1004"/>
      <c r="H77" s="1004"/>
      <c r="I77" s="1004"/>
      <c r="J77" s="1004"/>
      <c r="K77" s="1004"/>
      <c r="L77" s="1004"/>
      <c r="M77" s="1004"/>
      <c r="N77" s="1004"/>
      <c r="O77" s="1004"/>
      <c r="P77" s="1005"/>
      <c r="Q77" s="1007">
        <v>293</v>
      </c>
      <c r="R77" s="1008"/>
      <c r="S77" s="1008"/>
      <c r="T77" s="1008"/>
      <c r="U77" s="1009"/>
      <c r="V77" s="1010">
        <v>279</v>
      </c>
      <c r="W77" s="1008"/>
      <c r="X77" s="1008"/>
      <c r="Y77" s="1008"/>
      <c r="Z77" s="1009"/>
      <c r="AA77" s="1010">
        <v>14</v>
      </c>
      <c r="AB77" s="1008"/>
      <c r="AC77" s="1008"/>
      <c r="AD77" s="1008"/>
      <c r="AE77" s="1009"/>
      <c r="AF77" s="1010">
        <v>14</v>
      </c>
      <c r="AG77" s="1008"/>
      <c r="AH77" s="1008"/>
      <c r="AI77" s="1008"/>
      <c r="AJ77" s="1009"/>
      <c r="AK77" s="1010" t="s">
        <v>554</v>
      </c>
      <c r="AL77" s="1008"/>
      <c r="AM77" s="1008"/>
      <c r="AN77" s="1008"/>
      <c r="AO77" s="1009"/>
      <c r="AP77" s="1010" t="s">
        <v>554</v>
      </c>
      <c r="AQ77" s="1008"/>
      <c r="AR77" s="1008"/>
      <c r="AS77" s="1008"/>
      <c r="AT77" s="1009"/>
      <c r="AU77" s="1010" t="s">
        <v>554</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12557</v>
      </c>
      <c r="AG88" s="988"/>
      <c r="AH88" s="988"/>
      <c r="AI88" s="988"/>
      <c r="AJ88" s="988"/>
      <c r="AK88" s="992"/>
      <c r="AL88" s="992"/>
      <c r="AM88" s="992"/>
      <c r="AN88" s="992"/>
      <c r="AO88" s="992"/>
      <c r="AP88" s="988">
        <v>4353</v>
      </c>
      <c r="AQ88" s="988"/>
      <c r="AR88" s="988"/>
      <c r="AS88" s="988"/>
      <c r="AT88" s="988"/>
      <c r="AU88" s="988" t="s">
        <v>555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47</v>
      </c>
      <c r="CS102" s="980"/>
      <c r="CT102" s="980"/>
      <c r="CU102" s="980"/>
      <c r="CV102" s="981"/>
      <c r="CW102" s="979">
        <v>23</v>
      </c>
      <c r="CX102" s="980"/>
      <c r="CY102" s="980"/>
      <c r="CZ102" s="980"/>
      <c r="DA102" s="981"/>
      <c r="DB102" s="979" t="s">
        <v>554</v>
      </c>
      <c r="DC102" s="980"/>
      <c r="DD102" s="980"/>
      <c r="DE102" s="980"/>
      <c r="DF102" s="981"/>
      <c r="DG102" s="979" t="s">
        <v>554</v>
      </c>
      <c r="DH102" s="980"/>
      <c r="DI102" s="980"/>
      <c r="DJ102" s="980"/>
      <c r="DK102" s="981"/>
      <c r="DL102" s="979" t="s">
        <v>554</v>
      </c>
      <c r="DM102" s="980"/>
      <c r="DN102" s="980"/>
      <c r="DO102" s="980"/>
      <c r="DP102" s="981"/>
      <c r="DQ102" s="979" t="s">
        <v>554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288</v>
      </c>
      <c r="AG109" s="923"/>
      <c r="AH109" s="923"/>
      <c r="AI109" s="923"/>
      <c r="AJ109" s="924"/>
      <c r="AK109" s="925" t="s">
        <v>287</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288</v>
      </c>
      <c r="BW109" s="923"/>
      <c r="BX109" s="923"/>
      <c r="BY109" s="923"/>
      <c r="BZ109" s="924"/>
      <c r="CA109" s="925" t="s">
        <v>287</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288</v>
      </c>
      <c r="DM109" s="923"/>
      <c r="DN109" s="923"/>
      <c r="DO109" s="923"/>
      <c r="DP109" s="924"/>
      <c r="DQ109" s="925" t="s">
        <v>287</v>
      </c>
      <c r="DR109" s="923"/>
      <c r="DS109" s="923"/>
      <c r="DT109" s="923"/>
      <c r="DU109" s="924"/>
      <c r="DV109" s="925" t="s">
        <v>410</v>
      </c>
      <c r="DW109" s="923"/>
      <c r="DX109" s="923"/>
      <c r="DY109" s="923"/>
      <c r="DZ109" s="954"/>
    </row>
    <row r="110" spans="1:131" s="199" customFormat="1" ht="26.25" customHeight="1">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3237418</v>
      </c>
      <c r="AB110" s="916"/>
      <c r="AC110" s="916"/>
      <c r="AD110" s="916"/>
      <c r="AE110" s="917"/>
      <c r="AF110" s="918">
        <v>3331247</v>
      </c>
      <c r="AG110" s="916"/>
      <c r="AH110" s="916"/>
      <c r="AI110" s="916"/>
      <c r="AJ110" s="917"/>
      <c r="AK110" s="918">
        <v>3330708</v>
      </c>
      <c r="AL110" s="916"/>
      <c r="AM110" s="916"/>
      <c r="AN110" s="916"/>
      <c r="AO110" s="917"/>
      <c r="AP110" s="919">
        <v>23.2</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34461244</v>
      </c>
      <c r="BR110" s="863"/>
      <c r="BS110" s="863"/>
      <c r="BT110" s="863"/>
      <c r="BU110" s="863"/>
      <c r="BV110" s="863">
        <v>35455447</v>
      </c>
      <c r="BW110" s="863"/>
      <c r="BX110" s="863"/>
      <c r="BY110" s="863"/>
      <c r="BZ110" s="863"/>
      <c r="CA110" s="863">
        <v>37134993</v>
      </c>
      <c r="CB110" s="863"/>
      <c r="CC110" s="863"/>
      <c r="CD110" s="863"/>
      <c r="CE110" s="863"/>
      <c r="CF110" s="887">
        <v>259.10000000000002</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425818</v>
      </c>
      <c r="BR111" s="835"/>
      <c r="BS111" s="835"/>
      <c r="BT111" s="835"/>
      <c r="BU111" s="835"/>
      <c r="BV111" s="835">
        <v>348161</v>
      </c>
      <c r="BW111" s="835"/>
      <c r="BX111" s="835"/>
      <c r="BY111" s="835"/>
      <c r="BZ111" s="835"/>
      <c r="CA111" s="835">
        <v>308656</v>
      </c>
      <c r="CB111" s="835"/>
      <c r="CC111" s="835"/>
      <c r="CD111" s="835"/>
      <c r="CE111" s="835"/>
      <c r="CF111" s="896">
        <v>2.2000000000000002</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15140206</v>
      </c>
      <c r="BR112" s="835"/>
      <c r="BS112" s="835"/>
      <c r="BT112" s="835"/>
      <c r="BU112" s="835"/>
      <c r="BV112" s="835">
        <v>14324096</v>
      </c>
      <c r="BW112" s="835"/>
      <c r="BX112" s="835"/>
      <c r="BY112" s="835"/>
      <c r="BZ112" s="835"/>
      <c r="CA112" s="835">
        <v>13698133</v>
      </c>
      <c r="CB112" s="835"/>
      <c r="CC112" s="835"/>
      <c r="CD112" s="835"/>
      <c r="CE112" s="835"/>
      <c r="CF112" s="896">
        <v>95.6</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6953</v>
      </c>
      <c r="DH112" s="835"/>
      <c r="DI112" s="835"/>
      <c r="DJ112" s="835"/>
      <c r="DK112" s="835"/>
      <c r="DL112" s="835">
        <v>2337</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1206490</v>
      </c>
      <c r="AB113" s="944"/>
      <c r="AC113" s="944"/>
      <c r="AD113" s="944"/>
      <c r="AE113" s="945"/>
      <c r="AF113" s="946">
        <v>1200489</v>
      </c>
      <c r="AG113" s="944"/>
      <c r="AH113" s="944"/>
      <c r="AI113" s="944"/>
      <c r="AJ113" s="945"/>
      <c r="AK113" s="946">
        <v>1207274</v>
      </c>
      <c r="AL113" s="944"/>
      <c r="AM113" s="944"/>
      <c r="AN113" s="944"/>
      <c r="AO113" s="945"/>
      <c r="AP113" s="947">
        <v>8.4</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553000</v>
      </c>
      <c r="BR113" s="835"/>
      <c r="BS113" s="835"/>
      <c r="BT113" s="835"/>
      <c r="BU113" s="835"/>
      <c r="BV113" s="835">
        <v>438317</v>
      </c>
      <c r="BW113" s="835"/>
      <c r="BX113" s="835"/>
      <c r="BY113" s="835"/>
      <c r="BZ113" s="835"/>
      <c r="CA113" s="835">
        <v>311122</v>
      </c>
      <c r="CB113" s="835"/>
      <c r="CC113" s="835"/>
      <c r="CD113" s="835"/>
      <c r="CE113" s="835"/>
      <c r="CF113" s="896">
        <v>2.2000000000000002</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111611</v>
      </c>
      <c r="AB114" s="798"/>
      <c r="AC114" s="798"/>
      <c r="AD114" s="798"/>
      <c r="AE114" s="799"/>
      <c r="AF114" s="800">
        <v>139157</v>
      </c>
      <c r="AG114" s="798"/>
      <c r="AH114" s="798"/>
      <c r="AI114" s="798"/>
      <c r="AJ114" s="799"/>
      <c r="AK114" s="800">
        <v>147061</v>
      </c>
      <c r="AL114" s="798"/>
      <c r="AM114" s="798"/>
      <c r="AN114" s="798"/>
      <c r="AO114" s="799"/>
      <c r="AP114" s="845">
        <v>1</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4173754</v>
      </c>
      <c r="BR114" s="835"/>
      <c r="BS114" s="835"/>
      <c r="BT114" s="835"/>
      <c r="BU114" s="835"/>
      <c r="BV114" s="835">
        <v>3948263</v>
      </c>
      <c r="BW114" s="835"/>
      <c r="BX114" s="835"/>
      <c r="BY114" s="835"/>
      <c r="BZ114" s="835"/>
      <c r="CA114" s="835">
        <v>3834656</v>
      </c>
      <c r="CB114" s="835"/>
      <c r="CC114" s="835"/>
      <c r="CD114" s="835"/>
      <c r="CE114" s="835"/>
      <c r="CF114" s="896">
        <v>26.8</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49008</v>
      </c>
      <c r="AB115" s="944"/>
      <c r="AC115" s="944"/>
      <c r="AD115" s="944"/>
      <c r="AE115" s="945"/>
      <c r="AF115" s="946">
        <v>74475</v>
      </c>
      <c r="AG115" s="944"/>
      <c r="AH115" s="944"/>
      <c r="AI115" s="944"/>
      <c r="AJ115" s="945"/>
      <c r="AK115" s="946">
        <v>39750</v>
      </c>
      <c r="AL115" s="944"/>
      <c r="AM115" s="944"/>
      <c r="AN115" s="944"/>
      <c r="AO115" s="945"/>
      <c r="AP115" s="947">
        <v>0.3</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v>19778</v>
      </c>
      <c r="BR115" s="835"/>
      <c r="BS115" s="835"/>
      <c r="BT115" s="835"/>
      <c r="BU115" s="835"/>
      <c r="BV115" s="835">
        <v>13349</v>
      </c>
      <c r="BW115" s="835"/>
      <c r="BX115" s="835"/>
      <c r="BY115" s="835"/>
      <c r="BZ115" s="835"/>
      <c r="CA115" s="835">
        <v>9094</v>
      </c>
      <c r="CB115" s="835"/>
      <c r="CC115" s="835"/>
      <c r="CD115" s="835"/>
      <c r="CE115" s="835"/>
      <c r="CF115" s="896">
        <v>0.1</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29668</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282</v>
      </c>
      <c r="AB116" s="798"/>
      <c r="AC116" s="798"/>
      <c r="AD116" s="798"/>
      <c r="AE116" s="799"/>
      <c r="AF116" s="800">
        <v>86</v>
      </c>
      <c r="AG116" s="798"/>
      <c r="AH116" s="798"/>
      <c r="AI116" s="798"/>
      <c r="AJ116" s="799"/>
      <c r="AK116" s="800">
        <v>231</v>
      </c>
      <c r="AL116" s="798"/>
      <c r="AM116" s="798"/>
      <c r="AN116" s="798"/>
      <c r="AO116" s="799"/>
      <c r="AP116" s="845">
        <v>0</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156955</v>
      </c>
      <c r="DH116" s="798"/>
      <c r="DI116" s="798"/>
      <c r="DJ116" s="798"/>
      <c r="DK116" s="799"/>
      <c r="DL116" s="800">
        <v>135258</v>
      </c>
      <c r="DM116" s="798"/>
      <c r="DN116" s="798"/>
      <c r="DO116" s="798"/>
      <c r="DP116" s="799"/>
      <c r="DQ116" s="800">
        <v>113768</v>
      </c>
      <c r="DR116" s="798"/>
      <c r="DS116" s="798"/>
      <c r="DT116" s="798"/>
      <c r="DU116" s="799"/>
      <c r="DV116" s="845">
        <v>0.8</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4604809</v>
      </c>
      <c r="AB117" s="930"/>
      <c r="AC117" s="930"/>
      <c r="AD117" s="930"/>
      <c r="AE117" s="931"/>
      <c r="AF117" s="932">
        <v>4745454</v>
      </c>
      <c r="AG117" s="930"/>
      <c r="AH117" s="930"/>
      <c r="AI117" s="930"/>
      <c r="AJ117" s="931"/>
      <c r="AK117" s="932">
        <v>4725024</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288</v>
      </c>
      <c r="AG118" s="923"/>
      <c r="AH118" s="923"/>
      <c r="AI118" s="923"/>
      <c r="AJ118" s="924"/>
      <c r="AK118" s="925" t="s">
        <v>287</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440</v>
      </c>
      <c r="BP119" s="899"/>
      <c r="BQ119" s="903">
        <v>54773800</v>
      </c>
      <c r="BR119" s="866"/>
      <c r="BS119" s="866"/>
      <c r="BT119" s="866"/>
      <c r="BU119" s="866"/>
      <c r="BV119" s="866">
        <v>54527633</v>
      </c>
      <c r="BW119" s="866"/>
      <c r="BX119" s="866"/>
      <c r="BY119" s="866"/>
      <c r="BZ119" s="866"/>
      <c r="CA119" s="866">
        <v>55296654</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232242</v>
      </c>
      <c r="DH119" s="781"/>
      <c r="DI119" s="781"/>
      <c r="DJ119" s="781"/>
      <c r="DK119" s="782"/>
      <c r="DL119" s="783">
        <v>210566</v>
      </c>
      <c r="DM119" s="781"/>
      <c r="DN119" s="781"/>
      <c r="DO119" s="781"/>
      <c r="DP119" s="782"/>
      <c r="DQ119" s="783">
        <v>194888</v>
      </c>
      <c r="DR119" s="781"/>
      <c r="DS119" s="781"/>
      <c r="DT119" s="781"/>
      <c r="DU119" s="782"/>
      <c r="DV119" s="869">
        <v>1.4</v>
      </c>
      <c r="DW119" s="870"/>
      <c r="DX119" s="870"/>
      <c r="DY119" s="870"/>
      <c r="DZ119" s="871"/>
    </row>
    <row r="120" spans="1:130" s="199" customFormat="1" ht="26.25" customHeight="1">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8835579</v>
      </c>
      <c r="BR120" s="863"/>
      <c r="BS120" s="863"/>
      <c r="BT120" s="863"/>
      <c r="BU120" s="863"/>
      <c r="BV120" s="863">
        <v>9469246</v>
      </c>
      <c r="BW120" s="863"/>
      <c r="BX120" s="863"/>
      <c r="BY120" s="863"/>
      <c r="BZ120" s="863"/>
      <c r="CA120" s="863">
        <v>9885083</v>
      </c>
      <c r="CB120" s="863"/>
      <c r="CC120" s="863"/>
      <c r="CD120" s="863"/>
      <c r="CE120" s="863"/>
      <c r="CF120" s="887">
        <v>69</v>
      </c>
      <c r="CG120" s="888"/>
      <c r="CH120" s="888"/>
      <c r="CI120" s="888"/>
      <c r="CJ120" s="888"/>
      <c r="CK120" s="889" t="s">
        <v>444</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7558038</v>
      </c>
      <c r="DH120" s="863"/>
      <c r="DI120" s="863"/>
      <c r="DJ120" s="863"/>
      <c r="DK120" s="863"/>
      <c r="DL120" s="863">
        <v>6817345</v>
      </c>
      <c r="DM120" s="863"/>
      <c r="DN120" s="863"/>
      <c r="DO120" s="863"/>
      <c r="DP120" s="863"/>
      <c r="DQ120" s="863">
        <v>7330486</v>
      </c>
      <c r="DR120" s="863"/>
      <c r="DS120" s="863"/>
      <c r="DT120" s="863"/>
      <c r="DU120" s="863"/>
      <c r="DV120" s="864">
        <v>51.1</v>
      </c>
      <c r="DW120" s="864"/>
      <c r="DX120" s="864"/>
      <c r="DY120" s="864"/>
      <c r="DZ120" s="865"/>
    </row>
    <row r="121" spans="1:130" s="199" customFormat="1" ht="26.25" customHeight="1">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8057</v>
      </c>
      <c r="AB121" s="798"/>
      <c r="AC121" s="798"/>
      <c r="AD121" s="798"/>
      <c r="AE121" s="799"/>
      <c r="AF121" s="800">
        <v>5317</v>
      </c>
      <c r="AG121" s="798"/>
      <c r="AH121" s="798"/>
      <c r="AI121" s="798"/>
      <c r="AJ121" s="799"/>
      <c r="AK121" s="800">
        <v>2577</v>
      </c>
      <c r="AL121" s="798"/>
      <c r="AM121" s="798"/>
      <c r="AN121" s="798"/>
      <c r="AO121" s="799"/>
      <c r="AP121" s="845">
        <v>0</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851095</v>
      </c>
      <c r="BR121" s="835"/>
      <c r="BS121" s="835"/>
      <c r="BT121" s="835"/>
      <c r="BU121" s="835"/>
      <c r="BV121" s="835">
        <v>1085647</v>
      </c>
      <c r="BW121" s="835"/>
      <c r="BX121" s="835"/>
      <c r="BY121" s="835"/>
      <c r="BZ121" s="835"/>
      <c r="CA121" s="835">
        <v>1075046</v>
      </c>
      <c r="CB121" s="835"/>
      <c r="CC121" s="835"/>
      <c r="CD121" s="835"/>
      <c r="CE121" s="835"/>
      <c r="CF121" s="896">
        <v>7.5</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5147397</v>
      </c>
      <c r="DH121" s="835"/>
      <c r="DI121" s="835"/>
      <c r="DJ121" s="835"/>
      <c r="DK121" s="835"/>
      <c r="DL121" s="835">
        <v>5059458</v>
      </c>
      <c r="DM121" s="835"/>
      <c r="DN121" s="835"/>
      <c r="DO121" s="835"/>
      <c r="DP121" s="835"/>
      <c r="DQ121" s="835">
        <v>4760295</v>
      </c>
      <c r="DR121" s="835"/>
      <c r="DS121" s="835"/>
      <c r="DT121" s="835"/>
      <c r="DU121" s="835"/>
      <c r="DV121" s="812">
        <v>33.200000000000003</v>
      </c>
      <c r="DW121" s="812"/>
      <c r="DX121" s="812"/>
      <c r="DY121" s="812"/>
      <c r="DZ121" s="813"/>
    </row>
    <row r="122" spans="1:130" s="199" customFormat="1" ht="26.25" customHeight="1">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34474208</v>
      </c>
      <c r="BR122" s="866"/>
      <c r="BS122" s="866"/>
      <c r="BT122" s="866"/>
      <c r="BU122" s="866"/>
      <c r="BV122" s="866">
        <v>35133367</v>
      </c>
      <c r="BW122" s="866"/>
      <c r="BX122" s="866"/>
      <c r="BY122" s="866"/>
      <c r="BZ122" s="866"/>
      <c r="CA122" s="866">
        <v>35895078</v>
      </c>
      <c r="CB122" s="866"/>
      <c r="CC122" s="866"/>
      <c r="CD122" s="866"/>
      <c r="CE122" s="866"/>
      <c r="CF122" s="867">
        <v>250.4</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1090096</v>
      </c>
      <c r="DH122" s="835"/>
      <c r="DI122" s="835"/>
      <c r="DJ122" s="835"/>
      <c r="DK122" s="835"/>
      <c r="DL122" s="835">
        <v>1054614</v>
      </c>
      <c r="DM122" s="835"/>
      <c r="DN122" s="835"/>
      <c r="DO122" s="835"/>
      <c r="DP122" s="835"/>
      <c r="DQ122" s="835">
        <v>991765</v>
      </c>
      <c r="DR122" s="835"/>
      <c r="DS122" s="835"/>
      <c r="DT122" s="835"/>
      <c r="DU122" s="835"/>
      <c r="DV122" s="812">
        <v>6.9</v>
      </c>
      <c r="DW122" s="812"/>
      <c r="DX122" s="812"/>
      <c r="DY122" s="812"/>
      <c r="DZ122" s="813"/>
    </row>
    <row r="123" spans="1:130" s="199" customFormat="1" ht="26.25" customHeight="1">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21697</v>
      </c>
      <c r="AB123" s="798"/>
      <c r="AC123" s="798"/>
      <c r="AD123" s="798"/>
      <c r="AE123" s="799"/>
      <c r="AF123" s="800">
        <v>21697</v>
      </c>
      <c r="AG123" s="798"/>
      <c r="AH123" s="798"/>
      <c r="AI123" s="798"/>
      <c r="AJ123" s="799"/>
      <c r="AK123" s="800">
        <v>21697</v>
      </c>
      <c r="AL123" s="798"/>
      <c r="AM123" s="798"/>
      <c r="AN123" s="798"/>
      <c r="AO123" s="799"/>
      <c r="AP123" s="845">
        <v>0.2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44160882</v>
      </c>
      <c r="BR123" s="854"/>
      <c r="BS123" s="854"/>
      <c r="BT123" s="854"/>
      <c r="BU123" s="854"/>
      <c r="BV123" s="854">
        <v>45688260</v>
      </c>
      <c r="BW123" s="854"/>
      <c r="BX123" s="854"/>
      <c r="BY123" s="854"/>
      <c r="BZ123" s="854"/>
      <c r="CA123" s="854">
        <v>46855207</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88699</v>
      </c>
      <c r="DH123" s="798"/>
      <c r="DI123" s="798"/>
      <c r="DJ123" s="798"/>
      <c r="DK123" s="799"/>
      <c r="DL123" s="800">
        <v>87967</v>
      </c>
      <c r="DM123" s="798"/>
      <c r="DN123" s="798"/>
      <c r="DO123" s="798"/>
      <c r="DP123" s="799"/>
      <c r="DQ123" s="800">
        <v>418392</v>
      </c>
      <c r="DR123" s="798"/>
      <c r="DS123" s="798"/>
      <c r="DT123" s="798"/>
      <c r="DU123" s="799"/>
      <c r="DV123" s="845">
        <v>2.9</v>
      </c>
      <c r="DW123" s="846"/>
      <c r="DX123" s="846"/>
      <c r="DY123" s="846"/>
      <c r="DZ123" s="847"/>
    </row>
    <row r="124" spans="1:130" s="199" customFormat="1" ht="26.25" customHeight="1" thickBot="1">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73.400000000000006</v>
      </c>
      <c r="BR124" s="852"/>
      <c r="BS124" s="852"/>
      <c r="BT124" s="852"/>
      <c r="BU124" s="852"/>
      <c r="BV124" s="852">
        <v>59.7</v>
      </c>
      <c r="BW124" s="852"/>
      <c r="BX124" s="852"/>
      <c r="BY124" s="852"/>
      <c r="BZ124" s="852"/>
      <c r="CA124" s="852">
        <v>58.8</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v>1255976</v>
      </c>
      <c r="DH124" s="781"/>
      <c r="DI124" s="781"/>
      <c r="DJ124" s="781"/>
      <c r="DK124" s="782"/>
      <c r="DL124" s="783">
        <v>1304712</v>
      </c>
      <c r="DM124" s="781"/>
      <c r="DN124" s="781"/>
      <c r="DO124" s="781"/>
      <c r="DP124" s="782"/>
      <c r="DQ124" s="783">
        <v>197195</v>
      </c>
      <c r="DR124" s="781"/>
      <c r="DS124" s="781"/>
      <c r="DT124" s="781"/>
      <c r="DU124" s="782"/>
      <c r="DV124" s="869">
        <v>1.4</v>
      </c>
      <c r="DW124" s="870"/>
      <c r="DX124" s="870"/>
      <c r="DY124" s="870"/>
      <c r="DZ124" s="871"/>
    </row>
    <row r="125" spans="1:130" s="199" customFormat="1" ht="26.25" customHeight="1">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18239</v>
      </c>
      <c r="AB126" s="798"/>
      <c r="AC126" s="798"/>
      <c r="AD126" s="798"/>
      <c r="AE126" s="799"/>
      <c r="AF126" s="800">
        <v>46641</v>
      </c>
      <c r="AG126" s="798"/>
      <c r="AH126" s="798"/>
      <c r="AI126" s="798"/>
      <c r="AJ126" s="799"/>
      <c r="AK126" s="800">
        <v>14856</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1015</v>
      </c>
      <c r="AB127" s="798"/>
      <c r="AC127" s="798"/>
      <c r="AD127" s="798"/>
      <c r="AE127" s="799"/>
      <c r="AF127" s="800">
        <v>820</v>
      </c>
      <c r="AG127" s="798"/>
      <c r="AH127" s="798"/>
      <c r="AI127" s="798"/>
      <c r="AJ127" s="799"/>
      <c r="AK127" s="800">
        <v>620</v>
      </c>
      <c r="AL127" s="798"/>
      <c r="AM127" s="798"/>
      <c r="AN127" s="798"/>
      <c r="AO127" s="799"/>
      <c r="AP127" s="845">
        <v>0</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86131</v>
      </c>
      <c r="AB128" s="819"/>
      <c r="AC128" s="819"/>
      <c r="AD128" s="819"/>
      <c r="AE128" s="820"/>
      <c r="AF128" s="821">
        <v>91364</v>
      </c>
      <c r="AG128" s="819"/>
      <c r="AH128" s="819"/>
      <c r="AI128" s="819"/>
      <c r="AJ128" s="820"/>
      <c r="AK128" s="821">
        <v>87481</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113</v>
      </c>
      <c r="BG128" s="805"/>
      <c r="BH128" s="805"/>
      <c r="BI128" s="805"/>
      <c r="BJ128" s="805"/>
      <c r="BK128" s="805"/>
      <c r="BL128" s="828"/>
      <c r="BM128" s="804">
        <v>12.62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v>19778</v>
      </c>
      <c r="DH128" s="809"/>
      <c r="DI128" s="809"/>
      <c r="DJ128" s="809"/>
      <c r="DK128" s="809"/>
      <c r="DL128" s="809">
        <v>13349</v>
      </c>
      <c r="DM128" s="809"/>
      <c r="DN128" s="809"/>
      <c r="DO128" s="809"/>
      <c r="DP128" s="809"/>
      <c r="DQ128" s="809">
        <v>9094</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17617692</v>
      </c>
      <c r="AB129" s="798"/>
      <c r="AC129" s="798"/>
      <c r="AD129" s="798"/>
      <c r="AE129" s="799"/>
      <c r="AF129" s="800">
        <v>17968304</v>
      </c>
      <c r="AG129" s="798"/>
      <c r="AH129" s="798"/>
      <c r="AI129" s="798"/>
      <c r="AJ129" s="799"/>
      <c r="AK129" s="800">
        <v>17551936</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113</v>
      </c>
      <c r="BG129" s="788"/>
      <c r="BH129" s="788"/>
      <c r="BI129" s="788"/>
      <c r="BJ129" s="788"/>
      <c r="BK129" s="788"/>
      <c r="BL129" s="789"/>
      <c r="BM129" s="787">
        <v>17.62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3160911</v>
      </c>
      <c r="AB130" s="798"/>
      <c r="AC130" s="798"/>
      <c r="AD130" s="798"/>
      <c r="AE130" s="799"/>
      <c r="AF130" s="800">
        <v>3181047</v>
      </c>
      <c r="AG130" s="798"/>
      <c r="AH130" s="798"/>
      <c r="AI130" s="798"/>
      <c r="AJ130" s="799"/>
      <c r="AK130" s="800">
        <v>3217239</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9.6999999999999993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14456781</v>
      </c>
      <c r="AB131" s="781"/>
      <c r="AC131" s="781"/>
      <c r="AD131" s="781"/>
      <c r="AE131" s="782"/>
      <c r="AF131" s="783">
        <v>14787257</v>
      </c>
      <c r="AG131" s="781"/>
      <c r="AH131" s="781"/>
      <c r="AI131" s="781"/>
      <c r="AJ131" s="782"/>
      <c r="AK131" s="783">
        <v>14334697</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58.8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9.3919040480000007</v>
      </c>
      <c r="AB132" s="761"/>
      <c r="AC132" s="761"/>
      <c r="AD132" s="761"/>
      <c r="AE132" s="762"/>
      <c r="AF132" s="763">
        <v>9.9615702899999992</v>
      </c>
      <c r="AG132" s="761"/>
      <c r="AH132" s="761"/>
      <c r="AI132" s="761"/>
      <c r="AJ132" s="762"/>
      <c r="AK132" s="763">
        <v>9.9081550170000003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9.8000000000000007</v>
      </c>
      <c r="AB133" s="740"/>
      <c r="AC133" s="740"/>
      <c r="AD133" s="740"/>
      <c r="AE133" s="741"/>
      <c r="AF133" s="739">
        <v>9.3000000000000007</v>
      </c>
      <c r="AG133" s="740"/>
      <c r="AH133" s="740"/>
      <c r="AI133" s="740"/>
      <c r="AJ133" s="741"/>
      <c r="AK133" s="739">
        <v>9.6999999999999993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sqref="A1:XFD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sqref="A1:XFD1"/>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sqref="A1:XFD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2" t="s">
        <v>476</v>
      </c>
      <c r="L7" s="256"/>
      <c r="M7" s="257" t="s">
        <v>477</v>
      </c>
      <c r="N7" s="258"/>
    </row>
    <row r="8" spans="1:16">
      <c r="A8" s="250"/>
      <c r="B8" s="246"/>
      <c r="C8" s="246"/>
      <c r="D8" s="246"/>
      <c r="E8" s="246"/>
      <c r="F8" s="246"/>
      <c r="G8" s="259"/>
      <c r="H8" s="260"/>
      <c r="I8" s="260"/>
      <c r="J8" s="261"/>
      <c r="K8" s="1153"/>
      <c r="L8" s="262" t="s">
        <v>478</v>
      </c>
      <c r="M8" s="263" t="s">
        <v>479</v>
      </c>
      <c r="N8" s="264" t="s">
        <v>480</v>
      </c>
    </row>
    <row r="9" spans="1:16">
      <c r="A9" s="250"/>
      <c r="B9" s="246"/>
      <c r="C9" s="246"/>
      <c r="D9" s="246"/>
      <c r="E9" s="246"/>
      <c r="F9" s="246"/>
      <c r="G9" s="1166" t="s">
        <v>481</v>
      </c>
      <c r="H9" s="1167"/>
      <c r="I9" s="1167"/>
      <c r="J9" s="1168"/>
      <c r="K9" s="265">
        <v>4085586</v>
      </c>
      <c r="L9" s="266">
        <v>65637</v>
      </c>
      <c r="M9" s="267">
        <v>62051</v>
      </c>
      <c r="N9" s="268">
        <v>5.8</v>
      </c>
    </row>
    <row r="10" spans="1:16">
      <c r="A10" s="250"/>
      <c r="B10" s="246"/>
      <c r="C10" s="246"/>
      <c r="D10" s="246"/>
      <c r="E10" s="246"/>
      <c r="F10" s="246"/>
      <c r="G10" s="1166" t="s">
        <v>482</v>
      </c>
      <c r="H10" s="1167"/>
      <c r="I10" s="1167"/>
      <c r="J10" s="1168"/>
      <c r="K10" s="269">
        <v>440358</v>
      </c>
      <c r="L10" s="270">
        <v>7075</v>
      </c>
      <c r="M10" s="271">
        <v>5713</v>
      </c>
      <c r="N10" s="272">
        <v>23.8</v>
      </c>
    </row>
    <row r="11" spans="1:16" ht="13.5" customHeight="1">
      <c r="A11" s="250"/>
      <c r="B11" s="246"/>
      <c r="C11" s="246"/>
      <c r="D11" s="246"/>
      <c r="E11" s="246"/>
      <c r="F11" s="246"/>
      <c r="G11" s="1166" t="s">
        <v>483</v>
      </c>
      <c r="H11" s="1167"/>
      <c r="I11" s="1167"/>
      <c r="J11" s="1168"/>
      <c r="K11" s="269">
        <v>628039</v>
      </c>
      <c r="L11" s="270">
        <v>10090</v>
      </c>
      <c r="M11" s="271">
        <v>5796</v>
      </c>
      <c r="N11" s="272">
        <v>74.099999999999994</v>
      </c>
    </row>
    <row r="12" spans="1:16" ht="13.5" customHeight="1">
      <c r="A12" s="250"/>
      <c r="B12" s="246"/>
      <c r="C12" s="246"/>
      <c r="D12" s="246"/>
      <c r="E12" s="246"/>
      <c r="F12" s="246"/>
      <c r="G12" s="1166" t="s">
        <v>484</v>
      </c>
      <c r="H12" s="1167"/>
      <c r="I12" s="1167"/>
      <c r="J12" s="1168"/>
      <c r="K12" s="269" t="s">
        <v>485</v>
      </c>
      <c r="L12" s="270" t="s">
        <v>485</v>
      </c>
      <c r="M12" s="271">
        <v>1167</v>
      </c>
      <c r="N12" s="272" t="s">
        <v>485</v>
      </c>
    </row>
    <row r="13" spans="1:16" ht="13.5" customHeight="1">
      <c r="A13" s="250"/>
      <c r="B13" s="246"/>
      <c r="C13" s="246"/>
      <c r="D13" s="246"/>
      <c r="E13" s="246"/>
      <c r="F13" s="246"/>
      <c r="G13" s="1166" t="s">
        <v>486</v>
      </c>
      <c r="H13" s="1167"/>
      <c r="I13" s="1167"/>
      <c r="J13" s="1168"/>
      <c r="K13" s="269" t="s">
        <v>485</v>
      </c>
      <c r="L13" s="270" t="s">
        <v>485</v>
      </c>
      <c r="M13" s="271">
        <v>0</v>
      </c>
      <c r="N13" s="272" t="s">
        <v>485</v>
      </c>
    </row>
    <row r="14" spans="1:16" ht="13.5" customHeight="1">
      <c r="A14" s="250"/>
      <c r="B14" s="246"/>
      <c r="C14" s="246"/>
      <c r="D14" s="246"/>
      <c r="E14" s="246"/>
      <c r="F14" s="246"/>
      <c r="G14" s="1166" t="s">
        <v>487</v>
      </c>
      <c r="H14" s="1167"/>
      <c r="I14" s="1167"/>
      <c r="J14" s="1168"/>
      <c r="K14" s="269">
        <v>149819</v>
      </c>
      <c r="L14" s="270">
        <v>2407</v>
      </c>
      <c r="M14" s="271">
        <v>2337</v>
      </c>
      <c r="N14" s="272">
        <v>3</v>
      </c>
    </row>
    <row r="15" spans="1:16" ht="13.5" customHeight="1">
      <c r="A15" s="250"/>
      <c r="B15" s="246"/>
      <c r="C15" s="246"/>
      <c r="D15" s="246"/>
      <c r="E15" s="246"/>
      <c r="F15" s="246"/>
      <c r="G15" s="1166" t="s">
        <v>488</v>
      </c>
      <c r="H15" s="1167"/>
      <c r="I15" s="1167"/>
      <c r="J15" s="1168"/>
      <c r="K15" s="269">
        <v>244395</v>
      </c>
      <c r="L15" s="270">
        <v>3926</v>
      </c>
      <c r="M15" s="271">
        <v>1594</v>
      </c>
      <c r="N15" s="272">
        <v>146.30000000000001</v>
      </c>
    </row>
    <row r="16" spans="1:16">
      <c r="A16" s="250"/>
      <c r="B16" s="246"/>
      <c r="C16" s="246"/>
      <c r="D16" s="246"/>
      <c r="E16" s="246"/>
      <c r="F16" s="246"/>
      <c r="G16" s="1169" t="s">
        <v>489</v>
      </c>
      <c r="H16" s="1170"/>
      <c r="I16" s="1170"/>
      <c r="J16" s="1171"/>
      <c r="K16" s="270">
        <v>-460512</v>
      </c>
      <c r="L16" s="270">
        <v>-7398</v>
      </c>
      <c r="M16" s="271">
        <v>-5993</v>
      </c>
      <c r="N16" s="272">
        <v>23.4</v>
      </c>
    </row>
    <row r="17" spans="1:16">
      <c r="A17" s="250"/>
      <c r="B17" s="246"/>
      <c r="C17" s="246"/>
      <c r="D17" s="246"/>
      <c r="E17" s="246"/>
      <c r="F17" s="246"/>
      <c r="G17" s="1169" t="s">
        <v>171</v>
      </c>
      <c r="H17" s="1170"/>
      <c r="I17" s="1170"/>
      <c r="J17" s="1171"/>
      <c r="K17" s="270">
        <v>5087685</v>
      </c>
      <c r="L17" s="270">
        <v>81736</v>
      </c>
      <c r="M17" s="271">
        <v>72665</v>
      </c>
      <c r="N17" s="272">
        <v>12.5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63" t="s">
        <v>494</v>
      </c>
      <c r="H21" s="1164"/>
      <c r="I21" s="1164"/>
      <c r="J21" s="1165"/>
      <c r="K21" s="282">
        <v>7.89</v>
      </c>
      <c r="L21" s="283">
        <v>7.22</v>
      </c>
      <c r="M21" s="284">
        <v>0.67</v>
      </c>
      <c r="N21" s="251"/>
      <c r="O21" s="285"/>
      <c r="P21" s="281"/>
    </row>
    <row r="22" spans="1:16" s="286" customFormat="1">
      <c r="A22" s="281"/>
      <c r="B22" s="251"/>
      <c r="C22" s="251"/>
      <c r="D22" s="251"/>
      <c r="E22" s="251"/>
      <c r="F22" s="251"/>
      <c r="G22" s="1163" t="s">
        <v>495</v>
      </c>
      <c r="H22" s="1164"/>
      <c r="I22" s="1164"/>
      <c r="J22" s="1165"/>
      <c r="K22" s="287">
        <v>100</v>
      </c>
      <c r="L22" s="288">
        <v>98.4</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2" t="s">
        <v>476</v>
      </c>
      <c r="L30" s="256"/>
      <c r="M30" s="257" t="s">
        <v>477</v>
      </c>
      <c r="N30" s="258"/>
    </row>
    <row r="31" spans="1:16">
      <c r="A31" s="250"/>
      <c r="B31" s="246"/>
      <c r="C31" s="246"/>
      <c r="D31" s="246"/>
      <c r="E31" s="246"/>
      <c r="F31" s="246"/>
      <c r="G31" s="259"/>
      <c r="H31" s="260"/>
      <c r="I31" s="260"/>
      <c r="J31" s="261"/>
      <c r="K31" s="1153"/>
      <c r="L31" s="262" t="s">
        <v>478</v>
      </c>
      <c r="M31" s="263" t="s">
        <v>479</v>
      </c>
      <c r="N31" s="264" t="s">
        <v>480</v>
      </c>
    </row>
    <row r="32" spans="1:16" ht="27" customHeight="1">
      <c r="A32" s="250"/>
      <c r="B32" s="246"/>
      <c r="C32" s="246"/>
      <c r="D32" s="246"/>
      <c r="E32" s="246"/>
      <c r="F32" s="246"/>
      <c r="G32" s="1154" t="s">
        <v>499</v>
      </c>
      <c r="H32" s="1155"/>
      <c r="I32" s="1155"/>
      <c r="J32" s="1156"/>
      <c r="K32" s="296">
        <v>3330708</v>
      </c>
      <c r="L32" s="296">
        <v>53510</v>
      </c>
      <c r="M32" s="297">
        <v>39687</v>
      </c>
      <c r="N32" s="298">
        <v>34.799999999999997</v>
      </c>
    </row>
    <row r="33" spans="1:16" ht="13.5" customHeight="1">
      <c r="A33" s="250"/>
      <c r="B33" s="246"/>
      <c r="C33" s="246"/>
      <c r="D33" s="246"/>
      <c r="E33" s="246"/>
      <c r="F33" s="246"/>
      <c r="G33" s="1154" t="s">
        <v>500</v>
      </c>
      <c r="H33" s="1155"/>
      <c r="I33" s="1155"/>
      <c r="J33" s="1156"/>
      <c r="K33" s="296" t="s">
        <v>485</v>
      </c>
      <c r="L33" s="296" t="s">
        <v>485</v>
      </c>
      <c r="M33" s="297" t="s">
        <v>485</v>
      </c>
      <c r="N33" s="298" t="s">
        <v>485</v>
      </c>
    </row>
    <row r="34" spans="1:16" ht="27" customHeight="1">
      <c r="A34" s="250"/>
      <c r="B34" s="246"/>
      <c r="C34" s="246"/>
      <c r="D34" s="246"/>
      <c r="E34" s="246"/>
      <c r="F34" s="246"/>
      <c r="G34" s="1154" t="s">
        <v>501</v>
      </c>
      <c r="H34" s="1155"/>
      <c r="I34" s="1155"/>
      <c r="J34" s="1156"/>
      <c r="K34" s="296" t="s">
        <v>485</v>
      </c>
      <c r="L34" s="296" t="s">
        <v>485</v>
      </c>
      <c r="M34" s="297">
        <v>56</v>
      </c>
      <c r="N34" s="298" t="s">
        <v>485</v>
      </c>
    </row>
    <row r="35" spans="1:16" ht="27" customHeight="1">
      <c r="A35" s="250"/>
      <c r="B35" s="246"/>
      <c r="C35" s="246"/>
      <c r="D35" s="246"/>
      <c r="E35" s="246"/>
      <c r="F35" s="246"/>
      <c r="G35" s="1154" t="s">
        <v>502</v>
      </c>
      <c r="H35" s="1155"/>
      <c r="I35" s="1155"/>
      <c r="J35" s="1156"/>
      <c r="K35" s="296">
        <v>1207274</v>
      </c>
      <c r="L35" s="296">
        <v>19396</v>
      </c>
      <c r="M35" s="297">
        <v>13696</v>
      </c>
      <c r="N35" s="298">
        <v>41.6</v>
      </c>
    </row>
    <row r="36" spans="1:16" ht="27" customHeight="1">
      <c r="A36" s="250"/>
      <c r="B36" s="246"/>
      <c r="C36" s="246"/>
      <c r="D36" s="246"/>
      <c r="E36" s="246"/>
      <c r="F36" s="246"/>
      <c r="G36" s="1154" t="s">
        <v>503</v>
      </c>
      <c r="H36" s="1155"/>
      <c r="I36" s="1155"/>
      <c r="J36" s="1156"/>
      <c r="K36" s="296">
        <v>147061</v>
      </c>
      <c r="L36" s="296">
        <v>2363</v>
      </c>
      <c r="M36" s="297">
        <v>1733</v>
      </c>
      <c r="N36" s="298">
        <v>36.4</v>
      </c>
    </row>
    <row r="37" spans="1:16" ht="13.5" customHeight="1">
      <c r="A37" s="250"/>
      <c r="B37" s="246"/>
      <c r="C37" s="246"/>
      <c r="D37" s="246"/>
      <c r="E37" s="246"/>
      <c r="F37" s="246"/>
      <c r="G37" s="1154" t="s">
        <v>504</v>
      </c>
      <c r="H37" s="1155"/>
      <c r="I37" s="1155"/>
      <c r="J37" s="1156"/>
      <c r="K37" s="296">
        <v>39750</v>
      </c>
      <c r="L37" s="296">
        <v>639</v>
      </c>
      <c r="M37" s="297">
        <v>790</v>
      </c>
      <c r="N37" s="298">
        <v>-19.100000000000001</v>
      </c>
    </row>
    <row r="38" spans="1:16" ht="27" customHeight="1">
      <c r="A38" s="250"/>
      <c r="B38" s="246"/>
      <c r="C38" s="246"/>
      <c r="D38" s="246"/>
      <c r="E38" s="246"/>
      <c r="F38" s="246"/>
      <c r="G38" s="1157" t="s">
        <v>505</v>
      </c>
      <c r="H38" s="1158"/>
      <c r="I38" s="1158"/>
      <c r="J38" s="1159"/>
      <c r="K38" s="299">
        <v>231</v>
      </c>
      <c r="L38" s="299">
        <v>4</v>
      </c>
      <c r="M38" s="300">
        <v>1</v>
      </c>
      <c r="N38" s="301">
        <v>300</v>
      </c>
      <c r="O38" s="295"/>
    </row>
    <row r="39" spans="1:16">
      <c r="A39" s="250"/>
      <c r="B39" s="246"/>
      <c r="C39" s="246"/>
      <c r="D39" s="246"/>
      <c r="E39" s="246"/>
      <c r="F39" s="246"/>
      <c r="G39" s="1157" t="s">
        <v>506</v>
      </c>
      <c r="H39" s="1158"/>
      <c r="I39" s="1158"/>
      <c r="J39" s="1159"/>
      <c r="K39" s="302">
        <v>-87481</v>
      </c>
      <c r="L39" s="302">
        <v>-1405</v>
      </c>
      <c r="M39" s="303">
        <v>-5521</v>
      </c>
      <c r="N39" s="304">
        <v>-74.599999999999994</v>
      </c>
      <c r="O39" s="295"/>
    </row>
    <row r="40" spans="1:16" ht="27" customHeight="1">
      <c r="A40" s="250"/>
      <c r="B40" s="246"/>
      <c r="C40" s="246"/>
      <c r="D40" s="246"/>
      <c r="E40" s="246"/>
      <c r="F40" s="246"/>
      <c r="G40" s="1154" t="s">
        <v>507</v>
      </c>
      <c r="H40" s="1155"/>
      <c r="I40" s="1155"/>
      <c r="J40" s="1156"/>
      <c r="K40" s="302">
        <v>-3217239</v>
      </c>
      <c r="L40" s="302">
        <v>-51687</v>
      </c>
      <c r="M40" s="303">
        <v>-35785</v>
      </c>
      <c r="N40" s="304">
        <v>44.4</v>
      </c>
      <c r="O40" s="295"/>
    </row>
    <row r="41" spans="1:16">
      <c r="A41" s="250"/>
      <c r="B41" s="246"/>
      <c r="C41" s="246"/>
      <c r="D41" s="246"/>
      <c r="E41" s="246"/>
      <c r="F41" s="246"/>
      <c r="G41" s="1160" t="s">
        <v>282</v>
      </c>
      <c r="H41" s="1161"/>
      <c r="I41" s="1161"/>
      <c r="J41" s="1162"/>
      <c r="K41" s="296">
        <v>1420304</v>
      </c>
      <c r="L41" s="302">
        <v>22818</v>
      </c>
      <c r="M41" s="303">
        <v>14658</v>
      </c>
      <c r="N41" s="304">
        <v>55.7</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47" t="s">
        <v>476</v>
      </c>
      <c r="J49" s="1149" t="s">
        <v>511</v>
      </c>
      <c r="K49" s="1150"/>
      <c r="L49" s="1150"/>
      <c r="M49" s="1150"/>
      <c r="N49" s="1151"/>
    </row>
    <row r="50" spans="1:14">
      <c r="A50" s="250"/>
      <c r="B50" s="246"/>
      <c r="C50" s="246"/>
      <c r="D50" s="246"/>
      <c r="E50" s="246"/>
      <c r="F50" s="246"/>
      <c r="G50" s="314"/>
      <c r="H50" s="315"/>
      <c r="I50" s="1148"/>
      <c r="J50" s="316" t="s">
        <v>512</v>
      </c>
      <c r="K50" s="317" t="s">
        <v>513</v>
      </c>
      <c r="L50" s="318" t="s">
        <v>514</v>
      </c>
      <c r="M50" s="319" t="s">
        <v>515</v>
      </c>
      <c r="N50" s="320" t="s">
        <v>516</v>
      </c>
    </row>
    <row r="51" spans="1:14">
      <c r="A51" s="250"/>
      <c r="B51" s="246"/>
      <c r="C51" s="246"/>
      <c r="D51" s="246"/>
      <c r="E51" s="246"/>
      <c r="F51" s="246"/>
      <c r="G51" s="312" t="s">
        <v>517</v>
      </c>
      <c r="H51" s="313"/>
      <c r="I51" s="321">
        <v>3810289</v>
      </c>
      <c r="J51" s="322">
        <v>60057</v>
      </c>
      <c r="K51" s="323">
        <v>-17.399999999999999</v>
      </c>
      <c r="L51" s="324">
        <v>52678</v>
      </c>
      <c r="M51" s="325">
        <v>1.9</v>
      </c>
      <c r="N51" s="326">
        <v>-19.3</v>
      </c>
    </row>
    <row r="52" spans="1:14">
      <c r="A52" s="250"/>
      <c r="B52" s="246"/>
      <c r="C52" s="246"/>
      <c r="D52" s="246"/>
      <c r="E52" s="246"/>
      <c r="F52" s="246"/>
      <c r="G52" s="327"/>
      <c r="H52" s="328" t="s">
        <v>518</v>
      </c>
      <c r="I52" s="329">
        <v>1530030</v>
      </c>
      <c r="J52" s="330">
        <v>24116</v>
      </c>
      <c r="K52" s="331">
        <v>-27.8</v>
      </c>
      <c r="L52" s="332">
        <v>30185</v>
      </c>
      <c r="M52" s="333">
        <v>12.2</v>
      </c>
      <c r="N52" s="334">
        <v>-40</v>
      </c>
    </row>
    <row r="53" spans="1:14">
      <c r="A53" s="250"/>
      <c r="B53" s="246"/>
      <c r="C53" s="246"/>
      <c r="D53" s="246"/>
      <c r="E53" s="246"/>
      <c r="F53" s="246"/>
      <c r="G53" s="312" t="s">
        <v>519</v>
      </c>
      <c r="H53" s="313"/>
      <c r="I53" s="321">
        <v>11445541</v>
      </c>
      <c r="J53" s="322">
        <v>180452</v>
      </c>
      <c r="K53" s="323">
        <v>200.5</v>
      </c>
      <c r="L53" s="324">
        <v>69560</v>
      </c>
      <c r="M53" s="325">
        <v>32</v>
      </c>
      <c r="N53" s="326">
        <v>168.5</v>
      </c>
    </row>
    <row r="54" spans="1:14">
      <c r="A54" s="250"/>
      <c r="B54" s="246"/>
      <c r="C54" s="246"/>
      <c r="D54" s="246"/>
      <c r="E54" s="246"/>
      <c r="F54" s="246"/>
      <c r="G54" s="327"/>
      <c r="H54" s="328" t="s">
        <v>518</v>
      </c>
      <c r="I54" s="329">
        <v>2474459</v>
      </c>
      <c r="J54" s="330">
        <v>39013</v>
      </c>
      <c r="K54" s="331">
        <v>61.8</v>
      </c>
      <c r="L54" s="332">
        <v>35305</v>
      </c>
      <c r="M54" s="333">
        <v>17</v>
      </c>
      <c r="N54" s="334">
        <v>44.8</v>
      </c>
    </row>
    <row r="55" spans="1:14">
      <c r="A55" s="250"/>
      <c r="B55" s="246"/>
      <c r="C55" s="246"/>
      <c r="D55" s="246"/>
      <c r="E55" s="246"/>
      <c r="F55" s="246"/>
      <c r="G55" s="312" t="s">
        <v>520</v>
      </c>
      <c r="H55" s="313"/>
      <c r="I55" s="321">
        <v>6900002</v>
      </c>
      <c r="J55" s="322">
        <v>109201</v>
      </c>
      <c r="K55" s="323">
        <v>-39.5</v>
      </c>
      <c r="L55" s="324">
        <v>65988</v>
      </c>
      <c r="M55" s="325">
        <v>-5.0999999999999996</v>
      </c>
      <c r="N55" s="326">
        <v>-34.4</v>
      </c>
    </row>
    <row r="56" spans="1:14">
      <c r="A56" s="250"/>
      <c r="B56" s="246"/>
      <c r="C56" s="246"/>
      <c r="D56" s="246"/>
      <c r="E56" s="246"/>
      <c r="F56" s="246"/>
      <c r="G56" s="327"/>
      <c r="H56" s="328" t="s">
        <v>518</v>
      </c>
      <c r="I56" s="329">
        <v>2747747</v>
      </c>
      <c r="J56" s="330">
        <v>43487</v>
      </c>
      <c r="K56" s="331">
        <v>11.5</v>
      </c>
      <c r="L56" s="332">
        <v>36473</v>
      </c>
      <c r="M56" s="333">
        <v>3.3</v>
      </c>
      <c r="N56" s="334">
        <v>8.1999999999999993</v>
      </c>
    </row>
    <row r="57" spans="1:14">
      <c r="A57" s="250"/>
      <c r="B57" s="246"/>
      <c r="C57" s="246"/>
      <c r="D57" s="246"/>
      <c r="E57" s="246"/>
      <c r="F57" s="246"/>
      <c r="G57" s="312" t="s">
        <v>521</v>
      </c>
      <c r="H57" s="313"/>
      <c r="I57" s="321">
        <v>7944859</v>
      </c>
      <c r="J57" s="322">
        <v>126603</v>
      </c>
      <c r="K57" s="323">
        <v>15.9</v>
      </c>
      <c r="L57" s="324">
        <v>77507</v>
      </c>
      <c r="M57" s="325">
        <v>17.5</v>
      </c>
      <c r="N57" s="326">
        <v>-1.6</v>
      </c>
    </row>
    <row r="58" spans="1:14">
      <c r="A58" s="250"/>
      <c r="B58" s="246"/>
      <c r="C58" s="246"/>
      <c r="D58" s="246"/>
      <c r="E58" s="246"/>
      <c r="F58" s="246"/>
      <c r="G58" s="327"/>
      <c r="H58" s="328" t="s">
        <v>518</v>
      </c>
      <c r="I58" s="329">
        <v>2321773</v>
      </c>
      <c r="J58" s="330">
        <v>36998</v>
      </c>
      <c r="K58" s="331">
        <v>-14.9</v>
      </c>
      <c r="L58" s="332">
        <v>42788</v>
      </c>
      <c r="M58" s="333">
        <v>17.3</v>
      </c>
      <c r="N58" s="334">
        <v>-32.200000000000003</v>
      </c>
    </row>
    <row r="59" spans="1:14">
      <c r="A59" s="250"/>
      <c r="B59" s="246"/>
      <c r="C59" s="246"/>
      <c r="D59" s="246"/>
      <c r="E59" s="246"/>
      <c r="F59" s="246"/>
      <c r="G59" s="312" t="s">
        <v>522</v>
      </c>
      <c r="H59" s="313"/>
      <c r="I59" s="321">
        <v>8288391</v>
      </c>
      <c r="J59" s="322">
        <v>133158</v>
      </c>
      <c r="K59" s="323">
        <v>5.2</v>
      </c>
      <c r="L59" s="324">
        <v>57295</v>
      </c>
      <c r="M59" s="325">
        <v>-26.1</v>
      </c>
      <c r="N59" s="326">
        <v>31.3</v>
      </c>
    </row>
    <row r="60" spans="1:14">
      <c r="A60" s="250"/>
      <c r="B60" s="246"/>
      <c r="C60" s="246"/>
      <c r="D60" s="246"/>
      <c r="E60" s="246"/>
      <c r="F60" s="246"/>
      <c r="G60" s="327"/>
      <c r="H60" s="328" t="s">
        <v>518</v>
      </c>
      <c r="I60" s="335">
        <v>2635415</v>
      </c>
      <c r="J60" s="330">
        <v>42339</v>
      </c>
      <c r="K60" s="331">
        <v>14.4</v>
      </c>
      <c r="L60" s="332">
        <v>32771</v>
      </c>
      <c r="M60" s="333">
        <v>-23.4</v>
      </c>
      <c r="N60" s="334">
        <v>37.799999999999997</v>
      </c>
    </row>
    <row r="61" spans="1:14">
      <c r="A61" s="250"/>
      <c r="B61" s="246"/>
      <c r="C61" s="246"/>
      <c r="D61" s="246"/>
      <c r="E61" s="246"/>
      <c r="F61" s="246"/>
      <c r="G61" s="312" t="s">
        <v>523</v>
      </c>
      <c r="H61" s="336"/>
      <c r="I61" s="337">
        <v>7677816</v>
      </c>
      <c r="J61" s="338">
        <v>121894</v>
      </c>
      <c r="K61" s="339">
        <v>32.9</v>
      </c>
      <c r="L61" s="340">
        <v>64606</v>
      </c>
      <c r="M61" s="341">
        <v>4</v>
      </c>
      <c r="N61" s="326">
        <v>28.9</v>
      </c>
    </row>
    <row r="62" spans="1:14">
      <c r="A62" s="250"/>
      <c r="B62" s="246"/>
      <c r="C62" s="246"/>
      <c r="D62" s="246"/>
      <c r="E62" s="246"/>
      <c r="F62" s="246"/>
      <c r="G62" s="327"/>
      <c r="H62" s="328" t="s">
        <v>518</v>
      </c>
      <c r="I62" s="329">
        <v>2341885</v>
      </c>
      <c r="J62" s="330">
        <v>37191</v>
      </c>
      <c r="K62" s="331">
        <v>9</v>
      </c>
      <c r="L62" s="332">
        <v>35504</v>
      </c>
      <c r="M62" s="333">
        <v>5.3</v>
      </c>
      <c r="N62" s="334">
        <v>3.7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sqref="A1:XFD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sqref="A1:XFD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13.54</v>
      </c>
      <c r="G47" s="12">
        <v>19.43</v>
      </c>
      <c r="H47" s="12">
        <v>20.11</v>
      </c>
      <c r="I47" s="12">
        <v>19.399999999999999</v>
      </c>
      <c r="J47" s="13">
        <v>19.48</v>
      </c>
    </row>
    <row r="48" spans="2:10" ht="57.75" customHeight="1">
      <c r="B48" s="14"/>
      <c r="C48" s="1174" t="s">
        <v>4</v>
      </c>
      <c r="D48" s="1174"/>
      <c r="E48" s="1175"/>
      <c r="F48" s="15">
        <v>12.3</v>
      </c>
      <c r="G48" s="16">
        <v>7.44</v>
      </c>
      <c r="H48" s="16">
        <v>9.1199999999999992</v>
      </c>
      <c r="I48" s="16">
        <v>7.56</v>
      </c>
      <c r="J48" s="17">
        <v>7.07</v>
      </c>
    </row>
    <row r="49" spans="2:10" ht="57.75" customHeight="1" thickBot="1">
      <c r="B49" s="18"/>
      <c r="C49" s="1176" t="s">
        <v>5</v>
      </c>
      <c r="D49" s="1176"/>
      <c r="E49" s="1177"/>
      <c r="F49" s="19">
        <v>4.5999999999999996</v>
      </c>
      <c r="G49" s="20">
        <v>2.11</v>
      </c>
      <c r="H49" s="20">
        <v>2.4900000000000002</v>
      </c>
      <c r="I49" s="20">
        <v>1.35</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2018-02-23T06:54:53Z</cp:lastPrinted>
  <dcterms:created xsi:type="dcterms:W3CDTF">2018-01-24T03:52:45Z</dcterms:created>
  <dcterms:modified xsi:type="dcterms:W3CDTF">2018-11-28T23:55:17Z</dcterms:modified>
  <cp:category/>
</cp:coreProperties>
</file>