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15" windowWidth="7650" windowHeight="8955" tabRatio="788" activeTab="2"/>
  </bookViews>
  <sheets>
    <sheet name="第１表" sheetId="1" r:id="rId1"/>
    <sheet name="第2表" sheetId="2" r:id="rId2"/>
    <sheet name="第3表4表" sheetId="3" r:id="rId3"/>
    <sheet name="第5表(1)(2)" sheetId="4" r:id="rId4"/>
    <sheet name="第6表7表 " sheetId="5" r:id="rId5"/>
    <sheet name="第8表9表" sheetId="6" r:id="rId6"/>
    <sheet name="第１0表" sheetId="7" r:id="rId7"/>
    <sheet name="第11表" sheetId="8" r:id="rId8"/>
    <sheet name="第12表" sheetId="9" r:id="rId9"/>
  </sheets>
  <definedNames>
    <definedName name="_xlnm.Print_Area" localSheetId="7">'第11表'!$A$1:$Z$61</definedName>
    <definedName name="_xlnm.Print_Area" localSheetId="8">'第12表'!$A$1:$K$62</definedName>
    <definedName name="_xlnm.Print_Area" localSheetId="0">'第１表'!$A$1:$U$45</definedName>
    <definedName name="_xlnm.Print_Area" localSheetId="1">'第2表'!$A$1:$Y$50</definedName>
    <definedName name="_xlnm.Print_Area" localSheetId="2">'第3表4表'!$A$1:$O$66</definedName>
    <definedName name="_xlnm.Print_Area" localSheetId="3">'第5表(1)(2)'!$A$1:$S$53</definedName>
    <definedName name="_xlnm.Print_Area" localSheetId="4">'第6表7表 '!$A$1:$O$51</definedName>
  </definedNames>
  <calcPr fullCalcOnLoad="1"/>
</workbook>
</file>

<file path=xl/sharedStrings.xml><?xml version="1.0" encoding="utf-8"?>
<sst xmlns="http://schemas.openxmlformats.org/spreadsheetml/2006/main" count="874" uniqueCount="420">
  <si>
    <t>５</t>
  </si>
  <si>
    <t>６</t>
  </si>
  <si>
    <t>７</t>
  </si>
  <si>
    <t>８</t>
  </si>
  <si>
    <t>９</t>
  </si>
  <si>
    <t>高血圧</t>
  </si>
  <si>
    <t>実人員</t>
  </si>
  <si>
    <t>集団健康教育</t>
  </si>
  <si>
    <t>重点健康相談</t>
  </si>
  <si>
    <t>総合健康相談</t>
  </si>
  <si>
    <t>延受講人員</t>
  </si>
  <si>
    <t>合　計</t>
  </si>
  <si>
    <t>糖尿病</t>
  </si>
  <si>
    <t>高脂血症</t>
  </si>
  <si>
    <t>喫　煙</t>
  </si>
  <si>
    <t>受診者数</t>
  </si>
  <si>
    <t>被　訓　練　人　員</t>
  </si>
  <si>
    <t>被指導実人員</t>
  </si>
  <si>
    <t>第２表　健康診査及びがん検診、保健所別</t>
  </si>
  <si>
    <t>第１表　生活習慣病（健康手帳の交付・健康教育・健康相談）、保健所別</t>
  </si>
  <si>
    <t>保　健　所</t>
  </si>
  <si>
    <t>交　付　数</t>
  </si>
  <si>
    <t>平成元年度</t>
  </si>
  <si>
    <t>いわき市</t>
  </si>
  <si>
    <t>保健所</t>
  </si>
  <si>
    <t>対象者数</t>
  </si>
  <si>
    <t>受診率</t>
  </si>
  <si>
    <t>対象者数</t>
  </si>
  <si>
    <t>受診者数</t>
  </si>
  <si>
    <t>健　　　康　　　相　　　談</t>
  </si>
  <si>
    <t>県北</t>
  </si>
  <si>
    <t>県中</t>
  </si>
  <si>
    <t>県南</t>
  </si>
  <si>
    <t>会津</t>
  </si>
  <si>
    <t>南会津</t>
  </si>
  <si>
    <t>相双</t>
  </si>
  <si>
    <t>郡山市</t>
  </si>
  <si>
    <t>胃　が　ん　検　診</t>
  </si>
  <si>
    <t>子　宮　が　ん　検　診</t>
  </si>
  <si>
    <t>肺　が　ん　検　診　</t>
  </si>
  <si>
    <t>乳　が　ん　検　診　</t>
  </si>
  <si>
    <t>大　腸　が　ん　検　診</t>
  </si>
  <si>
    <t>医療対象者</t>
  </si>
  <si>
    <t>型</t>
  </si>
  <si>
    <t>実施市町村数</t>
  </si>
  <si>
    <t>実施施設数</t>
  </si>
  <si>
    <t>実　人　員</t>
  </si>
  <si>
    <t>延　人　員</t>
  </si>
  <si>
    <t>保　　健　　所</t>
  </si>
  <si>
    <t>対　象　者　数</t>
  </si>
  <si>
    <t>被指導延人員（平成6年度まで）年間訪問活動日数　　　　　　（平成７年度から）</t>
  </si>
  <si>
    <t>内訳</t>
  </si>
  <si>
    <t>健康手帳の交付</t>
  </si>
  <si>
    <t>延検査　　回数</t>
  </si>
  <si>
    <t>延参加　　人員</t>
  </si>
  <si>
    <t>延開催　　回数</t>
  </si>
  <si>
    <t>４０才以上　人口</t>
  </si>
  <si>
    <t>個　　　　別　　　　健　　　康　　　教　　　育</t>
  </si>
  <si>
    <t>健　　　　　　　　　康　　　　　　　　　教　　　　　　　　　育</t>
  </si>
  <si>
    <t>介護家族訪問基本健康診査受診人員</t>
  </si>
  <si>
    <t>歯周疾患検診受診人員</t>
  </si>
  <si>
    <t>骨粗鬆症検診受診人員</t>
  </si>
  <si>
    <t>健康度評価事業実施人員</t>
  </si>
  <si>
    <t>訪問基本健康審査受診人員</t>
  </si>
  <si>
    <t>２</t>
  </si>
  <si>
    <t>３</t>
  </si>
  <si>
    <t>４</t>
  </si>
  <si>
    <t xml:space="preserve"> </t>
  </si>
  <si>
    <t>Ａ</t>
  </si>
  <si>
    <t>第３表　生活習慣病（胃がん検診）、年度別</t>
  </si>
  <si>
    <t>内</t>
  </si>
  <si>
    <t>訳</t>
  </si>
  <si>
    <t>精密検査</t>
  </si>
  <si>
    <t>年　　度</t>
  </si>
  <si>
    <t>受診者数</t>
  </si>
  <si>
    <t>異常なし</t>
  </si>
  <si>
    <t>要注意</t>
  </si>
  <si>
    <t>その他</t>
  </si>
  <si>
    <t>要精検</t>
  </si>
  <si>
    <t>胃がん</t>
  </si>
  <si>
    <t>胃がん疑い</t>
  </si>
  <si>
    <t>胃ポリープ</t>
  </si>
  <si>
    <t>胃潰瘍</t>
  </si>
  <si>
    <t>十二指腸</t>
  </si>
  <si>
    <t>共存潰瘍</t>
  </si>
  <si>
    <t>その他</t>
  </si>
  <si>
    <t>（要再検）</t>
  </si>
  <si>
    <t>潰瘍</t>
  </si>
  <si>
    <t>第４表　生活習慣病（子宮がん検診）、年度別</t>
  </si>
  <si>
    <t>受　診　者　数</t>
  </si>
  <si>
    <t>内　　　　　　　　　　訳</t>
  </si>
  <si>
    <t>精密検査受診者数</t>
  </si>
  <si>
    <t>異　常　な　し</t>
  </si>
  <si>
    <t>要　再　検</t>
  </si>
  <si>
    <t>要　精　検</t>
  </si>
  <si>
    <t>異型上皮</t>
  </si>
  <si>
    <t>子宮がん</t>
  </si>
  <si>
    <t>体　が　ん</t>
  </si>
  <si>
    <t>第５表　生活習慣病（肺がん検診）、年度別</t>
  </si>
  <si>
    <t>（１）胸部エックス線読影結果</t>
  </si>
  <si>
    <t>年　　　　度</t>
  </si>
  <si>
    <t>胸部エックス線</t>
  </si>
  <si>
    <t>胸　　部　　エ　　ッ　　ク　　ス　　線　　続　　影　　結　　果</t>
  </si>
  <si>
    <t>要精検者数</t>
  </si>
  <si>
    <t>精検受診者数</t>
  </si>
  <si>
    <t>精　　　密　　　検　　　査　　　結　　　果</t>
  </si>
  <si>
    <t>写真読影実施数</t>
  </si>
  <si>
    <t>Ｄ３</t>
  </si>
  <si>
    <t>Ｄ４</t>
  </si>
  <si>
    <t>計</t>
  </si>
  <si>
    <t>異常認めず</t>
  </si>
  <si>
    <t>原発性肺がん</t>
  </si>
  <si>
    <t>転移性肺腫瘍</t>
  </si>
  <si>
    <t>肺がん疑い</t>
  </si>
  <si>
    <t>その他の疾患</t>
  </si>
  <si>
    <t>喀痰容器提出数</t>
  </si>
  <si>
    <t>喀痰細胞診判定区分</t>
  </si>
  <si>
    <t>精　検　受　診　者　数</t>
  </si>
  <si>
    <t>精　　　密　　　検　　　査　　　結　　　果</t>
  </si>
  <si>
    <t>第６表　生活習慣病（乳がん検診）、年度別</t>
  </si>
  <si>
    <t>年　　　度</t>
  </si>
  <si>
    <t>精</t>
  </si>
  <si>
    <t>密</t>
  </si>
  <si>
    <t>検</t>
  </si>
  <si>
    <t>査</t>
  </si>
  <si>
    <t>結</t>
  </si>
  <si>
    <t>果</t>
  </si>
  <si>
    <t>原発性乳がん確定</t>
  </si>
  <si>
    <t>総　　　数</t>
  </si>
  <si>
    <t>原　　　発　　　性　　　乳　　　が　　　ん　　　病　　　期　　　別　　　</t>
  </si>
  <si>
    <t>乳がん疑い</t>
  </si>
  <si>
    <t>Ⅰ　　期</t>
  </si>
  <si>
    <t>Ⅱ　　期</t>
  </si>
  <si>
    <t>Ⅲ　　期</t>
  </si>
  <si>
    <t>Ⅳ　　期</t>
  </si>
  <si>
    <t>不　　明</t>
  </si>
  <si>
    <t>第７表　生活習慣病（大腸がん検診）、年度別</t>
  </si>
  <si>
    <t>　大　　腸　　が　　　ん</t>
  </si>
  <si>
    <t>（腺種）</t>
  </si>
  <si>
    <t>非腺種性     ポリープ</t>
  </si>
  <si>
    <t>潰瘍性大腸炎</t>
  </si>
  <si>
    <t>クーロン氏病</t>
  </si>
  <si>
    <t>うち早期がん</t>
  </si>
  <si>
    <r>
      <t>昭和</t>
    </r>
    <r>
      <rPr>
        <sz val="10"/>
        <rFont val="ＪＳ明朝"/>
        <family val="1"/>
      </rPr>
      <t>59</t>
    </r>
    <r>
      <rPr>
        <sz val="12"/>
        <rFont val="HGP教科書体"/>
        <family val="1"/>
      </rPr>
      <t>年度</t>
    </r>
  </si>
  <si>
    <t>60</t>
  </si>
  <si>
    <t>61</t>
  </si>
  <si>
    <t>62</t>
  </si>
  <si>
    <t>63</t>
  </si>
  <si>
    <t>10</t>
  </si>
  <si>
    <t>11</t>
  </si>
  <si>
    <t>12</t>
  </si>
  <si>
    <t>13</t>
  </si>
  <si>
    <t>14</t>
  </si>
  <si>
    <t>15</t>
  </si>
  <si>
    <t>16</t>
  </si>
  <si>
    <t>17</t>
  </si>
  <si>
    <t>18</t>
  </si>
  <si>
    <t>19</t>
  </si>
  <si>
    <t>20</t>
  </si>
  <si>
    <t>延検査        回数</t>
  </si>
  <si>
    <t>延検査            回数</t>
  </si>
  <si>
    <t>延開催            回数</t>
  </si>
  <si>
    <t>60</t>
  </si>
  <si>
    <t>61</t>
  </si>
  <si>
    <t>62</t>
  </si>
  <si>
    <t>63</t>
  </si>
  <si>
    <r>
      <t>昭和</t>
    </r>
    <r>
      <rPr>
        <sz val="11"/>
        <rFont val="ＪＳ明朝"/>
        <family val="1"/>
      </rPr>
      <t>59</t>
    </r>
    <r>
      <rPr>
        <sz val="11"/>
        <rFont val="HGP教科書体"/>
        <family val="1"/>
      </rPr>
      <t>年度</t>
    </r>
  </si>
  <si>
    <t>　　　計数は、19年度分までは老人保健法該当のものであり、20年度からは健康増進法該当のものである。</t>
  </si>
  <si>
    <r>
      <t>　　　※19年度までは、乳がん、子宮がん検診については単年度集計数。20年度より国で示す受診率算定方法に変更　</t>
    </r>
  </si>
  <si>
    <t>(注)　基本健康診査は19年度まで、20年度からは特定健康診査に変更となった。</t>
  </si>
  <si>
    <t>　　　肺がん検診、乳がん検診は、昭和62年度より、大腸がん検診は平成4年度より始まる。</t>
  </si>
  <si>
    <t>　　　平成10年度から各がん検診の数値は、健康診査事業に係る検診結果報告より集計。</t>
  </si>
  <si>
    <t>　　　胃がん、肺がん、大腸がん、乳がんは40歳以上計、子宮がんは20歳以上。</t>
  </si>
  <si>
    <t>健康増進事業実績報告（20年度～）</t>
  </si>
  <si>
    <t xml:space="preserve">出典：保健事業実績報告（～19年度）    </t>
  </si>
  <si>
    <t>-</t>
  </si>
  <si>
    <t>10</t>
  </si>
  <si>
    <t>11</t>
  </si>
  <si>
    <t>12</t>
  </si>
  <si>
    <t>13</t>
  </si>
  <si>
    <t>14</t>
  </si>
  <si>
    <t>15</t>
  </si>
  <si>
    <t>16</t>
  </si>
  <si>
    <t>17</t>
  </si>
  <si>
    <t>18</t>
  </si>
  <si>
    <t>19</t>
  </si>
  <si>
    <t>20</t>
  </si>
  <si>
    <t>21</t>
  </si>
  <si>
    <t>59</t>
  </si>
  <si>
    <t>60</t>
  </si>
  <si>
    <t>61</t>
  </si>
  <si>
    <t>62</t>
  </si>
  <si>
    <t>63</t>
  </si>
  <si>
    <t>13</t>
  </si>
  <si>
    <t>15</t>
  </si>
  <si>
    <t>16</t>
  </si>
  <si>
    <t>17</t>
  </si>
  <si>
    <t>18</t>
  </si>
  <si>
    <t>19</t>
  </si>
  <si>
    <t>20</t>
  </si>
  <si>
    <r>
      <t>昭和</t>
    </r>
    <r>
      <rPr>
        <sz val="12"/>
        <rFont val="ＪＳ明朝"/>
        <family val="1"/>
      </rPr>
      <t>58</t>
    </r>
    <r>
      <rPr>
        <sz val="12"/>
        <rFont val="HGP教科書体"/>
        <family val="1"/>
      </rPr>
      <t>年度</t>
    </r>
  </si>
  <si>
    <t>59</t>
  </si>
  <si>
    <t>60</t>
  </si>
  <si>
    <t>61</t>
  </si>
  <si>
    <t>62</t>
  </si>
  <si>
    <t>63</t>
  </si>
  <si>
    <t>10</t>
  </si>
  <si>
    <t>11</t>
  </si>
  <si>
    <t>12</t>
  </si>
  <si>
    <t>13</t>
  </si>
  <si>
    <t>15</t>
  </si>
  <si>
    <t>16</t>
  </si>
  <si>
    <t>17</t>
  </si>
  <si>
    <t>18</t>
  </si>
  <si>
    <t>19</t>
  </si>
  <si>
    <t>20</t>
  </si>
  <si>
    <t>※昭和63年度から平成９年度までは、老人保健法適用分のみである。</t>
  </si>
  <si>
    <t>頸　が　ん</t>
  </si>
  <si>
    <t>14</t>
  </si>
  <si>
    <t>（２）喀痰細胞診実施結果</t>
  </si>
  <si>
    <t>Ｂ</t>
  </si>
  <si>
    <t>Ｃ</t>
  </si>
  <si>
    <t>Ｄ１</t>
  </si>
  <si>
    <t>Ｄ２</t>
  </si>
  <si>
    <t>Ｅ１</t>
  </si>
  <si>
    <t>Ｅ２</t>
  </si>
  <si>
    <t>Ｔ　ｉ　ｓ</t>
  </si>
  <si>
    <t>ポリープ</t>
  </si>
  <si>
    <t>※　(　）は福島市における大腸がん疑い及びポリープ疑いで内数</t>
  </si>
  <si>
    <t>(119)</t>
  </si>
  <si>
    <r>
      <t>平成</t>
    </r>
    <r>
      <rPr>
        <sz val="10"/>
        <rFont val="ＪＳ明朝"/>
        <family val="1"/>
      </rPr>
      <t>５</t>
    </r>
    <r>
      <rPr>
        <sz val="12"/>
        <rFont val="ＪＳ明朝"/>
        <family val="1"/>
      </rPr>
      <t>年</t>
    </r>
    <r>
      <rPr>
        <sz val="12"/>
        <rFont val="HGP教科書体"/>
        <family val="1"/>
      </rPr>
      <t>度</t>
    </r>
  </si>
  <si>
    <t>大腸憩室</t>
  </si>
  <si>
    <t>精密検査結果</t>
  </si>
  <si>
    <t>精検                        受診者数</t>
  </si>
  <si>
    <t>精検              受診者数</t>
  </si>
  <si>
    <r>
      <t>昭和</t>
    </r>
    <r>
      <rPr>
        <sz val="10"/>
        <rFont val="ＪＳ明朝"/>
        <family val="1"/>
      </rPr>
      <t>58</t>
    </r>
    <r>
      <rPr>
        <sz val="12"/>
        <rFont val="HGP教科書体"/>
        <family val="1"/>
      </rPr>
      <t>年度</t>
    </r>
  </si>
  <si>
    <r>
      <t>昭和</t>
    </r>
    <r>
      <rPr>
        <sz val="11"/>
        <rFont val="ＪＳ明朝"/>
        <family val="1"/>
      </rPr>
      <t>59</t>
    </r>
    <r>
      <rPr>
        <sz val="12"/>
        <rFont val="HGP教科書体"/>
        <family val="1"/>
      </rPr>
      <t>年度</t>
    </r>
  </si>
  <si>
    <t>　健康増進事業実績報告（20年度～）</t>
  </si>
  <si>
    <r>
      <t xml:space="preserve">出典：保健事業実績報告（～19年度）  </t>
    </r>
    <r>
      <rPr>
        <sz val="10"/>
        <color indexed="9"/>
        <rFont val="ＭＳ 明朝"/>
        <family val="1"/>
      </rPr>
      <t xml:space="preserve">**             </t>
    </r>
    <r>
      <rPr>
        <sz val="10"/>
        <rFont val="ＭＳ 明朝"/>
        <family val="1"/>
      </rPr>
      <t xml:space="preserve">            </t>
    </r>
  </si>
  <si>
    <t>　　   　健康増進事業実績報告（20年度～）</t>
  </si>
  <si>
    <r>
      <t>出典：保健事業実績報告（～19年度）　</t>
    </r>
    <r>
      <rPr>
        <sz val="11"/>
        <color indexed="9"/>
        <rFont val="ＭＳ 明朝"/>
        <family val="1"/>
      </rPr>
      <t>**    　</t>
    </r>
  </si>
  <si>
    <t xml:space="preserve">           (当該年度の受診者数＋前年度の受診者数-2年連続受診者数)/(当該年度の対象者数：注)　注：20年度より推計対象者により算出　　　</t>
  </si>
  <si>
    <r>
      <t>昭和</t>
    </r>
    <r>
      <rPr>
        <sz val="11"/>
        <rFont val="ＪＳ明朝"/>
        <family val="1"/>
      </rPr>
      <t>58</t>
    </r>
    <r>
      <rPr>
        <sz val="12"/>
        <rFont val="HGP教科書体"/>
        <family val="1"/>
      </rPr>
      <t>年度</t>
    </r>
  </si>
  <si>
    <t>※平成14年度より、胸部エックス線判定区分D1、D2は、D1～D4へ、Eは、E1、E2へ細分化</t>
  </si>
  <si>
    <t>検診               受診者数</t>
  </si>
  <si>
    <t>４０才以上で医療対象             以外の者</t>
  </si>
  <si>
    <t>基本健康診査、                特定健康診査                 受診人員</t>
  </si>
  <si>
    <t>-</t>
  </si>
  <si>
    <t>（経過観察）</t>
  </si>
  <si>
    <t>Ｄ</t>
  </si>
  <si>
    <t>Ｅ</t>
  </si>
  <si>
    <t>南会津</t>
  </si>
  <si>
    <t>郡山市</t>
  </si>
  <si>
    <t>いわき市</t>
  </si>
  <si>
    <t>第８表　生活習慣病（機能訓練）、年度・保健所別</t>
  </si>
  <si>
    <t>第９表　生活習慣病（訪問指導）、年度・保健所別</t>
  </si>
  <si>
    <t>22</t>
  </si>
  <si>
    <t>平成 22 年度</t>
  </si>
  <si>
    <t xml:space="preserve">       平成22年度がん検診受診率は、双葉郡を除く値（施設検診を除く）とし、参考値扱いとする。それ以外は全体の値とする。</t>
  </si>
  <si>
    <t>間脳下垂体機能障害
(ＰＲＬ分泌異常症、ゴナドトロピン分泌異常症、ADH分泌異常症、下垂体性TSH分泌異常症、クッシング病、先端巨大症、下垂体機能低下症)</t>
  </si>
  <si>
    <t>56</t>
  </si>
  <si>
    <t>黄色靱帯骨化症</t>
  </si>
  <si>
    <t>55</t>
  </si>
  <si>
    <t>重症多形滲出性紅斑(急性期)</t>
  </si>
  <si>
    <t>54</t>
  </si>
  <si>
    <t>リンパ脈管筋腫症(LAM)</t>
  </si>
  <si>
    <t>53</t>
  </si>
  <si>
    <t>ミトコンドリア病</t>
  </si>
  <si>
    <t>52</t>
  </si>
  <si>
    <t>拘束型心筋症</t>
  </si>
  <si>
    <t>51</t>
  </si>
  <si>
    <t>肥大型心筋症</t>
  </si>
  <si>
    <t>50</t>
  </si>
  <si>
    <t>慢性炎症性脱髄性多発神経炎</t>
  </si>
  <si>
    <t>49</t>
  </si>
  <si>
    <t>球脊髄性筋萎縮症</t>
  </si>
  <si>
    <t>48</t>
  </si>
  <si>
    <t>脊髄性筋萎縮症</t>
  </si>
  <si>
    <t>47</t>
  </si>
  <si>
    <t>家族性高コレステロール血症(ホモ接合体)</t>
  </si>
  <si>
    <t>46</t>
  </si>
  <si>
    <t>副腎白質ジストロフィー</t>
  </si>
  <si>
    <t>45</t>
  </si>
  <si>
    <t>ライソゾーム病</t>
  </si>
  <si>
    <t>44</t>
  </si>
  <si>
    <t>慢性血栓塞栓性肺高血圧症</t>
  </si>
  <si>
    <t>43</t>
  </si>
  <si>
    <t>バット・キアリ（Budd-Chiari）症候群</t>
  </si>
  <si>
    <t>42</t>
  </si>
  <si>
    <t>亜急性硬化性全脳炎</t>
  </si>
  <si>
    <t>41</t>
  </si>
  <si>
    <t>神経線維腫症</t>
  </si>
  <si>
    <t>40</t>
  </si>
  <si>
    <t>肺動脈性肺高血圧症</t>
  </si>
  <si>
    <t>39</t>
  </si>
  <si>
    <t>プリオン病</t>
  </si>
  <si>
    <t>38</t>
  </si>
  <si>
    <t>網膜色素変性症</t>
  </si>
  <si>
    <t>37</t>
  </si>
  <si>
    <t>特発性間質性肺炎</t>
  </si>
  <si>
    <t>36</t>
  </si>
  <si>
    <t>原発性免疫不全症候群</t>
  </si>
  <si>
    <t>35</t>
  </si>
  <si>
    <t>混合性結合組織病</t>
  </si>
  <si>
    <t>34</t>
  </si>
  <si>
    <t>特発性大腿骨頭壊死症</t>
  </si>
  <si>
    <t>33</t>
  </si>
  <si>
    <t>重症急性膵炎</t>
  </si>
  <si>
    <t>32</t>
  </si>
  <si>
    <t>原発性胆汁性肝硬変</t>
  </si>
  <si>
    <t>31</t>
  </si>
  <si>
    <t>広範脊柱管狭窄症</t>
  </si>
  <si>
    <t>30</t>
  </si>
  <si>
    <t>膿疱性乾癬</t>
  </si>
  <si>
    <t>29</t>
  </si>
  <si>
    <t>表皮水疱症(接合部型及び栄養障害型)</t>
  </si>
  <si>
    <t>28</t>
  </si>
  <si>
    <t>多系統萎縮症
(線状体黒質変性症、オリーブ橋小脳萎縮症及びシャイ・ドレーガー症候群)</t>
  </si>
  <si>
    <t>27</t>
  </si>
  <si>
    <t>特発性拡張型（うっ血型）心筋症</t>
  </si>
  <si>
    <t>26</t>
  </si>
  <si>
    <t>ウェゲナー肉芽腫症</t>
  </si>
  <si>
    <t>25</t>
  </si>
  <si>
    <t>モヤモヤ病(ウィリス動脈輪閉塞症)</t>
  </si>
  <si>
    <t>24</t>
  </si>
  <si>
    <t>ハンチントン病</t>
  </si>
  <si>
    <t>23</t>
  </si>
  <si>
    <t>後縦靭帯骨化症</t>
  </si>
  <si>
    <t>22</t>
  </si>
  <si>
    <t>アミロイドーシス</t>
  </si>
  <si>
    <t>パーキンソン病関連疾患
(進行性核上性麻痺、大脳皮質基底核変性症、パーキンソン病)</t>
  </si>
  <si>
    <t>悪性関節リウマチ</t>
  </si>
  <si>
    <t>難治性の肝炎のうち劇症肝炎</t>
  </si>
  <si>
    <t>クローン病</t>
  </si>
  <si>
    <t>脊髄小脳変性症</t>
  </si>
  <si>
    <t>天疱瘡</t>
  </si>
  <si>
    <t>ビュルガー病</t>
  </si>
  <si>
    <t>大動脈炎症候群</t>
  </si>
  <si>
    <t>潰瘍性大腸炎</t>
  </si>
  <si>
    <t>結節性動脈周囲炎</t>
  </si>
  <si>
    <t>特発性血小板減少性紫斑病</t>
  </si>
  <si>
    <t>強皮症、皮膚筋炎及び多発性筋炎</t>
  </si>
  <si>
    <t>筋萎縮性側索硬化症</t>
  </si>
  <si>
    <t>サルコイドーシス</t>
  </si>
  <si>
    <t>再生不良性貧血</t>
  </si>
  <si>
    <t>スモン</t>
  </si>
  <si>
    <t>全身性エリテマトーデス</t>
  </si>
  <si>
    <t>４</t>
  </si>
  <si>
    <t>重症筋無力症</t>
  </si>
  <si>
    <t>３</t>
  </si>
  <si>
    <t>多発性硬化症</t>
  </si>
  <si>
    <t>ベーチェット病</t>
  </si>
  <si>
    <t>１</t>
  </si>
  <si>
    <t>総数</t>
  </si>
  <si>
    <t>女</t>
  </si>
  <si>
    <t>男</t>
  </si>
  <si>
    <t>上</t>
  </si>
  <si>
    <t>歳　　以</t>
  </si>
  <si>
    <t>６９歳</t>
  </si>
  <si>
    <t>６０歳</t>
  </si>
  <si>
    <t>５９歳</t>
  </si>
  <si>
    <t>５０歳</t>
  </si>
  <si>
    <t>４９歳</t>
  </si>
  <si>
    <t>４０歳</t>
  </si>
  <si>
    <t>３９歳</t>
  </si>
  <si>
    <t>３０歳</t>
  </si>
  <si>
    <t>２９歳</t>
  </si>
  <si>
    <t>２０歳</t>
  </si>
  <si>
    <t>下</t>
  </si>
  <si>
    <t>疾　　　　　病　　　　　別</t>
  </si>
  <si>
    <t>平成 22 年度末</t>
  </si>
  <si>
    <t>第11表　特定疾患（治療承認件数）、疾病・年齢（10歳階級別）</t>
  </si>
  <si>
    <t>ベーチェット病</t>
  </si>
  <si>
    <t>疾病別</t>
  </si>
  <si>
    <t>郡山市</t>
  </si>
  <si>
    <t>県北</t>
  </si>
  <si>
    <t>県計</t>
  </si>
  <si>
    <t>保健所別</t>
  </si>
  <si>
    <t>第12表　特定疾患（治療承認件数）、保健所別（居住地）</t>
  </si>
  <si>
    <t>※被爆者健康手帳交付数及び健康診断受信者証交付数については平成23年3月31日現在</t>
  </si>
  <si>
    <t>い わ き 市</t>
  </si>
  <si>
    <t>郡　山　市</t>
  </si>
  <si>
    <t>相　　　双</t>
  </si>
  <si>
    <t>南　会　津</t>
  </si>
  <si>
    <t>会　　　津</t>
  </si>
  <si>
    <t>県　　　南</t>
  </si>
  <si>
    <t>県　　　中</t>
  </si>
  <si>
    <t>県　　　北</t>
  </si>
  <si>
    <t>総　　　数</t>
  </si>
  <si>
    <t>希望</t>
  </si>
  <si>
    <t>第2回</t>
  </si>
  <si>
    <t>第1回</t>
  </si>
  <si>
    <t>骨髄</t>
  </si>
  <si>
    <t>大腸</t>
  </si>
  <si>
    <t>子宮</t>
  </si>
  <si>
    <t>乳房</t>
  </si>
  <si>
    <t>肺</t>
  </si>
  <si>
    <t>胃</t>
  </si>
  <si>
    <t>検</t>
  </si>
  <si>
    <t>密</t>
  </si>
  <si>
    <t>精</t>
  </si>
  <si>
    <t>査</t>
  </si>
  <si>
    <t>ん</t>
  </si>
  <si>
    <t>が</t>
  </si>
  <si>
    <t>般</t>
  </si>
  <si>
    <t>一</t>
  </si>
  <si>
    <t>健康診断受信者証交付数</t>
  </si>
  <si>
    <t>被爆者             健康手帳                 交付数</t>
  </si>
  <si>
    <t>保　健　所</t>
  </si>
  <si>
    <t>第10表　原爆（被爆者健康診断受診者数）、保健所別</t>
  </si>
  <si>
    <t>間脳下垂体機能障害
(ＰＲＬ分泌異常症、ゴナドトロピン分泌異常症、ADH分泌異常症、下垂体性TSH分泌異常症、クッシング病、先端巨大症、下垂体機能低下症)</t>
  </si>
  <si>
    <t>多系統萎縮症
(線状体黒質変性症、オリーブ橋小脳萎縮症及びシャイ・ドレーガー症候群)</t>
  </si>
  <si>
    <t>パーキンソン病関連疾患
(進行性核上性麻痺、大脳皮質基底核変性症、パーキンソン病)</t>
  </si>
  <si>
    <t>13</t>
  </si>
  <si>
    <t>７０</t>
  </si>
  <si>
    <t>～</t>
  </si>
  <si>
    <t>１９</t>
  </si>
  <si>
    <t>※40歳以上人口は、「福島県現住人口調査（平成22年4月1日現在）」</t>
  </si>
  <si>
    <t>総　　　　　　　　　数</t>
  </si>
  <si>
    <t>63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</si>
</sst>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_);\(#,##0\)"/>
    <numFmt numFmtId="180" formatCode="0.0%"/>
    <numFmt numFmtId="181" formatCode="#,##0_ "/>
    <numFmt numFmtId="182" formatCode="#,##0_);[Red]\(#,##0\)"/>
    <numFmt numFmtId="183" formatCode="#,##0.0_);[Red]\(#,##0.0\)"/>
    <numFmt numFmtId="184" formatCode="&quot;回&quot;\-#"/>
    <numFmt numFmtId="185" formatCode="_ * #,##0.0_ ;_ * \-#,##0.0_ ;_ * &quot;-&quot;?_ ;_ @_ "/>
    <numFmt numFmtId="186" formatCode="0.0_ "/>
    <numFmt numFmtId="187" formatCode="#,##0.0_ ;[Red]\-#,##0.0\ "/>
    <numFmt numFmtId="188" formatCode="#,##0.00_ ;[Red]\-#,##0.00\ "/>
  </numFmts>
  <fonts count="67">
    <font>
      <sz val="11"/>
      <name val="ＭＳ Ｐゴシック"/>
      <family val="3"/>
    </font>
    <font>
      <sz val="6"/>
      <name val="ＭＳ Ｐゴシック"/>
      <family val="3"/>
    </font>
    <font>
      <sz val="10"/>
      <name val="ＭＳ 明朝"/>
      <family val="1"/>
    </font>
    <font>
      <b/>
      <sz val="12"/>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b/>
      <sz val="14"/>
      <name val="ＭＳ 明朝"/>
      <family val="1"/>
    </font>
    <font>
      <sz val="14"/>
      <name val="ＭＳ 明朝"/>
      <family val="1"/>
    </font>
    <font>
      <sz val="11"/>
      <name val="ＭＳ 明朝"/>
      <family val="1"/>
    </font>
    <font>
      <sz val="12"/>
      <name val="HGP教科書体"/>
      <family val="1"/>
    </font>
    <font>
      <sz val="10"/>
      <name val="ＪＳ明朝"/>
      <family val="1"/>
    </font>
    <font>
      <sz val="11"/>
      <name val="ＪＳ明朝"/>
      <family val="1"/>
    </font>
    <font>
      <sz val="11"/>
      <name val="HGPｺﾞｼｯｸM"/>
      <family val="3"/>
    </font>
    <font>
      <sz val="10"/>
      <name val="HGP教科書体"/>
      <family val="1"/>
    </font>
    <font>
      <sz val="11"/>
      <name val="HGP教科書体"/>
      <family val="1"/>
    </font>
    <font>
      <sz val="10"/>
      <name val="HGPｺﾞｼｯｸM"/>
      <family val="3"/>
    </font>
    <font>
      <sz val="12"/>
      <name val="HGPｺﾞｼｯｸM"/>
      <family val="3"/>
    </font>
    <font>
      <sz val="12"/>
      <name val="ＪＳ明朝"/>
      <family val="1"/>
    </font>
    <font>
      <sz val="10"/>
      <color indexed="9"/>
      <name val="ＭＳ 明朝"/>
      <family val="1"/>
    </font>
    <font>
      <sz val="11"/>
      <color indexed="9"/>
      <name val="ＭＳ 明朝"/>
      <family val="1"/>
    </font>
    <font>
      <sz val="10"/>
      <name val="ＭＳ Ｐ明朝"/>
      <family val="1"/>
    </font>
    <font>
      <sz val="9"/>
      <name val="ＪＳ明朝"/>
      <family val="1"/>
    </font>
    <font>
      <sz val="11"/>
      <name val="ＭＳ Ｐ明朝"/>
      <family val="1"/>
    </font>
    <font>
      <sz val="12"/>
      <name val="ＭＳ Ｐゴシック"/>
      <family val="3"/>
    </font>
    <font>
      <sz val="14"/>
      <name val="HGP教科書体"/>
      <family val="1"/>
    </font>
    <font>
      <sz val="12"/>
      <name val="ＭＳ 明朝"/>
      <family val="1"/>
    </font>
    <font>
      <b/>
      <sz val="11"/>
      <name val="ＭＳ 明朝"/>
      <family val="1"/>
    </font>
    <font>
      <sz val="10"/>
      <name val="ＭＳ Ｐゴシック"/>
      <family val="3"/>
    </font>
    <font>
      <sz val="11"/>
      <color indexed="8"/>
      <name val="ＭＳ 明朝"/>
      <family val="1"/>
    </font>
    <font>
      <sz val="9"/>
      <name val="HGP教科書体"/>
      <family val="1"/>
    </font>
    <font>
      <sz val="16"/>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EDF7F9"/>
        <bgColor indexed="64"/>
      </patternFill>
    </fill>
    <fill>
      <patternFill patternType="solid">
        <fgColor theme="0"/>
        <bgColor indexed="64"/>
      </patternFill>
    </fill>
    <fill>
      <patternFill patternType="solid">
        <fgColor rgb="FFEFF9FF"/>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50" fillId="0" borderId="0">
      <alignment vertical="center"/>
      <protection/>
    </xf>
    <xf numFmtId="0" fontId="0" fillId="0" borderId="0">
      <alignment/>
      <protection/>
    </xf>
    <xf numFmtId="0" fontId="29" fillId="0" borderId="0">
      <alignment vertical="center"/>
      <protection/>
    </xf>
    <xf numFmtId="0" fontId="6" fillId="0" borderId="0" applyNumberFormat="0" applyFill="0" applyBorder="0" applyAlignment="0" applyProtection="0"/>
    <xf numFmtId="0" fontId="66" fillId="31" borderId="0" applyNumberFormat="0" applyBorder="0" applyAlignment="0" applyProtection="0"/>
  </cellStyleXfs>
  <cellXfs count="574">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horizontal="center"/>
    </xf>
    <xf numFmtId="0" fontId="2" fillId="0" borderId="0" xfId="0" applyFont="1" applyBorder="1" applyAlignment="1">
      <alignment/>
    </xf>
    <xf numFmtId="0" fontId="2" fillId="0" borderId="10" xfId="0" applyFont="1" applyBorder="1" applyAlignment="1">
      <alignment horizontal="right"/>
    </xf>
    <xf numFmtId="38" fontId="2" fillId="0" borderId="0" xfId="49" applyFont="1" applyBorder="1" applyAlignment="1">
      <alignment/>
    </xf>
    <xf numFmtId="0" fontId="3" fillId="0" borderId="0" xfId="0" applyFont="1" applyAlignment="1">
      <alignment/>
    </xf>
    <xf numFmtId="38" fontId="2" fillId="0" borderId="0" xfId="49" applyFont="1" applyBorder="1" applyAlignment="1">
      <alignment horizontal="right"/>
    </xf>
    <xf numFmtId="0" fontId="3" fillId="0" borderId="0" xfId="0" applyFont="1" applyBorder="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Fill="1" applyBorder="1" applyAlignment="1">
      <alignment/>
    </xf>
    <xf numFmtId="0" fontId="7" fillId="0" borderId="0" xfId="0" applyFont="1" applyAlignment="1">
      <alignment/>
    </xf>
    <xf numFmtId="0" fontId="3" fillId="0" borderId="0" xfId="0" applyFont="1" applyAlignment="1">
      <alignment/>
    </xf>
    <xf numFmtId="0" fontId="2" fillId="32" borderId="0" xfId="0" applyFont="1" applyFill="1" applyAlignment="1">
      <alignment/>
    </xf>
    <xf numFmtId="0" fontId="2" fillId="0" borderId="10" xfId="0" applyFont="1" applyFill="1" applyBorder="1" applyAlignment="1">
      <alignment horizontal="right"/>
    </xf>
    <xf numFmtId="0" fontId="2" fillId="0" borderId="0" xfId="0" applyFont="1" applyFill="1" applyAlignment="1">
      <alignment/>
    </xf>
    <xf numFmtId="38" fontId="2" fillId="0" borderId="0" xfId="0" applyNumberFormat="1" applyFont="1" applyAlignment="1">
      <alignment/>
    </xf>
    <xf numFmtId="38" fontId="0" fillId="0" borderId="0" xfId="0" applyNumberFormat="1" applyAlignment="1">
      <alignment/>
    </xf>
    <xf numFmtId="38" fontId="2" fillId="0" borderId="0" xfId="49" applyFont="1" applyBorder="1" applyAlignment="1">
      <alignment horizontal="center" wrapText="1"/>
    </xf>
    <xf numFmtId="49" fontId="2" fillId="0" borderId="11" xfId="0" applyNumberFormat="1" applyFont="1" applyFill="1" applyBorder="1" applyAlignment="1">
      <alignment horizontal="left"/>
    </xf>
    <xf numFmtId="0" fontId="2" fillId="0" borderId="0" xfId="0" applyFont="1" applyAlignment="1">
      <alignment vertical="center"/>
    </xf>
    <xf numFmtId="0" fontId="9" fillId="0" borderId="12" xfId="0" applyFont="1" applyBorder="1" applyAlignment="1">
      <alignment/>
    </xf>
    <xf numFmtId="0" fontId="11" fillId="0" borderId="13" xfId="0" applyFont="1" applyBorder="1" applyAlignment="1">
      <alignment horizontal="distributed" vertical="center"/>
    </xf>
    <xf numFmtId="0" fontId="9" fillId="0" borderId="14" xfId="0" applyFont="1" applyFill="1" applyBorder="1" applyAlignment="1">
      <alignment/>
    </xf>
    <xf numFmtId="0" fontId="11" fillId="0" borderId="15" xfId="0" applyFont="1" applyBorder="1" applyAlignment="1">
      <alignment horizontal="distributed" vertical="center"/>
    </xf>
    <xf numFmtId="179" fontId="2" fillId="0" borderId="0" xfId="49" applyNumberFormat="1" applyFont="1" applyBorder="1" applyAlignment="1">
      <alignment horizontal="center"/>
    </xf>
    <xf numFmtId="179" fontId="2" fillId="0" borderId="0" xfId="49" applyNumberFormat="1" applyFont="1" applyBorder="1" applyAlignment="1">
      <alignment/>
    </xf>
    <xf numFmtId="0" fontId="11" fillId="0" borderId="16" xfId="0" applyFont="1" applyBorder="1" applyAlignment="1">
      <alignment horizontal="distributed" vertical="center" wrapText="1"/>
    </xf>
    <xf numFmtId="0" fontId="11" fillId="0" borderId="16" xfId="0" applyFont="1" applyBorder="1" applyAlignment="1">
      <alignment horizontal="distributed" vertical="center"/>
    </xf>
    <xf numFmtId="0" fontId="11" fillId="0" borderId="17" xfId="0" applyFont="1" applyBorder="1" applyAlignment="1">
      <alignment horizontal="distributed" vertical="center"/>
    </xf>
    <xf numFmtId="0" fontId="11" fillId="0" borderId="18" xfId="0" applyFont="1" applyBorder="1" applyAlignment="1">
      <alignment horizontal="distributed" vertical="center"/>
    </xf>
    <xf numFmtId="0" fontId="11" fillId="0" borderId="0" xfId="0" applyFont="1" applyAlignment="1">
      <alignment horizontal="center"/>
    </xf>
    <xf numFmtId="0" fontId="11" fillId="0" borderId="0" xfId="0" applyFont="1" applyAlignment="1">
      <alignment horizontal="distributed"/>
    </xf>
    <xf numFmtId="0" fontId="11" fillId="0" borderId="10" xfId="0" applyFont="1" applyBorder="1" applyAlignment="1">
      <alignment horizontal="distributed"/>
    </xf>
    <xf numFmtId="49" fontId="13" fillId="0" borderId="0" xfId="0" applyNumberFormat="1" applyFont="1" applyAlignment="1">
      <alignment horizontal="center"/>
    </xf>
    <xf numFmtId="49" fontId="13" fillId="0" borderId="11" xfId="0" applyNumberFormat="1" applyFont="1" applyBorder="1" applyAlignment="1">
      <alignment horizontal="center"/>
    </xf>
    <xf numFmtId="49" fontId="13" fillId="0" borderId="0" xfId="0" applyNumberFormat="1" applyFont="1" applyBorder="1" applyAlignment="1">
      <alignment horizontal="center"/>
    </xf>
    <xf numFmtId="41" fontId="14" fillId="0" borderId="19" xfId="49" applyNumberFormat="1" applyFont="1" applyBorder="1" applyAlignment="1">
      <alignment shrinkToFit="1"/>
    </xf>
    <xf numFmtId="41" fontId="14" fillId="0" borderId="0" xfId="49" applyNumberFormat="1" applyFont="1" applyBorder="1" applyAlignment="1">
      <alignment shrinkToFit="1"/>
    </xf>
    <xf numFmtId="41" fontId="14" fillId="0" borderId="11" xfId="49" applyNumberFormat="1" applyFont="1" applyBorder="1" applyAlignment="1">
      <alignment shrinkToFit="1"/>
    </xf>
    <xf numFmtId="41" fontId="14" fillId="0" borderId="12" xfId="49" applyNumberFormat="1" applyFont="1" applyBorder="1" applyAlignment="1">
      <alignment shrinkToFit="1"/>
    </xf>
    <xf numFmtId="41" fontId="14" fillId="0" borderId="19" xfId="49" applyNumberFormat="1" applyFont="1" applyBorder="1" applyAlignment="1">
      <alignment horizontal="right" shrinkToFit="1"/>
    </xf>
    <xf numFmtId="41" fontId="14" fillId="0" borderId="0" xfId="49" applyNumberFormat="1" applyFont="1" applyBorder="1" applyAlignment="1">
      <alignment horizontal="right" shrinkToFit="1"/>
    </xf>
    <xf numFmtId="41" fontId="14" fillId="0" borderId="12" xfId="0" applyNumberFormat="1" applyFont="1" applyBorder="1" applyAlignment="1">
      <alignment shrinkToFit="1"/>
    </xf>
    <xf numFmtId="41" fontId="14" fillId="0" borderId="17" xfId="49" applyNumberFormat="1" applyFont="1" applyBorder="1" applyAlignment="1">
      <alignment shrinkToFit="1"/>
    </xf>
    <xf numFmtId="41" fontId="14" fillId="0" borderId="19" xfId="49" applyNumberFormat="1" applyFont="1" applyFill="1" applyBorder="1" applyAlignment="1">
      <alignment shrinkToFit="1"/>
    </xf>
    <xf numFmtId="41" fontId="14" fillId="0" borderId="20" xfId="49" applyNumberFormat="1" applyFont="1" applyFill="1" applyBorder="1" applyAlignment="1">
      <alignment shrinkToFit="1"/>
    </xf>
    <xf numFmtId="41" fontId="14" fillId="0" borderId="11" xfId="49" applyNumberFormat="1" applyFont="1" applyFill="1" applyBorder="1" applyAlignment="1">
      <alignment shrinkToFit="1"/>
    </xf>
    <xf numFmtId="41" fontId="14" fillId="0" borderId="12" xfId="49" applyNumberFormat="1" applyFont="1" applyFill="1" applyBorder="1" applyAlignment="1">
      <alignment shrinkToFi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6" fillId="0" borderId="0" xfId="0" applyFont="1" applyAlignment="1">
      <alignment horizontal="center"/>
    </xf>
    <xf numFmtId="0" fontId="16" fillId="0" borderId="12" xfId="0" applyFont="1" applyBorder="1" applyAlignment="1">
      <alignment horizontal="center"/>
    </xf>
    <xf numFmtId="0" fontId="16" fillId="0" borderId="0" xfId="0" applyFont="1" applyAlignment="1">
      <alignment horizontal="distributed" vertical="center"/>
    </xf>
    <xf numFmtId="0" fontId="16" fillId="0" borderId="12" xfId="0" applyFont="1" applyBorder="1" applyAlignment="1">
      <alignment horizontal="distributed" vertical="center"/>
    </xf>
    <xf numFmtId="0" fontId="16" fillId="0" borderId="13" xfId="0" applyFont="1" applyBorder="1" applyAlignment="1">
      <alignment horizontal="center"/>
    </xf>
    <xf numFmtId="0" fontId="16" fillId="0" borderId="17" xfId="0" applyFont="1" applyBorder="1" applyAlignment="1">
      <alignment horizontal="center"/>
    </xf>
    <xf numFmtId="0" fontId="16" fillId="0" borderId="16"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49" fontId="12" fillId="0" borderId="0" xfId="0" applyNumberFormat="1" applyFont="1" applyAlignment="1">
      <alignment horizontal="center"/>
    </xf>
    <xf numFmtId="49" fontId="12" fillId="0" borderId="0" xfId="0" applyNumberFormat="1" applyFont="1" applyFill="1" applyAlignment="1">
      <alignment horizontal="center"/>
    </xf>
    <xf numFmtId="0" fontId="16" fillId="0" borderId="0" xfId="0" applyFont="1" applyAlignment="1">
      <alignment horizontal="distributed"/>
    </xf>
    <xf numFmtId="0" fontId="16" fillId="0" borderId="10" xfId="0" applyFont="1" applyBorder="1" applyAlignment="1">
      <alignment horizontal="distributed"/>
    </xf>
    <xf numFmtId="41" fontId="17" fillId="0" borderId="19" xfId="49" applyNumberFormat="1" applyFont="1" applyBorder="1" applyAlignment="1">
      <alignment shrinkToFit="1"/>
    </xf>
    <xf numFmtId="41" fontId="17" fillId="0" borderId="0" xfId="49" applyNumberFormat="1" applyFont="1" applyAlignment="1">
      <alignment shrinkToFit="1"/>
    </xf>
    <xf numFmtId="41" fontId="17" fillId="0" borderId="19" xfId="0" applyNumberFormat="1" applyFont="1" applyBorder="1" applyAlignment="1">
      <alignment shrinkToFit="1"/>
    </xf>
    <xf numFmtId="41" fontId="17" fillId="0" borderId="0" xfId="49" applyNumberFormat="1" applyFont="1" applyAlignment="1">
      <alignment horizontal="right" shrinkToFit="1"/>
    </xf>
    <xf numFmtId="41" fontId="17" fillId="0" borderId="19" xfId="49" applyNumberFormat="1" applyFont="1" applyBorder="1" applyAlignment="1">
      <alignment horizontal="right" shrinkToFit="1"/>
    </xf>
    <xf numFmtId="41" fontId="17" fillId="0" borderId="12" xfId="49" applyNumberFormat="1" applyFont="1" applyBorder="1" applyAlignment="1">
      <alignment shrinkToFit="1"/>
    </xf>
    <xf numFmtId="41" fontId="17" fillId="0" borderId="11" xfId="49" applyNumberFormat="1" applyFont="1" applyBorder="1" applyAlignment="1">
      <alignment shrinkToFit="1"/>
    </xf>
    <xf numFmtId="41" fontId="17" fillId="0" borderId="0" xfId="0" applyNumberFormat="1" applyFont="1" applyAlignment="1">
      <alignment horizontal="right" shrinkToFit="1"/>
    </xf>
    <xf numFmtId="41" fontId="17" fillId="0" borderId="19" xfId="0" applyNumberFormat="1" applyFont="1" applyBorder="1" applyAlignment="1">
      <alignment horizontal="right" shrinkToFit="1"/>
    </xf>
    <xf numFmtId="41" fontId="17" fillId="0" borderId="0" xfId="49" applyNumberFormat="1" applyFont="1" applyFill="1" applyAlignment="1">
      <alignment shrinkToFit="1"/>
    </xf>
    <xf numFmtId="41" fontId="17" fillId="0" borderId="0" xfId="49" applyNumberFormat="1" applyFont="1" applyBorder="1" applyAlignment="1">
      <alignment shrinkToFit="1"/>
    </xf>
    <xf numFmtId="41" fontId="17" fillId="0" borderId="24" xfId="49" applyNumberFormat="1" applyFont="1" applyBorder="1" applyAlignment="1">
      <alignment shrinkToFit="1"/>
    </xf>
    <xf numFmtId="41" fontId="17" fillId="0" borderId="25" xfId="49" applyNumberFormat="1" applyFont="1" applyBorder="1" applyAlignment="1">
      <alignment shrinkToFit="1"/>
    </xf>
    <xf numFmtId="41" fontId="17" fillId="0" borderId="26" xfId="49" applyNumberFormat="1" applyFont="1" applyBorder="1" applyAlignment="1">
      <alignment shrinkToFit="1"/>
    </xf>
    <xf numFmtId="41" fontId="17" fillId="0" borderId="17" xfId="49" applyNumberFormat="1" applyFont="1" applyBorder="1" applyAlignment="1">
      <alignment shrinkToFit="1"/>
    </xf>
    <xf numFmtId="41" fontId="17" fillId="0" borderId="19" xfId="49" applyNumberFormat="1" applyFont="1" applyFill="1" applyBorder="1" applyAlignment="1">
      <alignment shrinkToFit="1"/>
    </xf>
    <xf numFmtId="41" fontId="17" fillId="0" borderId="0" xfId="49" applyNumberFormat="1" applyFont="1" applyFill="1" applyBorder="1" applyAlignment="1">
      <alignment shrinkToFit="1"/>
    </xf>
    <xf numFmtId="41" fontId="17" fillId="0" borderId="12" xfId="49" applyNumberFormat="1" applyFont="1" applyFill="1" applyBorder="1" applyAlignment="1">
      <alignment shrinkToFit="1"/>
    </xf>
    <xf numFmtId="41" fontId="17" fillId="0" borderId="11" xfId="49" applyNumberFormat="1" applyFont="1" applyFill="1" applyBorder="1" applyAlignment="1">
      <alignment shrinkToFit="1"/>
    </xf>
    <xf numFmtId="41" fontId="17" fillId="0" borderId="19" xfId="49" applyNumberFormat="1" applyFont="1" applyFill="1" applyBorder="1" applyAlignment="1">
      <alignment horizontal="right" shrinkToFit="1"/>
    </xf>
    <xf numFmtId="41" fontId="17" fillId="0" borderId="27" xfId="49" applyNumberFormat="1" applyFont="1" applyFill="1" applyBorder="1" applyAlignment="1">
      <alignment horizontal="right" shrinkToFit="1"/>
    </xf>
    <xf numFmtId="185" fontId="17" fillId="0" borderId="19" xfId="0" applyNumberFormat="1" applyFont="1" applyBorder="1" applyAlignment="1">
      <alignment shrinkToFit="1"/>
    </xf>
    <xf numFmtId="185" fontId="17" fillId="0" borderId="19" xfId="49" applyNumberFormat="1" applyFont="1" applyBorder="1" applyAlignment="1">
      <alignment shrinkToFit="1"/>
    </xf>
    <xf numFmtId="185" fontId="17" fillId="0" borderId="24" xfId="49" applyNumberFormat="1" applyFont="1" applyBorder="1" applyAlignment="1">
      <alignment shrinkToFit="1"/>
    </xf>
    <xf numFmtId="185" fontId="17" fillId="0" borderId="19" xfId="49" applyNumberFormat="1" applyFont="1" applyFill="1" applyBorder="1" applyAlignment="1">
      <alignment shrinkToFit="1"/>
    </xf>
    <xf numFmtId="185" fontId="17" fillId="0" borderId="0" xfId="0" applyNumberFormat="1" applyFont="1" applyBorder="1" applyAlignment="1">
      <alignment shrinkToFit="1"/>
    </xf>
    <xf numFmtId="185" fontId="17" fillId="0" borderId="12" xfId="49" applyNumberFormat="1" applyFont="1" applyBorder="1" applyAlignment="1">
      <alignment shrinkToFit="1"/>
    </xf>
    <xf numFmtId="185" fontId="17" fillId="0" borderId="0" xfId="49" applyNumberFormat="1" applyFont="1" applyBorder="1" applyAlignment="1">
      <alignment shrinkToFit="1"/>
    </xf>
    <xf numFmtId="185" fontId="17" fillId="0" borderId="0" xfId="49" applyNumberFormat="1" applyFont="1" applyFill="1" applyBorder="1" applyAlignment="1">
      <alignment shrinkToFit="1"/>
    </xf>
    <xf numFmtId="185" fontId="17" fillId="0" borderId="12" xfId="49" applyNumberFormat="1" applyFont="1" applyFill="1" applyBorder="1" applyAlignment="1">
      <alignment shrinkToFit="1"/>
    </xf>
    <xf numFmtId="185" fontId="17" fillId="0" borderId="0" xfId="0" applyNumberFormat="1" applyFont="1" applyAlignment="1">
      <alignment horizontal="right" shrinkToFit="1"/>
    </xf>
    <xf numFmtId="185" fontId="17" fillId="0" borderId="0" xfId="0" applyNumberFormat="1" applyFont="1" applyAlignment="1">
      <alignment shrinkToFit="1"/>
    </xf>
    <xf numFmtId="185" fontId="17" fillId="0" borderId="19" xfId="0" applyNumberFormat="1" applyFont="1" applyBorder="1" applyAlignment="1">
      <alignment horizontal="right" shrinkToFit="1"/>
    </xf>
    <xf numFmtId="49" fontId="12" fillId="0" borderId="11" xfId="0" applyNumberFormat="1" applyFont="1" applyBorder="1" applyAlignment="1">
      <alignment horizontal="center"/>
    </xf>
    <xf numFmtId="38" fontId="18" fillId="0" borderId="19" xfId="49" applyFont="1" applyBorder="1" applyAlignment="1">
      <alignment/>
    </xf>
    <xf numFmtId="38" fontId="18" fillId="0" borderId="0" xfId="49" applyFont="1" applyAlignment="1">
      <alignment/>
    </xf>
    <xf numFmtId="38" fontId="18" fillId="0" borderId="12" xfId="49" applyFont="1" applyBorder="1" applyAlignment="1">
      <alignment/>
    </xf>
    <xf numFmtId="38" fontId="18" fillId="0" borderId="0" xfId="49" applyFont="1" applyBorder="1" applyAlignment="1">
      <alignment/>
    </xf>
    <xf numFmtId="41" fontId="18" fillId="0" borderId="19" xfId="49" applyNumberFormat="1" applyFont="1" applyBorder="1" applyAlignment="1">
      <alignment/>
    </xf>
    <xf numFmtId="41" fontId="18" fillId="0" borderId="0" xfId="49" applyNumberFormat="1" applyFont="1" applyAlignment="1">
      <alignment/>
    </xf>
    <xf numFmtId="41" fontId="18" fillId="0" borderId="12" xfId="49" applyNumberFormat="1" applyFont="1" applyBorder="1" applyAlignment="1">
      <alignment/>
    </xf>
    <xf numFmtId="41" fontId="18" fillId="0" borderId="11" xfId="49" applyNumberFormat="1" applyFont="1" applyBorder="1" applyAlignment="1">
      <alignment/>
    </xf>
    <xf numFmtId="41" fontId="18" fillId="0" borderId="0" xfId="49" applyNumberFormat="1" applyFont="1" applyBorder="1" applyAlignment="1">
      <alignment/>
    </xf>
    <xf numFmtId="41" fontId="18" fillId="0" borderId="12" xfId="49" applyNumberFormat="1" applyFont="1" applyBorder="1" applyAlignment="1">
      <alignment horizontal="right"/>
    </xf>
    <xf numFmtId="41" fontId="18" fillId="0" borderId="17" xfId="49" applyNumberFormat="1" applyFont="1" applyBorder="1" applyAlignment="1">
      <alignment/>
    </xf>
    <xf numFmtId="41" fontId="18" fillId="0" borderId="28" xfId="49" applyNumberFormat="1" applyFont="1" applyBorder="1" applyAlignment="1">
      <alignment/>
    </xf>
    <xf numFmtId="41" fontId="18" fillId="0" borderId="28" xfId="49" applyNumberFormat="1" applyFont="1" applyBorder="1" applyAlignment="1">
      <alignment horizontal="right"/>
    </xf>
    <xf numFmtId="41" fontId="18" fillId="0" borderId="27" xfId="49" applyNumberFormat="1" applyFont="1" applyFill="1" applyBorder="1" applyAlignment="1">
      <alignment/>
    </xf>
    <xf numFmtId="41" fontId="18" fillId="0" borderId="10" xfId="49" applyNumberFormat="1" applyFont="1" applyFill="1" applyBorder="1" applyAlignment="1">
      <alignment/>
    </xf>
    <xf numFmtId="0" fontId="11" fillId="0" borderId="28" xfId="0" applyFont="1" applyBorder="1" applyAlignment="1">
      <alignment horizontal="center" vertical="center"/>
    </xf>
    <xf numFmtId="0" fontId="11" fillId="0" borderId="17" xfId="0" applyFont="1" applyBorder="1" applyAlignment="1">
      <alignment horizontal="center" vertical="center"/>
    </xf>
    <xf numFmtId="49" fontId="19" fillId="0" borderId="0" xfId="0" applyNumberFormat="1" applyFont="1" applyAlignment="1">
      <alignment horizontal="center"/>
    </xf>
    <xf numFmtId="49" fontId="19" fillId="0" borderId="11" xfId="0" applyNumberFormat="1" applyFont="1" applyBorder="1" applyAlignment="1">
      <alignment horizontal="center"/>
    </xf>
    <xf numFmtId="49" fontId="19" fillId="0" borderId="29" xfId="0" applyNumberFormat="1" applyFont="1" applyBorder="1" applyAlignment="1">
      <alignment horizontal="center"/>
    </xf>
    <xf numFmtId="49" fontId="13" fillId="0" borderId="29" xfId="0" applyNumberFormat="1" applyFont="1" applyBorder="1" applyAlignment="1">
      <alignment horizontal="center"/>
    </xf>
    <xf numFmtId="0" fontId="1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horizontal="center"/>
    </xf>
    <xf numFmtId="41" fontId="18" fillId="0" borderId="0" xfId="49" applyNumberFormat="1" applyFont="1" applyBorder="1" applyAlignment="1">
      <alignment horizontal="right"/>
    </xf>
    <xf numFmtId="0" fontId="11" fillId="0" borderId="3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xf>
    <xf numFmtId="41" fontId="18" fillId="0" borderId="12" xfId="0" applyNumberFormat="1" applyFont="1" applyBorder="1" applyAlignment="1">
      <alignment/>
    </xf>
    <xf numFmtId="41" fontId="18" fillId="0" borderId="0" xfId="0" applyNumberFormat="1" applyFont="1" applyBorder="1" applyAlignment="1">
      <alignment/>
    </xf>
    <xf numFmtId="41" fontId="18" fillId="0" borderId="14" xfId="0" applyNumberFormat="1" applyFont="1" applyFill="1" applyBorder="1" applyAlignment="1">
      <alignment/>
    </xf>
    <xf numFmtId="41" fontId="18" fillId="0" borderId="10" xfId="0" applyNumberFormat="1" applyFont="1" applyFill="1" applyBorder="1" applyAlignment="1">
      <alignment/>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left" vertical="center"/>
    </xf>
    <xf numFmtId="0" fontId="11" fillId="33" borderId="22" xfId="0" applyFont="1" applyFill="1" applyBorder="1" applyAlignment="1">
      <alignment horizontal="right"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distributed" vertical="center"/>
    </xf>
    <xf numFmtId="0" fontId="11" fillId="33" borderId="22"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9"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2"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28" xfId="0" applyFont="1" applyFill="1" applyBorder="1" applyAlignment="1">
      <alignment horizontal="distributed" vertical="center"/>
    </xf>
    <xf numFmtId="0" fontId="11" fillId="33" borderId="15" xfId="0" applyFont="1" applyFill="1" applyBorder="1" applyAlignment="1">
      <alignment horizontal="distributed" vertical="center"/>
    </xf>
    <xf numFmtId="49" fontId="12" fillId="0" borderId="0" xfId="0" applyNumberFormat="1" applyFont="1" applyBorder="1" applyAlignment="1">
      <alignment horizontal="center"/>
    </xf>
    <xf numFmtId="41" fontId="18" fillId="0" borderId="35" xfId="49" applyNumberFormat="1" applyFont="1" applyBorder="1" applyAlignment="1">
      <alignment/>
    </xf>
    <xf numFmtId="49" fontId="2" fillId="0" borderId="0" xfId="0" applyNumberFormat="1" applyFont="1" applyFill="1" applyBorder="1" applyAlignment="1">
      <alignment horizontal="left"/>
    </xf>
    <xf numFmtId="0" fontId="10" fillId="0" borderId="10" xfId="0" applyFont="1" applyBorder="1" applyAlignment="1">
      <alignment/>
    </xf>
    <xf numFmtId="49" fontId="19" fillId="0" borderId="0" xfId="0" applyNumberFormat="1" applyFont="1" applyBorder="1" applyAlignment="1">
      <alignment horizontal="center"/>
    </xf>
    <xf numFmtId="49" fontId="19" fillId="0" borderId="10" xfId="0" applyNumberFormat="1" applyFont="1" applyBorder="1" applyAlignment="1">
      <alignment horizontal="center"/>
    </xf>
    <xf numFmtId="0" fontId="11" fillId="0" borderId="19" xfId="0" applyFont="1" applyBorder="1" applyAlignment="1">
      <alignment horizontal="center" vertical="center" shrinkToFit="1"/>
    </xf>
    <xf numFmtId="0" fontId="11" fillId="0" borderId="17" xfId="0" applyFont="1" applyBorder="1" applyAlignment="1">
      <alignment horizontal="center" vertical="center" shrinkToFit="1"/>
    </xf>
    <xf numFmtId="38" fontId="14" fillId="0" borderId="11" xfId="49" applyFont="1" applyBorder="1" applyAlignment="1">
      <alignment/>
    </xf>
    <xf numFmtId="38" fontId="14" fillId="0" borderId="0" xfId="49" applyFont="1" applyAlignment="1">
      <alignment/>
    </xf>
    <xf numFmtId="38" fontId="14" fillId="0" borderId="19" xfId="49" applyFont="1" applyBorder="1" applyAlignment="1">
      <alignment/>
    </xf>
    <xf numFmtId="0" fontId="14" fillId="0" borderId="12" xfId="0" applyFont="1" applyBorder="1" applyAlignment="1">
      <alignment/>
    </xf>
    <xf numFmtId="38" fontId="14" fillId="0" borderId="0" xfId="49" applyFont="1" applyBorder="1" applyAlignment="1">
      <alignment/>
    </xf>
    <xf numFmtId="0" fontId="14" fillId="0" borderId="0" xfId="0" applyFont="1" applyBorder="1" applyAlignment="1">
      <alignment/>
    </xf>
    <xf numFmtId="0" fontId="14" fillId="0" borderId="0" xfId="0" applyFont="1" applyAlignment="1">
      <alignment/>
    </xf>
    <xf numFmtId="41" fontId="14" fillId="0" borderId="0" xfId="49" applyNumberFormat="1" applyFont="1" applyAlignment="1">
      <alignment/>
    </xf>
    <xf numFmtId="41" fontId="14" fillId="0" borderId="19" xfId="49" applyNumberFormat="1" applyFont="1" applyBorder="1" applyAlignment="1">
      <alignment/>
    </xf>
    <xf numFmtId="41" fontId="14" fillId="0" borderId="0" xfId="49" applyNumberFormat="1" applyFont="1" applyBorder="1" applyAlignment="1">
      <alignment/>
    </xf>
    <xf numFmtId="41" fontId="14" fillId="0" borderId="19" xfId="49" applyNumberFormat="1" applyFont="1" applyBorder="1" applyAlignment="1">
      <alignment horizontal="right"/>
    </xf>
    <xf numFmtId="41" fontId="14" fillId="0" borderId="0" xfId="49" applyNumberFormat="1" applyFont="1" applyBorder="1" applyAlignment="1">
      <alignment horizontal="right"/>
    </xf>
    <xf numFmtId="41" fontId="14" fillId="0" borderId="12" xfId="49" applyNumberFormat="1" applyFont="1" applyBorder="1" applyAlignment="1">
      <alignment horizontal="right"/>
    </xf>
    <xf numFmtId="38" fontId="14" fillId="0" borderId="12" xfId="49" applyFont="1" applyBorder="1" applyAlignment="1">
      <alignment/>
    </xf>
    <xf numFmtId="41" fontId="14" fillId="0" borderId="11" xfId="49" applyNumberFormat="1" applyFont="1" applyBorder="1" applyAlignment="1">
      <alignment/>
    </xf>
    <xf numFmtId="41" fontId="14" fillId="0" borderId="12" xfId="49" applyNumberFormat="1" applyFont="1" applyBorder="1" applyAlignment="1">
      <alignment/>
    </xf>
    <xf numFmtId="0" fontId="14" fillId="0" borderId="10" xfId="0" applyFont="1" applyFill="1" applyBorder="1" applyAlignment="1">
      <alignment/>
    </xf>
    <xf numFmtId="41" fontId="14" fillId="0" borderId="12" xfId="49" applyNumberFormat="1" applyFont="1" applyBorder="1" applyAlignment="1">
      <alignment horizontal="right" shrinkToFit="1"/>
    </xf>
    <xf numFmtId="41" fontId="14" fillId="0" borderId="20" xfId="49" applyNumberFormat="1" applyFont="1" applyBorder="1" applyAlignment="1">
      <alignment horizontal="right" shrinkToFit="1"/>
    </xf>
    <xf numFmtId="41" fontId="14" fillId="0" borderId="0" xfId="49" applyNumberFormat="1" applyFont="1" applyAlignment="1">
      <alignment shrinkToFit="1"/>
    </xf>
    <xf numFmtId="41" fontId="14" fillId="0" borderId="17" xfId="49" applyNumberFormat="1" applyFont="1" applyBorder="1" applyAlignment="1">
      <alignment horizontal="right" shrinkToFit="1"/>
    </xf>
    <xf numFmtId="41" fontId="14" fillId="0" borderId="15" xfId="49" applyNumberFormat="1" applyFont="1" applyBorder="1" applyAlignment="1">
      <alignment horizontal="right" shrinkToFit="1"/>
    </xf>
    <xf numFmtId="41" fontId="18" fillId="0" borderId="20" xfId="49" applyNumberFormat="1" applyFont="1" applyBorder="1" applyAlignment="1">
      <alignment horizontal="right"/>
    </xf>
    <xf numFmtId="41" fontId="18" fillId="0" borderId="19" xfId="49" applyNumberFormat="1" applyFont="1" applyBorder="1" applyAlignment="1">
      <alignment horizontal="right"/>
    </xf>
    <xf numFmtId="41" fontId="18" fillId="0" borderId="11" xfId="49" applyNumberFormat="1" applyFont="1" applyBorder="1" applyAlignment="1">
      <alignment horizontal="right"/>
    </xf>
    <xf numFmtId="49" fontId="11" fillId="0" borderId="0" xfId="0" applyNumberFormat="1" applyFont="1" applyBorder="1" applyAlignment="1">
      <alignment horizontal="center"/>
    </xf>
    <xf numFmtId="179" fontId="18" fillId="0" borderId="0" xfId="49" applyNumberFormat="1" applyFont="1" applyBorder="1" applyAlignment="1">
      <alignment horizontal="left"/>
    </xf>
    <xf numFmtId="38" fontId="18" fillId="0" borderId="12" xfId="49" applyNumberFormat="1" applyFont="1" applyBorder="1" applyAlignment="1">
      <alignment horizontal="right"/>
    </xf>
    <xf numFmtId="49" fontId="18" fillId="0" borderId="36" xfId="49" applyNumberFormat="1" applyFont="1" applyBorder="1" applyAlignment="1">
      <alignment horizontal="left"/>
    </xf>
    <xf numFmtId="179" fontId="18" fillId="0" borderId="11" xfId="49" applyNumberFormat="1" applyFont="1" applyBorder="1" applyAlignment="1">
      <alignment horizontal="left"/>
    </xf>
    <xf numFmtId="179" fontId="18" fillId="0" borderId="0" xfId="49" applyNumberFormat="1" applyFont="1" applyBorder="1" applyAlignment="1">
      <alignment horizontal="center"/>
    </xf>
    <xf numFmtId="179" fontId="18" fillId="0" borderId="11" xfId="49" applyNumberFormat="1" applyFont="1" applyBorder="1" applyAlignment="1">
      <alignment/>
    </xf>
    <xf numFmtId="179" fontId="18" fillId="0" borderId="11" xfId="49" applyNumberFormat="1" applyFont="1" applyBorder="1" applyAlignment="1">
      <alignment horizontal="center"/>
    </xf>
    <xf numFmtId="179" fontId="18" fillId="0" borderId="29" xfId="49" applyNumberFormat="1" applyFont="1" applyFill="1" applyBorder="1" applyAlignment="1">
      <alignment horizontal="center"/>
    </xf>
    <xf numFmtId="179" fontId="18" fillId="0" borderId="29" xfId="49" applyNumberFormat="1" applyFont="1" applyFill="1" applyBorder="1" applyAlignment="1">
      <alignment/>
    </xf>
    <xf numFmtId="41" fontId="18" fillId="0" borderId="11" xfId="49" applyNumberFormat="1" applyFont="1" applyBorder="1" applyAlignment="1">
      <alignment horizontal="center"/>
    </xf>
    <xf numFmtId="0" fontId="11" fillId="33" borderId="19"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8" xfId="0" applyFont="1" applyFill="1" applyBorder="1" applyAlignment="1">
      <alignment horizontal="distributed"/>
    </xf>
    <xf numFmtId="0" fontId="11" fillId="33" borderId="15" xfId="0" applyFont="1" applyFill="1" applyBorder="1" applyAlignment="1">
      <alignment horizontal="distributed"/>
    </xf>
    <xf numFmtId="0" fontId="11" fillId="33" borderId="18" xfId="0" applyFont="1" applyFill="1" applyBorder="1" applyAlignment="1">
      <alignment horizontal="distributed"/>
    </xf>
    <xf numFmtId="0" fontId="11" fillId="0" borderId="19" xfId="0" applyFont="1" applyBorder="1" applyAlignment="1">
      <alignment horizontal="center"/>
    </xf>
    <xf numFmtId="0" fontId="11" fillId="0" borderId="0" xfId="0" applyFont="1" applyAlignment="1">
      <alignment horizontal="left"/>
    </xf>
    <xf numFmtId="0" fontId="11" fillId="0" borderId="28"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9" fillId="0" borderId="21" xfId="0" applyFont="1" applyBorder="1" applyAlignment="1">
      <alignment horizontal="right"/>
    </xf>
    <xf numFmtId="41" fontId="18" fillId="0" borderId="19" xfId="0" applyNumberFormat="1" applyFont="1" applyBorder="1" applyAlignment="1">
      <alignment/>
    </xf>
    <xf numFmtId="41" fontId="18" fillId="0" borderId="0" xfId="0" applyNumberFormat="1" applyFont="1" applyAlignment="1">
      <alignment/>
    </xf>
    <xf numFmtId="0" fontId="11" fillId="0" borderId="13" xfId="0" applyFont="1" applyBorder="1" applyAlignment="1">
      <alignment horizontal="center"/>
    </xf>
    <xf numFmtId="0" fontId="10" fillId="0" borderId="0" xfId="0" applyFont="1" applyAlignment="1">
      <alignment horizontal="right"/>
    </xf>
    <xf numFmtId="0" fontId="0" fillId="0" borderId="0" xfId="0" applyBorder="1" applyAlignment="1">
      <alignment/>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28"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16" xfId="0" applyFont="1" applyBorder="1" applyAlignment="1">
      <alignment horizontal="center" vertical="center" shrinkToFit="1"/>
    </xf>
    <xf numFmtId="49" fontId="23" fillId="0" borderId="0" xfId="0" applyNumberFormat="1" applyFont="1" applyAlignment="1">
      <alignment horizontal="center"/>
    </xf>
    <xf numFmtId="0" fontId="13" fillId="0" borderId="2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11" fillId="0" borderId="10" xfId="0" applyFont="1" applyBorder="1" applyAlignment="1">
      <alignment horizontal="left" vertical="top" wrapText="1"/>
    </xf>
    <xf numFmtId="0" fontId="26" fillId="0" borderId="0" xfId="0" applyFont="1" applyBorder="1" applyAlignment="1">
      <alignment horizontal="left" vertical="top" wrapText="1"/>
    </xf>
    <xf numFmtId="0" fontId="26" fillId="0" borderId="28" xfId="0" applyFont="1" applyBorder="1" applyAlignment="1">
      <alignment horizontal="left" vertical="top" wrapText="1"/>
    </xf>
    <xf numFmtId="0" fontId="26" fillId="0" borderId="38" xfId="0" applyFont="1" applyBorder="1" applyAlignment="1">
      <alignment horizontal="left" vertical="top" wrapText="1"/>
    </xf>
    <xf numFmtId="0" fontId="11" fillId="0" borderId="0" xfId="0" applyFont="1" applyBorder="1" applyAlignment="1">
      <alignment horizontal="left" vertical="top" wrapText="1"/>
    </xf>
    <xf numFmtId="49" fontId="12" fillId="0" borderId="0" xfId="0" applyNumberFormat="1" applyFont="1" applyBorder="1" applyAlignment="1">
      <alignment horizontal="center" vertical="top"/>
    </xf>
    <xf numFmtId="49" fontId="12" fillId="0" borderId="28" xfId="0" applyNumberFormat="1" applyFont="1" applyBorder="1" applyAlignment="1">
      <alignment horizontal="center" vertical="top"/>
    </xf>
    <xf numFmtId="38" fontId="25" fillId="0" borderId="0" xfId="0" applyNumberFormat="1" applyFont="1" applyFill="1" applyAlignment="1">
      <alignment vertical="center"/>
    </xf>
    <xf numFmtId="0" fontId="27" fillId="0" borderId="10" xfId="0" applyFont="1" applyFill="1" applyBorder="1" applyAlignment="1">
      <alignment horizontal="right"/>
    </xf>
    <xf numFmtId="0" fontId="25" fillId="0" borderId="10" xfId="0" applyFont="1" applyFill="1" applyBorder="1" applyAlignment="1">
      <alignment vertical="center"/>
    </xf>
    <xf numFmtId="0" fontId="25" fillId="0" borderId="10" xfId="0" applyFont="1" applyBorder="1" applyAlignment="1">
      <alignment vertical="center"/>
    </xf>
    <xf numFmtId="0" fontId="25" fillId="0" borderId="0" xfId="0" applyFont="1" applyBorder="1" applyAlignment="1">
      <alignment vertical="center"/>
    </xf>
    <xf numFmtId="38" fontId="25" fillId="0" borderId="0" xfId="0" applyNumberFormat="1" applyFont="1" applyBorder="1" applyAlignment="1">
      <alignment vertical="center"/>
    </xf>
    <xf numFmtId="38" fontId="25" fillId="0" borderId="31" xfId="51" applyFont="1" applyFill="1" applyBorder="1" applyAlignment="1">
      <alignment horizontal="right" vertical="center"/>
    </xf>
    <xf numFmtId="0" fontId="25" fillId="0" borderId="31" xfId="0" applyFont="1" applyBorder="1" applyAlignment="1">
      <alignment vertical="center" shrinkToFit="1"/>
    </xf>
    <xf numFmtId="49" fontId="25" fillId="0" borderId="31" xfId="0" applyNumberFormat="1" applyFont="1" applyBorder="1" applyAlignment="1">
      <alignment horizontal="center" vertical="center"/>
    </xf>
    <xf numFmtId="49" fontId="12" fillId="0" borderId="10" xfId="0" applyNumberFormat="1" applyFont="1" applyBorder="1" applyAlignment="1">
      <alignment horizontal="center" vertical="top"/>
    </xf>
    <xf numFmtId="0" fontId="26" fillId="0" borderId="0" xfId="0" applyFont="1" applyBorder="1" applyAlignment="1">
      <alignment horizontal="left" vertical="top" shrinkToFit="1"/>
    </xf>
    <xf numFmtId="0" fontId="26" fillId="0" borderId="28" xfId="0" applyFont="1" applyBorder="1" applyAlignment="1">
      <alignment horizontal="left" vertical="top" shrinkToFit="1"/>
    </xf>
    <xf numFmtId="0" fontId="26" fillId="0" borderId="38" xfId="0" applyFont="1" applyBorder="1" applyAlignment="1">
      <alignment horizontal="left" vertical="top" shrinkToFit="1"/>
    </xf>
    <xf numFmtId="49" fontId="12" fillId="0" borderId="38" xfId="0" applyNumberFormat="1" applyFont="1" applyBorder="1" applyAlignment="1">
      <alignment horizontal="center" vertical="top"/>
    </xf>
    <xf numFmtId="0" fontId="11" fillId="0" borderId="28" xfId="0" applyFont="1" applyBorder="1" applyAlignment="1">
      <alignment horizontal="left" vertical="top" wrapText="1"/>
    </xf>
    <xf numFmtId="49" fontId="23" fillId="0" borderId="0" xfId="0" applyNumberFormat="1" applyFont="1" applyBorder="1" applyAlignment="1">
      <alignment horizontal="center" vertical="top"/>
    </xf>
    <xf numFmtId="49" fontId="23" fillId="0" borderId="38" xfId="0" applyNumberFormat="1" applyFont="1" applyBorder="1" applyAlignment="1">
      <alignment horizontal="center" vertical="top"/>
    </xf>
    <xf numFmtId="0" fontId="26" fillId="0" borderId="0" xfId="0" applyFont="1" applyBorder="1" applyAlignment="1">
      <alignment horizontal="left" vertical="center"/>
    </xf>
    <xf numFmtId="0" fontId="25" fillId="0" borderId="0" xfId="0" applyFont="1" applyBorder="1" applyAlignment="1">
      <alignment horizontal="center" vertical="center"/>
    </xf>
    <xf numFmtId="0" fontId="26" fillId="0" borderId="31" xfId="0" applyFont="1" applyBorder="1" applyAlignment="1">
      <alignment horizontal="right" vertical="center"/>
    </xf>
    <xf numFmtId="0" fontId="26" fillId="0" borderId="31" xfId="0" applyFont="1" applyBorder="1" applyAlignment="1">
      <alignment vertical="center"/>
    </xf>
    <xf numFmtId="0" fontId="27" fillId="0" borderId="10" xfId="0" applyFont="1" applyFill="1" applyBorder="1" applyAlignment="1">
      <alignment horizontal="right" vertical="center"/>
    </xf>
    <xf numFmtId="0" fontId="0" fillId="0" borderId="0" xfId="0" applyFill="1" applyAlignment="1">
      <alignment/>
    </xf>
    <xf numFmtId="0" fontId="10" fillId="0" borderId="0" xfId="0" applyFont="1" applyFill="1" applyAlignment="1">
      <alignment/>
    </xf>
    <xf numFmtId="0" fontId="11" fillId="33" borderId="10" xfId="0" applyFont="1" applyFill="1" applyBorder="1" applyAlignment="1">
      <alignment horizontal="center"/>
    </xf>
    <xf numFmtId="0" fontId="11" fillId="33" borderId="0" xfId="0" applyFont="1" applyFill="1" applyAlignment="1">
      <alignment horizontal="center"/>
    </xf>
    <xf numFmtId="41" fontId="14" fillId="33" borderId="0" xfId="0" applyNumberFormat="1" applyFont="1" applyFill="1" applyBorder="1" applyAlignment="1">
      <alignment horizontal="right"/>
    </xf>
    <xf numFmtId="41" fontId="14" fillId="33" borderId="19" xfId="0" applyNumberFormat="1" applyFont="1" applyFill="1" applyBorder="1" applyAlignment="1">
      <alignment horizontal="right"/>
    </xf>
    <xf numFmtId="41" fontId="14" fillId="33" borderId="0" xfId="0" applyNumberFormat="1" applyFont="1" applyFill="1" applyAlignment="1">
      <alignment horizontal="right"/>
    </xf>
    <xf numFmtId="0" fontId="11" fillId="33" borderId="0" xfId="0" applyFont="1" applyFill="1" applyAlignment="1">
      <alignment/>
    </xf>
    <xf numFmtId="0" fontId="11" fillId="33" borderId="15"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1" fillId="33" borderId="28" xfId="0" applyFont="1" applyFill="1" applyBorder="1" applyAlignment="1">
      <alignment horizontal="distributed" vertical="center" wrapText="1"/>
    </xf>
    <xf numFmtId="0" fontId="0" fillId="0" borderId="0" xfId="0" applyAlignment="1">
      <alignment horizontal="center"/>
    </xf>
    <xf numFmtId="0" fontId="0" fillId="0" borderId="10" xfId="0" applyFill="1" applyBorder="1" applyAlignment="1">
      <alignment/>
    </xf>
    <xf numFmtId="0" fontId="28" fillId="0" borderId="0" xfId="0" applyFont="1" applyFill="1" applyAlignment="1">
      <alignment/>
    </xf>
    <xf numFmtId="0" fontId="24" fillId="0" borderId="0" xfId="0" applyFont="1" applyFill="1" applyBorder="1" applyAlignment="1">
      <alignment/>
    </xf>
    <xf numFmtId="0" fontId="0" fillId="0" borderId="0" xfId="0" applyFill="1" applyBorder="1" applyAlignment="1">
      <alignment vertical="center"/>
    </xf>
    <xf numFmtId="0" fontId="24" fillId="0" borderId="10" xfId="0" applyFont="1" applyFill="1" applyBorder="1" applyAlignment="1">
      <alignment/>
    </xf>
    <xf numFmtId="0" fontId="0" fillId="0" borderId="10" xfId="0" applyFill="1" applyBorder="1" applyAlignment="1">
      <alignment vertical="center"/>
    </xf>
    <xf numFmtId="41" fontId="14" fillId="27" borderId="19" xfId="0" applyNumberFormat="1" applyFont="1" applyFill="1" applyBorder="1" applyAlignment="1">
      <alignment horizontal="right" vertical="center" shrinkToFit="1"/>
    </xf>
    <xf numFmtId="41" fontId="14" fillId="27" borderId="19" xfId="0" applyNumberFormat="1" applyFont="1" applyFill="1" applyBorder="1" applyAlignment="1">
      <alignment horizontal="right"/>
    </xf>
    <xf numFmtId="41" fontId="14" fillId="27" borderId="0" xfId="0" applyNumberFormat="1" applyFont="1" applyFill="1" applyAlignment="1">
      <alignment horizontal="right"/>
    </xf>
    <xf numFmtId="41" fontId="14" fillId="27" borderId="27" xfId="0" applyNumberFormat="1" applyFont="1" applyFill="1" applyBorder="1" applyAlignment="1">
      <alignment horizontal="right" vertical="center" shrinkToFit="1"/>
    </xf>
    <xf numFmtId="41" fontId="14" fillId="27" borderId="27" xfId="0" applyNumberFormat="1" applyFont="1" applyFill="1" applyBorder="1" applyAlignment="1">
      <alignment horizontal="right"/>
    </xf>
    <xf numFmtId="41" fontId="14" fillId="27" borderId="10" xfId="0" applyNumberFormat="1" applyFont="1" applyFill="1" applyBorder="1" applyAlignment="1">
      <alignment horizontal="right"/>
    </xf>
    <xf numFmtId="38" fontId="18" fillId="27" borderId="27" xfId="49" applyFont="1" applyFill="1" applyBorder="1" applyAlignment="1">
      <alignment/>
    </xf>
    <xf numFmtId="38" fontId="18" fillId="27" borderId="14" xfId="49" applyFont="1" applyFill="1" applyBorder="1" applyAlignment="1">
      <alignment/>
    </xf>
    <xf numFmtId="41" fontId="18" fillId="27" borderId="27" xfId="49" applyNumberFormat="1" applyFont="1" applyFill="1" applyBorder="1" applyAlignment="1">
      <alignment/>
    </xf>
    <xf numFmtId="41" fontId="18" fillId="27" borderId="27" xfId="49" applyNumberFormat="1" applyFont="1" applyFill="1" applyBorder="1" applyAlignment="1">
      <alignment horizontal="right"/>
    </xf>
    <xf numFmtId="41" fontId="18" fillId="27" borderId="14" xfId="49" applyNumberFormat="1" applyFont="1" applyFill="1" applyBorder="1" applyAlignment="1">
      <alignment/>
    </xf>
    <xf numFmtId="41" fontId="18" fillId="27" borderId="14" xfId="49" applyNumberFormat="1" applyFont="1" applyFill="1" applyBorder="1" applyAlignment="1">
      <alignment horizontal="right"/>
    </xf>
    <xf numFmtId="41" fontId="18" fillId="27" borderId="29" xfId="49" applyNumberFormat="1" applyFont="1" applyFill="1" applyBorder="1" applyAlignment="1">
      <alignment horizontal="right"/>
    </xf>
    <xf numFmtId="38" fontId="14" fillId="27" borderId="27" xfId="49" applyFont="1" applyFill="1" applyBorder="1" applyAlignment="1">
      <alignment/>
    </xf>
    <xf numFmtId="38" fontId="14" fillId="27" borderId="10" xfId="49" applyFont="1" applyFill="1" applyBorder="1" applyAlignment="1">
      <alignment/>
    </xf>
    <xf numFmtId="41" fontId="14" fillId="27" borderId="29" xfId="49" applyNumberFormat="1" applyFont="1" applyFill="1" applyBorder="1" applyAlignment="1">
      <alignment/>
    </xf>
    <xf numFmtId="41" fontId="14" fillId="27" borderId="27" xfId="49" applyNumberFormat="1" applyFont="1" applyFill="1" applyBorder="1" applyAlignment="1">
      <alignment/>
    </xf>
    <xf numFmtId="41" fontId="14" fillId="27" borderId="27" xfId="49" applyNumberFormat="1" applyFont="1" applyFill="1" applyBorder="1" applyAlignment="1">
      <alignment horizontal="right"/>
    </xf>
    <xf numFmtId="41" fontId="14" fillId="27" borderId="14" xfId="49" applyNumberFormat="1" applyFont="1" applyFill="1" applyBorder="1" applyAlignment="1">
      <alignment horizontal="right"/>
    </xf>
    <xf numFmtId="41" fontId="14" fillId="27" borderId="27" xfId="49" applyNumberFormat="1" applyFont="1" applyFill="1" applyBorder="1" applyAlignment="1">
      <alignment shrinkToFit="1"/>
    </xf>
    <xf numFmtId="41" fontId="14" fillId="27" borderId="10" xfId="49" applyNumberFormat="1" applyFont="1" applyFill="1" applyBorder="1" applyAlignment="1">
      <alignment shrinkToFit="1"/>
    </xf>
    <xf numFmtId="41" fontId="14" fillId="27" borderId="14" xfId="49" applyNumberFormat="1" applyFont="1" applyFill="1" applyBorder="1" applyAlignment="1">
      <alignment shrinkToFit="1"/>
    </xf>
    <xf numFmtId="41" fontId="14" fillId="27" borderId="29" xfId="49" applyNumberFormat="1" applyFont="1" applyFill="1" applyBorder="1" applyAlignment="1">
      <alignment shrinkToFit="1"/>
    </xf>
    <xf numFmtId="41" fontId="18" fillId="27" borderId="29" xfId="49" applyNumberFormat="1" applyFont="1" applyFill="1" applyBorder="1" applyAlignment="1">
      <alignment/>
    </xf>
    <xf numFmtId="41" fontId="18" fillId="27" borderId="10" xfId="49" applyNumberFormat="1" applyFont="1" applyFill="1" applyBorder="1" applyAlignment="1">
      <alignment/>
    </xf>
    <xf numFmtId="41" fontId="17" fillId="27" borderId="19" xfId="49" applyNumberFormat="1" applyFont="1" applyFill="1" applyBorder="1" applyAlignment="1">
      <alignment shrinkToFit="1"/>
    </xf>
    <xf numFmtId="41" fontId="17" fillId="27" borderId="27" xfId="49" applyNumberFormat="1" applyFont="1" applyFill="1" applyBorder="1" applyAlignment="1">
      <alignment shrinkToFit="1"/>
    </xf>
    <xf numFmtId="41" fontId="17" fillId="27" borderId="0" xfId="49" applyNumberFormat="1" applyFont="1" applyFill="1" applyBorder="1" applyAlignment="1">
      <alignment shrinkToFit="1"/>
    </xf>
    <xf numFmtId="41" fontId="17" fillId="27" borderId="19" xfId="49" applyNumberFormat="1" applyFont="1" applyFill="1" applyBorder="1" applyAlignment="1">
      <alignment horizontal="right" shrinkToFit="1"/>
    </xf>
    <xf numFmtId="41" fontId="17" fillId="27" borderId="0" xfId="49" applyNumberFormat="1" applyFont="1" applyFill="1" applyAlignment="1">
      <alignment shrinkToFit="1"/>
    </xf>
    <xf numFmtId="41" fontId="17" fillId="27" borderId="27" xfId="49" applyNumberFormat="1" applyFont="1" applyFill="1" applyBorder="1" applyAlignment="1">
      <alignment horizontal="right" shrinkToFit="1"/>
    </xf>
    <xf numFmtId="41" fontId="17" fillId="27" borderId="10" xfId="49" applyNumberFormat="1" applyFont="1" applyFill="1" applyBorder="1" applyAlignment="1">
      <alignment horizontal="right" shrinkToFit="1"/>
    </xf>
    <xf numFmtId="41" fontId="17" fillId="27" borderId="10" xfId="49" applyNumberFormat="1" applyFont="1" applyFill="1" applyBorder="1" applyAlignment="1">
      <alignment shrinkToFit="1"/>
    </xf>
    <xf numFmtId="41" fontId="17" fillId="27" borderId="12" xfId="49" applyNumberFormat="1" applyFont="1" applyFill="1" applyBorder="1" applyAlignment="1">
      <alignment shrinkToFit="1"/>
    </xf>
    <xf numFmtId="41" fontId="17" fillId="27" borderId="14" xfId="49" applyNumberFormat="1" applyFont="1" applyFill="1" applyBorder="1" applyAlignment="1">
      <alignment shrinkToFit="1"/>
    </xf>
    <xf numFmtId="41" fontId="17" fillId="27" borderId="11" xfId="49" applyNumberFormat="1" applyFont="1" applyFill="1" applyBorder="1" applyAlignment="1">
      <alignment shrinkToFit="1"/>
    </xf>
    <xf numFmtId="41" fontId="17" fillId="27" borderId="29" xfId="49" applyNumberFormat="1" applyFont="1" applyFill="1" applyBorder="1" applyAlignment="1">
      <alignment shrinkToFit="1"/>
    </xf>
    <xf numFmtId="185" fontId="17" fillId="27" borderId="19" xfId="49" applyNumberFormat="1" applyFont="1" applyFill="1" applyBorder="1" applyAlignment="1">
      <alignment shrinkToFit="1"/>
    </xf>
    <xf numFmtId="41" fontId="17" fillId="34" borderId="19" xfId="49" applyNumberFormat="1" applyFont="1" applyFill="1" applyBorder="1" applyAlignment="1">
      <alignment shrinkToFit="1"/>
    </xf>
    <xf numFmtId="185" fontId="17" fillId="34" borderId="19" xfId="49" applyNumberFormat="1" applyFont="1" applyFill="1" applyBorder="1" applyAlignment="1">
      <alignment shrinkToFit="1"/>
    </xf>
    <xf numFmtId="41" fontId="17" fillId="34" borderId="0" xfId="49" applyNumberFormat="1" applyFont="1" applyFill="1" applyBorder="1" applyAlignment="1">
      <alignment shrinkToFit="1"/>
    </xf>
    <xf numFmtId="185" fontId="17" fillId="34" borderId="27" xfId="49" applyNumberFormat="1" applyFont="1" applyFill="1" applyBorder="1" applyAlignment="1">
      <alignment shrinkToFit="1"/>
    </xf>
    <xf numFmtId="41" fontId="17" fillId="34" borderId="12" xfId="49" applyNumberFormat="1" applyFont="1" applyFill="1" applyBorder="1" applyAlignment="1">
      <alignment shrinkToFit="1"/>
    </xf>
    <xf numFmtId="41" fontId="17" fillId="34" borderId="11" xfId="49" applyNumberFormat="1" applyFont="1" applyFill="1" applyBorder="1" applyAlignment="1">
      <alignment shrinkToFit="1"/>
    </xf>
    <xf numFmtId="41" fontId="18" fillId="34" borderId="10" xfId="49" applyNumberFormat="1" applyFont="1" applyFill="1" applyBorder="1" applyAlignment="1">
      <alignment/>
    </xf>
    <xf numFmtId="41" fontId="18" fillId="34" borderId="27" xfId="49" applyNumberFormat="1" applyFont="1" applyFill="1" applyBorder="1" applyAlignment="1">
      <alignment/>
    </xf>
    <xf numFmtId="41" fontId="18" fillId="34" borderId="14" xfId="49" applyNumberFormat="1" applyFont="1" applyFill="1" applyBorder="1" applyAlignment="1">
      <alignment/>
    </xf>
    <xf numFmtId="41" fontId="18" fillId="0" borderId="12" xfId="49" applyNumberFormat="1" applyFont="1" applyFill="1" applyBorder="1" applyAlignment="1">
      <alignment/>
    </xf>
    <xf numFmtId="0" fontId="3" fillId="0" borderId="0" xfId="0" applyFont="1" applyAlignment="1">
      <alignment vertical="center"/>
    </xf>
    <xf numFmtId="41" fontId="14" fillId="0" borderId="11" xfId="51" applyNumberFormat="1" applyFont="1" applyFill="1" applyBorder="1" applyAlignment="1">
      <alignment shrinkToFit="1"/>
    </xf>
    <xf numFmtId="41" fontId="14" fillId="0" borderId="12" xfId="51" applyNumberFormat="1" applyFont="1" applyFill="1" applyBorder="1" applyAlignment="1">
      <alignment shrinkToFit="1"/>
    </xf>
    <xf numFmtId="41" fontId="14" fillId="0" borderId="14" xfId="51" applyNumberFormat="1" applyFont="1" applyFill="1" applyBorder="1" applyAlignment="1">
      <alignment shrinkToFit="1"/>
    </xf>
    <xf numFmtId="41" fontId="14" fillId="0" borderId="29" xfId="51" applyNumberFormat="1" applyFont="1" applyFill="1" applyBorder="1" applyAlignment="1">
      <alignment shrinkToFit="1"/>
    </xf>
    <xf numFmtId="0" fontId="8" fillId="0" borderId="0" xfId="0" applyFont="1" applyAlignment="1">
      <alignment vertical="center"/>
    </xf>
    <xf numFmtId="41" fontId="18" fillId="0" borderId="19" xfId="51" applyNumberFormat="1" applyFont="1" applyFill="1" applyBorder="1" applyAlignment="1">
      <alignment horizontal="right" vertical="center" shrinkToFit="1"/>
    </xf>
    <xf numFmtId="41" fontId="18" fillId="0" borderId="12" xfId="51" applyNumberFormat="1" applyFont="1" applyFill="1" applyBorder="1" applyAlignment="1">
      <alignment horizontal="right" vertical="center" shrinkToFit="1"/>
    </xf>
    <xf numFmtId="41" fontId="18" fillId="0" borderId="19" xfId="0" applyNumberFormat="1" applyFont="1" applyBorder="1" applyAlignment="1">
      <alignment vertical="center" shrinkToFit="1"/>
    </xf>
    <xf numFmtId="41" fontId="18" fillId="0" borderId="19" xfId="0" applyNumberFormat="1" applyFont="1" applyFill="1" applyBorder="1" applyAlignment="1">
      <alignment vertical="center" shrinkToFit="1"/>
    </xf>
    <xf numFmtId="41" fontId="18" fillId="0" borderId="17" xfId="0" applyNumberFormat="1" applyFont="1" applyBorder="1" applyAlignment="1">
      <alignment vertical="center" shrinkToFit="1"/>
    </xf>
    <xf numFmtId="41" fontId="18" fillId="0" borderId="17" xfId="0" applyNumberFormat="1" applyFont="1" applyFill="1" applyBorder="1" applyAlignment="1">
      <alignment vertical="center" shrinkToFit="1"/>
    </xf>
    <xf numFmtId="41" fontId="18" fillId="0" borderId="27" xfId="0" applyNumberFormat="1" applyFont="1" applyBorder="1" applyAlignment="1">
      <alignment vertical="center" shrinkToFit="1"/>
    </xf>
    <xf numFmtId="41" fontId="18" fillId="0" borderId="27" xfId="0" applyNumberFormat="1" applyFont="1" applyFill="1" applyBorder="1" applyAlignment="1">
      <alignment vertical="center" shrinkToFit="1"/>
    </xf>
    <xf numFmtId="49" fontId="11" fillId="35" borderId="21" xfId="0" applyNumberFormat="1" applyFont="1" applyFill="1" applyBorder="1" applyAlignment="1">
      <alignment horizontal="right" vertical="center"/>
    </xf>
    <xf numFmtId="49" fontId="11" fillId="35" borderId="22" xfId="0" applyNumberFormat="1" applyFont="1" applyFill="1" applyBorder="1" applyAlignment="1">
      <alignment horizontal="center" vertical="center"/>
    </xf>
    <xf numFmtId="49" fontId="11" fillId="35" borderId="33" xfId="0" applyNumberFormat="1" applyFont="1" applyFill="1" applyBorder="1" applyAlignment="1">
      <alignment horizontal="left" vertical="center"/>
    </xf>
    <xf numFmtId="49" fontId="11" fillId="35" borderId="22" xfId="0" applyNumberFormat="1" applyFont="1" applyFill="1" applyBorder="1" applyAlignment="1">
      <alignment horizontal="left" vertical="center"/>
    </xf>
    <xf numFmtId="49" fontId="11" fillId="35" borderId="22" xfId="0" applyNumberFormat="1" applyFont="1" applyFill="1" applyBorder="1" applyAlignment="1">
      <alignment horizontal="right" vertical="center"/>
    </xf>
    <xf numFmtId="49" fontId="11" fillId="35" borderId="21" xfId="0" applyNumberFormat="1" applyFont="1" applyFill="1" applyBorder="1" applyAlignment="1">
      <alignment horizontal="center" vertical="center"/>
    </xf>
    <xf numFmtId="49" fontId="25" fillId="35" borderId="0" xfId="0" applyNumberFormat="1" applyFont="1" applyFill="1" applyBorder="1" applyAlignment="1">
      <alignment horizontal="center" vertical="center"/>
    </xf>
    <xf numFmtId="49" fontId="25" fillId="35" borderId="0" xfId="0" applyNumberFormat="1" applyFont="1" applyFill="1" applyAlignment="1">
      <alignment horizontal="center" vertical="center"/>
    </xf>
    <xf numFmtId="0" fontId="11" fillId="35" borderId="18" xfId="0" applyFont="1" applyFill="1" applyBorder="1" applyAlignment="1">
      <alignment horizontal="center" vertical="center"/>
    </xf>
    <xf numFmtId="0" fontId="11" fillId="35" borderId="35" xfId="0" applyFont="1" applyFill="1" applyBorder="1" applyAlignment="1">
      <alignment horizontal="center" vertical="center"/>
    </xf>
    <xf numFmtId="0" fontId="11" fillId="35" borderId="16" xfId="0" applyFont="1" applyFill="1" applyBorder="1" applyAlignment="1">
      <alignment horizontal="center" vertical="center"/>
    </xf>
    <xf numFmtId="0" fontId="11" fillId="35" borderId="23" xfId="0" applyFont="1" applyFill="1" applyBorder="1" applyAlignment="1">
      <alignment horizontal="center" vertical="center"/>
    </xf>
    <xf numFmtId="0" fontId="25" fillId="35" borderId="0" xfId="0" applyFont="1" applyFill="1" applyBorder="1" applyAlignment="1">
      <alignment horizontal="center" vertical="center"/>
    </xf>
    <xf numFmtId="0" fontId="25" fillId="35" borderId="0" xfId="0" applyFont="1" applyFill="1" applyAlignment="1">
      <alignment horizontal="center" vertical="center"/>
    </xf>
    <xf numFmtId="0" fontId="3" fillId="35" borderId="10" xfId="0" applyFont="1" applyFill="1" applyBorder="1" applyAlignment="1">
      <alignment vertical="center"/>
    </xf>
    <xf numFmtId="0" fontId="25" fillId="35" borderId="10" xfId="0" applyFont="1" applyFill="1" applyBorder="1" applyAlignment="1">
      <alignment vertical="center"/>
    </xf>
    <xf numFmtId="0" fontId="26" fillId="35" borderId="0" xfId="0" applyFont="1" applyFill="1" applyBorder="1" applyAlignment="1">
      <alignment vertical="center"/>
    </xf>
    <xf numFmtId="49" fontId="12" fillId="35" borderId="0" xfId="0" applyNumberFormat="1" applyFont="1" applyFill="1" applyBorder="1" applyAlignment="1">
      <alignment horizontal="center" vertical="top"/>
    </xf>
    <xf numFmtId="0" fontId="26" fillId="35" borderId="0" xfId="0" applyFont="1" applyFill="1" applyBorder="1" applyAlignment="1">
      <alignment horizontal="left" vertical="top" wrapText="1"/>
    </xf>
    <xf numFmtId="49" fontId="12" fillId="35" borderId="28" xfId="0" applyNumberFormat="1" applyFont="1" applyFill="1" applyBorder="1" applyAlignment="1">
      <alignment horizontal="center" vertical="top"/>
    </xf>
    <xf numFmtId="0" fontId="26" fillId="35" borderId="28" xfId="0" applyFont="1" applyFill="1" applyBorder="1" applyAlignment="1">
      <alignment horizontal="left" vertical="top" wrapText="1"/>
    </xf>
    <xf numFmtId="49" fontId="13" fillId="35" borderId="28" xfId="0" applyNumberFormat="1" applyFont="1" applyFill="1" applyBorder="1" applyAlignment="1">
      <alignment horizontal="center" vertical="top"/>
    </xf>
    <xf numFmtId="49" fontId="13" fillId="35" borderId="0" xfId="0" applyNumberFormat="1" applyFont="1" applyFill="1" applyBorder="1" applyAlignment="1">
      <alignment horizontal="center" vertical="top"/>
    </xf>
    <xf numFmtId="49" fontId="13" fillId="35" borderId="38" xfId="0" applyNumberFormat="1" applyFont="1" applyFill="1" applyBorder="1" applyAlignment="1">
      <alignment horizontal="center" vertical="top"/>
    </xf>
    <xf numFmtId="0" fontId="26" fillId="35" borderId="38" xfId="0" applyFont="1" applyFill="1" applyBorder="1" applyAlignment="1">
      <alignment horizontal="left" vertical="top" wrapText="1"/>
    </xf>
    <xf numFmtId="0" fontId="11" fillId="35" borderId="0" xfId="0" applyFont="1" applyFill="1" applyBorder="1" applyAlignment="1">
      <alignment horizontal="left" vertical="top" wrapText="1"/>
    </xf>
    <xf numFmtId="49" fontId="13" fillId="35" borderId="10" xfId="0" applyNumberFormat="1" applyFont="1" applyFill="1" applyBorder="1" applyAlignment="1">
      <alignment horizontal="center" vertical="top"/>
    </xf>
    <xf numFmtId="0" fontId="11" fillId="35" borderId="10" xfId="0" applyFont="1" applyFill="1" applyBorder="1" applyAlignment="1">
      <alignment horizontal="left" vertical="top" wrapText="1"/>
    </xf>
    <xf numFmtId="0" fontId="25" fillId="35" borderId="0" xfId="0" applyFont="1" applyFill="1" applyAlignment="1">
      <alignment vertical="center"/>
    </xf>
    <xf numFmtId="41" fontId="18" fillId="35" borderId="35" xfId="51" applyNumberFormat="1" applyFont="1" applyFill="1" applyBorder="1" applyAlignment="1">
      <alignment horizontal="right" vertical="center" shrinkToFit="1"/>
    </xf>
    <xf numFmtId="41" fontId="18" fillId="35" borderId="19" xfId="51" applyNumberFormat="1" applyFont="1" applyFill="1" applyBorder="1" applyAlignment="1">
      <alignment horizontal="right" vertical="center" shrinkToFit="1"/>
    </xf>
    <xf numFmtId="41" fontId="18" fillId="35" borderId="19" xfId="0" applyNumberFormat="1" applyFont="1" applyFill="1" applyBorder="1" applyAlignment="1">
      <alignment vertical="center" shrinkToFit="1"/>
    </xf>
    <xf numFmtId="41" fontId="18" fillId="35" borderId="17" xfId="0" applyNumberFormat="1" applyFont="1" applyFill="1" applyBorder="1" applyAlignment="1">
      <alignment vertical="center" shrinkToFit="1"/>
    </xf>
    <xf numFmtId="41" fontId="18" fillId="35" borderId="27" xfId="0" applyNumberFormat="1" applyFont="1" applyFill="1" applyBorder="1" applyAlignment="1">
      <alignment vertical="center" shrinkToFit="1"/>
    </xf>
    <xf numFmtId="0" fontId="25" fillId="35" borderId="0" xfId="0" applyFont="1" applyFill="1" applyBorder="1" applyAlignment="1">
      <alignment vertical="center"/>
    </xf>
    <xf numFmtId="41" fontId="18" fillId="36" borderId="35" xfId="51" applyNumberFormat="1" applyFont="1" applyFill="1" applyBorder="1" applyAlignment="1">
      <alignment horizontal="right" vertical="center" shrinkToFit="1"/>
    </xf>
    <xf numFmtId="41" fontId="18" fillId="36" borderId="19" xfId="51" applyNumberFormat="1" applyFont="1" applyFill="1" applyBorder="1" applyAlignment="1">
      <alignment horizontal="right" vertical="center" shrinkToFit="1"/>
    </xf>
    <xf numFmtId="41" fontId="18" fillId="36" borderId="17" xfId="51" applyNumberFormat="1" applyFont="1" applyFill="1" applyBorder="1" applyAlignment="1">
      <alignment horizontal="right" vertical="center" shrinkToFit="1"/>
    </xf>
    <xf numFmtId="41" fontId="18" fillId="36" borderId="27" xfId="51" applyNumberFormat="1" applyFont="1" applyFill="1" applyBorder="1" applyAlignment="1">
      <alignment horizontal="right" vertical="center" shrinkToFit="1"/>
    </xf>
    <xf numFmtId="41" fontId="18" fillId="36" borderId="12" xfId="51" applyNumberFormat="1" applyFont="1" applyFill="1" applyBorder="1" applyAlignment="1">
      <alignment horizontal="right" vertical="center" shrinkToFit="1"/>
    </xf>
    <xf numFmtId="41" fontId="18" fillId="36" borderId="19" xfId="0" applyNumberFormat="1" applyFont="1" applyFill="1" applyBorder="1" applyAlignment="1">
      <alignment vertical="center" shrinkToFit="1"/>
    </xf>
    <xf numFmtId="41" fontId="18" fillId="36" borderId="17" xfId="0" applyNumberFormat="1" applyFont="1" applyFill="1" applyBorder="1" applyAlignment="1">
      <alignment vertical="center" shrinkToFit="1"/>
    </xf>
    <xf numFmtId="41" fontId="18" fillId="36" borderId="15" xfId="51" applyNumberFormat="1" applyFont="1" applyFill="1" applyBorder="1" applyAlignment="1">
      <alignment horizontal="right" vertical="center" shrinkToFit="1"/>
    </xf>
    <xf numFmtId="41" fontId="18" fillId="36" borderId="20" xfId="51" applyNumberFormat="1" applyFont="1" applyFill="1" applyBorder="1" applyAlignment="1">
      <alignment horizontal="right" vertical="center" shrinkToFit="1"/>
    </xf>
    <xf numFmtId="41" fontId="18" fillId="36" borderId="27" xfId="0" applyNumberFormat="1" applyFont="1" applyFill="1" applyBorder="1" applyAlignment="1">
      <alignment vertical="center" shrinkToFit="1"/>
    </xf>
    <xf numFmtId="41" fontId="18" fillId="36" borderId="14" xfId="51" applyNumberFormat="1" applyFont="1" applyFill="1" applyBorder="1" applyAlignment="1">
      <alignment horizontal="right" vertical="center" shrinkToFit="1"/>
    </xf>
    <xf numFmtId="41" fontId="14" fillId="36" borderId="27" xfId="49" applyNumberFormat="1" applyFont="1" applyFill="1" applyBorder="1" applyAlignment="1">
      <alignment shrinkToFit="1"/>
    </xf>
    <xf numFmtId="38" fontId="14" fillId="36" borderId="29" xfId="49" applyFont="1" applyFill="1" applyBorder="1" applyAlignment="1">
      <alignment/>
    </xf>
    <xf numFmtId="41" fontId="14" fillId="36" borderId="27" xfId="49" applyNumberFormat="1" applyFont="1" applyFill="1" applyBorder="1" applyAlignment="1">
      <alignment/>
    </xf>
    <xf numFmtId="41" fontId="18" fillId="36" borderId="27" xfId="49" applyNumberFormat="1" applyFont="1" applyFill="1" applyBorder="1" applyAlignment="1">
      <alignment/>
    </xf>
    <xf numFmtId="41" fontId="18" fillId="36" borderId="19" xfId="0" applyNumberFormat="1" applyFont="1" applyFill="1" applyBorder="1" applyAlignment="1">
      <alignment/>
    </xf>
    <xf numFmtId="38" fontId="18" fillId="36" borderId="19" xfId="49" applyFont="1" applyFill="1" applyBorder="1" applyAlignment="1">
      <alignment/>
    </xf>
    <xf numFmtId="38" fontId="18" fillId="36" borderId="12" xfId="49" applyFont="1" applyFill="1" applyBorder="1" applyAlignment="1">
      <alignment/>
    </xf>
    <xf numFmtId="41" fontId="14" fillId="36" borderId="19" xfId="49" applyNumberFormat="1" applyFont="1" applyFill="1" applyBorder="1" applyAlignment="1">
      <alignment shrinkToFit="1"/>
    </xf>
    <xf numFmtId="41" fontId="14" fillId="36" borderId="0" xfId="49" applyNumberFormat="1" applyFont="1" applyFill="1" applyBorder="1" applyAlignment="1">
      <alignment shrinkToFit="1"/>
    </xf>
    <xf numFmtId="41" fontId="14" fillId="36" borderId="11" xfId="49" applyNumberFormat="1" applyFont="1" applyFill="1" applyBorder="1" applyAlignment="1">
      <alignment shrinkToFit="1"/>
    </xf>
    <xf numFmtId="41" fontId="14" fillId="36" borderId="12" xfId="49" applyNumberFormat="1" applyFont="1" applyFill="1" applyBorder="1" applyAlignment="1">
      <alignment shrinkToFit="1"/>
    </xf>
    <xf numFmtId="41" fontId="14" fillId="36" borderId="19" xfId="0" applyNumberFormat="1" applyFont="1" applyFill="1" applyBorder="1" applyAlignment="1">
      <alignment horizontal="right"/>
    </xf>
    <xf numFmtId="41" fontId="14" fillId="36" borderId="38" xfId="0" applyNumberFormat="1" applyFont="1" applyFill="1" applyBorder="1" applyAlignment="1">
      <alignment horizontal="right"/>
    </xf>
    <xf numFmtId="41" fontId="14" fillId="36" borderId="27" xfId="0" applyNumberFormat="1" applyFont="1" applyFill="1" applyBorder="1" applyAlignment="1">
      <alignment horizontal="right"/>
    </xf>
    <xf numFmtId="41" fontId="14" fillId="36" borderId="0" xfId="0" applyNumberFormat="1" applyFont="1" applyFill="1" applyBorder="1" applyAlignment="1">
      <alignment horizontal="right"/>
    </xf>
    <xf numFmtId="41" fontId="14" fillId="36" borderId="10" xfId="0" applyNumberFormat="1" applyFont="1" applyFill="1" applyBorder="1" applyAlignment="1">
      <alignment horizontal="right"/>
    </xf>
    <xf numFmtId="41" fontId="14" fillId="27" borderId="19" xfId="51" applyNumberFormat="1" applyFont="1" applyFill="1" applyBorder="1" applyAlignment="1">
      <alignment shrinkToFit="1"/>
    </xf>
    <xf numFmtId="41" fontId="14" fillId="27" borderId="0" xfId="51" applyNumberFormat="1" applyFont="1" applyFill="1" applyBorder="1" applyAlignment="1">
      <alignment shrinkToFit="1"/>
    </xf>
    <xf numFmtId="41" fontId="14" fillId="27" borderId="27" xfId="51" applyNumberFormat="1" applyFont="1" applyFill="1" applyBorder="1" applyAlignment="1">
      <alignment shrinkToFit="1"/>
    </xf>
    <xf numFmtId="41" fontId="14" fillId="27" borderId="11" xfId="51" applyNumberFormat="1" applyFont="1" applyFill="1" applyBorder="1" applyAlignment="1">
      <alignment shrinkToFit="1"/>
    </xf>
    <xf numFmtId="41" fontId="14" fillId="27" borderId="12" xfId="51" applyNumberFormat="1" applyFont="1" applyFill="1" applyBorder="1" applyAlignment="1">
      <alignment shrinkToFit="1"/>
    </xf>
    <xf numFmtId="41" fontId="14" fillId="27" borderId="29" xfId="51" applyNumberFormat="1" applyFont="1" applyFill="1" applyBorder="1" applyAlignment="1">
      <alignment shrinkToFit="1"/>
    </xf>
    <xf numFmtId="41" fontId="14" fillId="27" borderId="14" xfId="51" applyNumberFormat="1" applyFont="1" applyFill="1" applyBorder="1" applyAlignment="1">
      <alignment shrinkToFit="1"/>
    </xf>
    <xf numFmtId="41" fontId="14" fillId="27" borderId="10" xfId="51" applyNumberFormat="1" applyFont="1" applyFill="1" applyBorder="1" applyAlignment="1">
      <alignment shrinkToFit="1"/>
    </xf>
    <xf numFmtId="38" fontId="18" fillId="27" borderId="19" xfId="51" applyFont="1" applyFill="1" applyBorder="1" applyAlignment="1">
      <alignment/>
    </xf>
    <xf numFmtId="38" fontId="18" fillId="27" borderId="0" xfId="51" applyFont="1" applyFill="1" applyAlignment="1">
      <alignment/>
    </xf>
    <xf numFmtId="38" fontId="18" fillId="27" borderId="27" xfId="51" applyFont="1" applyFill="1" applyBorder="1" applyAlignment="1">
      <alignment/>
    </xf>
    <xf numFmtId="38" fontId="18" fillId="27" borderId="10" xfId="51" applyFont="1" applyFill="1" applyBorder="1" applyAlignment="1">
      <alignment/>
    </xf>
    <xf numFmtId="41" fontId="18" fillId="27" borderId="19" xfId="0" applyNumberFormat="1" applyFont="1" applyFill="1" applyBorder="1" applyAlignment="1">
      <alignment/>
    </xf>
    <xf numFmtId="41" fontId="18" fillId="27" borderId="19" xfId="51" applyNumberFormat="1" applyFont="1" applyFill="1" applyBorder="1" applyAlignment="1">
      <alignment/>
    </xf>
    <xf numFmtId="41" fontId="18" fillId="27" borderId="0" xfId="51" applyNumberFormat="1" applyFont="1" applyFill="1" applyAlignment="1">
      <alignment/>
    </xf>
    <xf numFmtId="41" fontId="18" fillId="27" borderId="0" xfId="0" applyNumberFormat="1" applyFont="1" applyFill="1" applyAlignment="1">
      <alignment/>
    </xf>
    <xf numFmtId="41" fontId="18" fillId="27" borderId="27" xfId="0" applyNumberFormat="1" applyFont="1" applyFill="1" applyBorder="1" applyAlignment="1">
      <alignment/>
    </xf>
    <xf numFmtId="41" fontId="18" fillId="27" borderId="10" xfId="0" applyNumberFormat="1" applyFont="1" applyFill="1" applyBorder="1" applyAlignment="1">
      <alignment/>
    </xf>
    <xf numFmtId="41" fontId="18" fillId="27" borderId="27" xfId="51" applyNumberFormat="1" applyFont="1" applyFill="1" applyBorder="1" applyAlignment="1">
      <alignment/>
    </xf>
    <xf numFmtId="41" fontId="18" fillId="27" borderId="10" xfId="51" applyNumberFormat="1" applyFont="1" applyFill="1" applyBorder="1" applyAlignment="1">
      <alignment/>
    </xf>
    <xf numFmtId="41" fontId="18" fillId="36" borderId="12" xfId="0" applyNumberFormat="1" applyFont="1" applyFill="1" applyBorder="1" applyAlignment="1">
      <alignment vertical="center" shrinkToFit="1"/>
    </xf>
    <xf numFmtId="41" fontId="18" fillId="36" borderId="15" xfId="0" applyNumberFormat="1" applyFont="1" applyFill="1" applyBorder="1" applyAlignment="1">
      <alignment vertical="center" shrinkToFit="1"/>
    </xf>
    <xf numFmtId="41" fontId="18" fillId="36" borderId="14" xfId="0" applyNumberFormat="1" applyFont="1" applyFill="1" applyBorder="1" applyAlignment="1">
      <alignment vertical="center" shrinkToFit="1"/>
    </xf>
    <xf numFmtId="41" fontId="18" fillId="36" borderId="36" xfId="51" applyNumberFormat="1" applyFont="1" applyFill="1" applyBorder="1" applyAlignment="1">
      <alignment horizontal="right" vertical="center" shrinkToFit="1"/>
    </xf>
    <xf numFmtId="41" fontId="18" fillId="0" borderId="11" xfId="51" applyNumberFormat="1" applyFont="1" applyFill="1" applyBorder="1" applyAlignment="1">
      <alignment horizontal="right" vertical="center" shrinkToFit="1"/>
    </xf>
    <xf numFmtId="41" fontId="18" fillId="0" borderId="11" xfId="0" applyNumberFormat="1" applyFont="1" applyFill="1" applyBorder="1" applyAlignment="1">
      <alignment vertical="center" shrinkToFit="1"/>
    </xf>
    <xf numFmtId="41" fontId="18" fillId="0" borderId="13" xfId="0" applyNumberFormat="1" applyFont="1" applyFill="1" applyBorder="1" applyAlignment="1">
      <alignment vertical="center" shrinkToFit="1"/>
    </xf>
    <xf numFmtId="41" fontId="18" fillId="0" borderId="29" xfId="0" applyNumberFormat="1" applyFont="1" applyFill="1" applyBorder="1" applyAlignment="1">
      <alignment vertical="center" shrinkToFit="1"/>
    </xf>
    <xf numFmtId="41" fontId="18" fillId="0" borderId="12" xfId="0" applyNumberFormat="1" applyFont="1" applyBorder="1" applyAlignment="1">
      <alignment vertical="center" shrinkToFit="1"/>
    </xf>
    <xf numFmtId="41" fontId="18" fillId="0" borderId="15" xfId="0" applyNumberFormat="1" applyFont="1" applyBorder="1" applyAlignment="1">
      <alignment vertical="center" shrinkToFit="1"/>
    </xf>
    <xf numFmtId="41" fontId="18" fillId="0" borderId="14" xfId="0" applyNumberFormat="1" applyFont="1" applyBorder="1" applyAlignment="1">
      <alignment vertical="center" shrinkToFit="1"/>
    </xf>
    <xf numFmtId="0" fontId="11" fillId="0" borderId="0" xfId="0" applyFont="1" applyBorder="1" applyAlignment="1">
      <alignment horizontal="right" vertical="center"/>
    </xf>
    <xf numFmtId="49" fontId="31" fillId="0" borderId="0" xfId="0" applyNumberFormat="1" applyFont="1" applyBorder="1" applyAlignment="1">
      <alignment horizontal="center" vertical="top"/>
    </xf>
    <xf numFmtId="0" fontId="11" fillId="0" borderId="16" xfId="0" applyFont="1" applyBorder="1" applyAlignment="1">
      <alignment horizontal="distributed" vertical="center" wrapText="1"/>
    </xf>
    <xf numFmtId="0" fontId="11" fillId="0" borderId="23" xfId="0" applyFont="1" applyBorder="1" applyAlignment="1">
      <alignment horizontal="distributed"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3" xfId="0" applyFont="1" applyBorder="1" applyAlignment="1">
      <alignment horizontal="center" vertical="center"/>
    </xf>
    <xf numFmtId="0" fontId="11" fillId="0" borderId="16" xfId="0" applyFont="1" applyBorder="1" applyAlignment="1">
      <alignment horizontal="distributed" vertical="center"/>
    </xf>
    <xf numFmtId="0" fontId="11" fillId="0" borderId="37" xfId="0" applyFont="1" applyBorder="1" applyAlignment="1">
      <alignment horizontal="distributed" vertical="center"/>
    </xf>
    <xf numFmtId="0" fontId="10" fillId="0" borderId="31" xfId="0" applyFont="1" applyBorder="1" applyAlignment="1">
      <alignment horizontal="right" wrapText="1"/>
    </xf>
    <xf numFmtId="0" fontId="11" fillId="0" borderId="16" xfId="0" applyFont="1" applyBorder="1" applyAlignment="1">
      <alignment horizontal="center" vertical="center"/>
    </xf>
    <xf numFmtId="0" fontId="11" fillId="0" borderId="37"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33" xfId="0" applyFont="1" applyBorder="1" applyAlignment="1">
      <alignment horizontal="distributed" vertical="center"/>
    </xf>
    <xf numFmtId="0" fontId="11" fillId="0" borderId="35"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0" xfId="0" applyFont="1" applyBorder="1" applyAlignment="1">
      <alignment horizontal="distributed" vertical="center"/>
    </xf>
    <xf numFmtId="0" fontId="11" fillId="0" borderId="28" xfId="0" applyFont="1" applyBorder="1" applyAlignment="1">
      <alignment horizontal="distributed" vertical="center"/>
    </xf>
    <xf numFmtId="0" fontId="11" fillId="0" borderId="36" xfId="0" applyFont="1" applyBorder="1" applyAlignment="1">
      <alignment horizontal="distributed" vertical="center" wrapText="1"/>
    </xf>
    <xf numFmtId="0" fontId="11" fillId="0" borderId="13" xfId="0" applyFont="1" applyBorder="1" applyAlignment="1">
      <alignment horizontal="distributed" vertical="center" wrapText="1"/>
    </xf>
    <xf numFmtId="0" fontId="30" fillId="0" borderId="0" xfId="65" applyFont="1" applyBorder="1" applyAlignment="1">
      <alignment horizontal="left" vertical="top" wrapText="1"/>
      <protection/>
    </xf>
    <xf numFmtId="0" fontId="2" fillId="0" borderId="10" xfId="0" applyFont="1" applyBorder="1" applyAlignment="1">
      <alignment horizontal="right"/>
    </xf>
    <xf numFmtId="0" fontId="11" fillId="0" borderId="31" xfId="0" applyFont="1" applyBorder="1" applyAlignment="1">
      <alignment horizontal="distributed" vertical="center"/>
    </xf>
    <xf numFmtId="0" fontId="11" fillId="0" borderId="38" xfId="0" applyFont="1" applyBorder="1" applyAlignment="1">
      <alignment horizontal="distributed" vertical="center"/>
    </xf>
    <xf numFmtId="0" fontId="11" fillId="0" borderId="23" xfId="0" applyFont="1" applyBorder="1" applyAlignment="1">
      <alignment horizontal="distributed" vertical="center"/>
    </xf>
    <xf numFmtId="0" fontId="11" fillId="0" borderId="20" xfId="0" applyFont="1" applyBorder="1" applyAlignment="1">
      <alignment horizontal="distributed" vertical="center"/>
    </xf>
    <xf numFmtId="0" fontId="11" fillId="0" borderId="15" xfId="0" applyFont="1" applyBorder="1" applyAlignment="1">
      <alignment horizontal="distributed" vertical="center"/>
    </xf>
    <xf numFmtId="0" fontId="11" fillId="0" borderId="13" xfId="0" applyFont="1" applyBorder="1" applyAlignment="1">
      <alignment horizontal="distributed"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15" xfId="0" applyFont="1" applyBorder="1" applyAlignment="1">
      <alignment horizontal="center" vertical="center"/>
    </xf>
    <xf numFmtId="0" fontId="16" fillId="0" borderId="28" xfId="0" applyFont="1" applyBorder="1" applyAlignment="1">
      <alignment horizontal="center" vertical="center"/>
    </xf>
    <xf numFmtId="0" fontId="15" fillId="0" borderId="32"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17" xfId="0" applyFont="1" applyBorder="1" applyAlignment="1">
      <alignment horizontal="distributed" vertical="center" wrapText="1"/>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22" fillId="0" borderId="0" xfId="0" applyFont="1" applyAlignment="1">
      <alignment horizontal="left" shrinkToFit="1"/>
    </xf>
    <xf numFmtId="0" fontId="2" fillId="0" borderId="0" xfId="0" applyFont="1" applyFill="1" applyBorder="1" applyAlignment="1">
      <alignment horizontal="left" shrinkToFit="1"/>
    </xf>
    <xf numFmtId="38" fontId="2" fillId="0" borderId="0" xfId="49" applyFont="1" applyBorder="1" applyAlignment="1">
      <alignment horizontal="right" shrinkToFit="1"/>
    </xf>
    <xf numFmtId="38" fontId="2" fillId="0" borderId="31" xfId="49" applyFont="1" applyBorder="1" applyAlignment="1">
      <alignment horizontal="right" shrinkToFit="1"/>
    </xf>
    <xf numFmtId="0" fontId="15" fillId="0" borderId="3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0" fillId="0" borderId="19" xfId="0" applyBorder="1" applyAlignment="1">
      <alignment/>
    </xf>
    <xf numFmtId="0" fontId="0" fillId="0" borderId="17" xfId="0" applyBorder="1" applyAlignment="1">
      <alignment/>
    </xf>
    <xf numFmtId="0" fontId="11" fillId="33" borderId="35"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36" xfId="0" applyFont="1" applyFill="1" applyBorder="1" applyAlignment="1">
      <alignment horizontal="distributed" vertical="center"/>
    </xf>
    <xf numFmtId="0" fontId="11" fillId="33" borderId="13" xfId="0" applyFont="1" applyFill="1" applyBorder="1" applyAlignment="1">
      <alignment horizontal="distributed" vertical="center"/>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xf>
    <xf numFmtId="0" fontId="11" fillId="0" borderId="36" xfId="0" applyFont="1" applyBorder="1" applyAlignment="1">
      <alignment horizontal="center" vertical="center"/>
    </xf>
    <xf numFmtId="0" fontId="11" fillId="33" borderId="20"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17" xfId="0" applyFont="1" applyBorder="1" applyAlignment="1">
      <alignment horizontal="center" vertical="center" shrinkToFit="1"/>
    </xf>
    <xf numFmtId="0" fontId="11" fillId="33" borderId="3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2" xfId="0" applyFont="1" applyFill="1" applyBorder="1" applyAlignment="1">
      <alignment horizontal="distributed" vertical="center" wrapText="1"/>
    </xf>
    <xf numFmtId="0" fontId="11" fillId="33" borderId="19" xfId="0" applyFont="1" applyFill="1" applyBorder="1" applyAlignment="1">
      <alignment horizontal="distributed" vertical="center" wrapText="1"/>
    </xf>
    <xf numFmtId="0" fontId="11" fillId="33" borderId="17" xfId="0" applyFont="1" applyFill="1" applyBorder="1" applyAlignment="1">
      <alignment horizontal="distributed" vertical="center" wrapText="1"/>
    </xf>
    <xf numFmtId="0" fontId="11" fillId="33" borderId="32"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32"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0" xfId="0" applyFont="1" applyFill="1" applyBorder="1" applyAlignment="1">
      <alignment horizontal="distributed" vertical="center"/>
    </xf>
    <xf numFmtId="0" fontId="11" fillId="33" borderId="11" xfId="0" applyFont="1" applyFill="1" applyBorder="1" applyAlignment="1">
      <alignment horizontal="distributed" vertical="center"/>
    </xf>
    <xf numFmtId="0" fontId="11" fillId="33" borderId="13" xfId="0" applyFont="1" applyFill="1" applyBorder="1" applyAlignment="1">
      <alignment horizontal="distributed" vertical="center"/>
    </xf>
    <xf numFmtId="0" fontId="11" fillId="33" borderId="21" xfId="0" applyFont="1" applyFill="1" applyBorder="1" applyAlignment="1">
      <alignment horizontal="distributed"/>
    </xf>
    <xf numFmtId="0" fontId="11" fillId="33" borderId="22" xfId="0" applyFont="1" applyFill="1" applyBorder="1" applyAlignment="1">
      <alignment horizontal="distributed"/>
    </xf>
    <xf numFmtId="0" fontId="11" fillId="33" borderId="35"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32" xfId="0" applyFont="1" applyFill="1" applyBorder="1" applyAlignment="1">
      <alignment horizontal="distributed" vertical="center"/>
    </xf>
    <xf numFmtId="0" fontId="11" fillId="33" borderId="19" xfId="0" applyFont="1" applyFill="1" applyBorder="1" applyAlignment="1">
      <alignment horizontal="distributed" vertical="center"/>
    </xf>
    <xf numFmtId="0" fontId="11" fillId="33" borderId="36" xfId="0" applyFont="1" applyFill="1" applyBorder="1" applyAlignment="1">
      <alignment horizontal="center" vertical="center"/>
    </xf>
    <xf numFmtId="0" fontId="11" fillId="33" borderId="16" xfId="0" applyFont="1" applyFill="1" applyBorder="1" applyAlignment="1">
      <alignment horizontal="distributed" vertical="center"/>
    </xf>
    <xf numFmtId="0" fontId="11" fillId="33" borderId="37" xfId="0" applyFont="1" applyFill="1" applyBorder="1" applyAlignment="1">
      <alignment horizontal="distributed" vertical="center"/>
    </xf>
    <xf numFmtId="0" fontId="11" fillId="33" borderId="23" xfId="0" applyFont="1" applyFill="1" applyBorder="1" applyAlignment="1">
      <alignment horizontal="distributed" vertical="center"/>
    </xf>
    <xf numFmtId="0" fontId="11" fillId="33" borderId="35" xfId="0" applyFont="1" applyFill="1" applyBorder="1" applyAlignment="1">
      <alignment horizontal="center" vertical="center" shrinkToFit="1"/>
    </xf>
    <xf numFmtId="0" fontId="11" fillId="33" borderId="17" xfId="0" applyFont="1" applyFill="1" applyBorder="1" applyAlignment="1">
      <alignment horizontal="center" vertical="center" shrinkToFit="1"/>
    </xf>
    <xf numFmtId="0" fontId="11" fillId="33" borderId="20"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35" xfId="0" applyFont="1" applyFill="1" applyBorder="1" applyAlignment="1">
      <alignment horizontal="center" vertical="center"/>
    </xf>
    <xf numFmtId="0" fontId="11" fillId="33" borderId="36"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33" borderId="35" xfId="0" applyFont="1" applyFill="1" applyBorder="1" applyAlignment="1">
      <alignment horizontal="distributed" vertical="center" wrapText="1"/>
    </xf>
    <xf numFmtId="0" fontId="2" fillId="0" borderId="0" xfId="0" applyFont="1" applyAlignment="1">
      <alignment horizontal="right"/>
    </xf>
    <xf numFmtId="0" fontId="11" fillId="0" borderId="16" xfId="0" applyFont="1" applyBorder="1" applyAlignment="1">
      <alignment horizontal="center"/>
    </xf>
    <xf numFmtId="0" fontId="11" fillId="0" borderId="37" xfId="0" applyFont="1" applyBorder="1" applyAlignment="1">
      <alignment horizontal="center"/>
    </xf>
    <xf numFmtId="0" fontId="11" fillId="0" borderId="3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38" fontId="2" fillId="0" borderId="31" xfId="49" applyFont="1" applyBorder="1" applyAlignment="1">
      <alignment horizontal="right" wrapText="1"/>
    </xf>
    <xf numFmtId="0" fontId="11" fillId="33" borderId="20" xfId="0" applyFont="1" applyFill="1" applyBorder="1" applyAlignment="1">
      <alignment horizontal="distributed" vertical="center" wrapText="1"/>
    </xf>
    <xf numFmtId="0" fontId="11" fillId="33" borderId="12" xfId="0" applyFont="1" applyFill="1" applyBorder="1" applyAlignment="1">
      <alignment horizontal="distributed" vertical="center" wrapText="1"/>
    </xf>
    <xf numFmtId="0" fontId="11" fillId="33" borderId="15" xfId="0" applyFont="1" applyFill="1" applyBorder="1" applyAlignment="1">
      <alignment horizontal="distributed" vertical="center" wrapText="1"/>
    </xf>
    <xf numFmtId="0" fontId="10" fillId="0" borderId="10" xfId="0" applyFont="1" applyFill="1" applyBorder="1" applyAlignment="1">
      <alignment horizontal="right"/>
    </xf>
    <xf numFmtId="0" fontId="11" fillId="33" borderId="30" xfId="0" applyFont="1" applyFill="1" applyBorder="1" applyAlignment="1">
      <alignment horizontal="distributed" vertical="center" wrapText="1"/>
    </xf>
    <xf numFmtId="0" fontId="11" fillId="33" borderId="11"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6" fillId="33" borderId="32" xfId="0" applyFont="1" applyFill="1" applyBorder="1" applyAlignment="1">
      <alignment horizontal="distributed" vertical="center" wrapText="1"/>
    </xf>
    <xf numFmtId="0" fontId="16" fillId="33" borderId="19" xfId="0" applyFont="1" applyFill="1" applyBorder="1" applyAlignment="1">
      <alignment horizontal="distributed" vertical="center" wrapText="1"/>
    </xf>
    <xf numFmtId="0" fontId="16" fillId="33" borderId="17" xfId="0" applyFont="1" applyFill="1" applyBorder="1" applyAlignment="1">
      <alignment horizontal="distributed" vertical="center" wrapText="1"/>
    </xf>
    <xf numFmtId="49" fontId="26" fillId="35" borderId="31" xfId="0" applyNumberFormat="1" applyFont="1" applyFill="1" applyBorder="1" applyAlignment="1">
      <alignment horizontal="center" vertical="center"/>
    </xf>
    <xf numFmtId="49" fontId="26" fillId="35" borderId="30" xfId="0" applyNumberFormat="1" applyFont="1" applyFill="1" applyBorder="1" applyAlignment="1">
      <alignment horizontal="center" vertical="center"/>
    </xf>
    <xf numFmtId="49" fontId="26" fillId="35" borderId="28" xfId="0" applyNumberFormat="1" applyFont="1" applyFill="1" applyBorder="1" applyAlignment="1">
      <alignment horizontal="center" vertical="center"/>
    </xf>
    <xf numFmtId="49" fontId="26" fillId="35" borderId="13" xfId="0" applyNumberFormat="1" applyFont="1" applyFill="1" applyBorder="1" applyAlignment="1">
      <alignment horizontal="center" vertical="center"/>
    </xf>
    <xf numFmtId="0" fontId="26" fillId="35" borderId="38" xfId="0" applyFont="1" applyFill="1" applyBorder="1" applyAlignment="1">
      <alignment horizontal="distributed" vertical="center"/>
    </xf>
    <xf numFmtId="0" fontId="3" fillId="0" borderId="0" xfId="0" applyFont="1" applyAlignment="1">
      <alignment vertical="center"/>
    </xf>
    <xf numFmtId="0" fontId="26" fillId="0" borderId="28" xfId="0" applyFont="1" applyBorder="1" applyAlignment="1">
      <alignment horizontal="left" vertical="center"/>
    </xf>
    <xf numFmtId="0" fontId="26" fillId="0" borderId="13" xfId="0" applyFont="1" applyBorder="1" applyAlignment="1">
      <alignment horizontal="left" vertical="center"/>
    </xf>
    <xf numFmtId="0" fontId="26" fillId="0" borderId="3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15" xfId="0" applyFont="1" applyFill="1" applyBorder="1" applyAlignment="1">
      <alignment horizontal="center" vertical="center"/>
    </xf>
    <xf numFmtId="0" fontId="32" fillId="0" borderId="38" xfId="0" applyFont="1" applyBorder="1" applyAlignment="1">
      <alignment horizontal="left" vertical="center"/>
    </xf>
    <xf numFmtId="0" fontId="32" fillId="0" borderId="36"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V45"/>
  <sheetViews>
    <sheetView view="pageBreakPreview" zoomScale="75" zoomScaleSheetLayoutView="75" zoomScalePageLayoutView="0" workbookViewId="0" topLeftCell="A28">
      <selection activeCell="E31" sqref="E31"/>
    </sheetView>
  </sheetViews>
  <sheetFormatPr defaultColWidth="9.00390625" defaultRowHeight="13.5"/>
  <cols>
    <col min="1" max="1" width="11.75390625" style="4" customWidth="1"/>
    <col min="2" max="5" width="11.875" style="1" customWidth="1"/>
    <col min="6" max="9" width="9.375" style="1" customWidth="1"/>
    <col min="10" max="21" width="8.25390625" style="1" customWidth="1"/>
    <col min="22" max="16384" width="9.00390625" style="1" customWidth="1"/>
  </cols>
  <sheetData>
    <row r="1" s="8" customFormat="1" ht="29.25" customHeight="1">
      <c r="A1" s="17" t="s">
        <v>19</v>
      </c>
    </row>
    <row r="2" spans="1:21" ht="21.75" customHeight="1" thickBot="1">
      <c r="A2" s="2"/>
      <c r="B2" s="3"/>
      <c r="C2" s="3"/>
      <c r="D2" s="3"/>
      <c r="E2" s="3"/>
      <c r="F2" s="3"/>
      <c r="G2" s="3"/>
      <c r="H2" s="3"/>
      <c r="I2" s="3"/>
      <c r="J2" s="3"/>
      <c r="K2" s="3"/>
      <c r="L2" s="3"/>
      <c r="M2" s="3"/>
      <c r="N2" s="3"/>
      <c r="O2" s="3"/>
      <c r="P2" s="3"/>
      <c r="Q2" s="3"/>
      <c r="R2" s="3"/>
      <c r="S2" s="3"/>
      <c r="T2" s="463" t="s">
        <v>257</v>
      </c>
      <c r="U2" s="463"/>
    </row>
    <row r="3" spans="1:21" s="11" customFormat="1" ht="24" customHeight="1">
      <c r="A3" s="464" t="s">
        <v>20</v>
      </c>
      <c r="B3" s="451" t="s">
        <v>52</v>
      </c>
      <c r="C3" s="452"/>
      <c r="D3" s="452"/>
      <c r="E3" s="453"/>
      <c r="F3" s="443" t="s">
        <v>58</v>
      </c>
      <c r="G3" s="444"/>
      <c r="H3" s="444"/>
      <c r="I3" s="444"/>
      <c r="J3" s="444"/>
      <c r="K3" s="444"/>
      <c r="L3" s="444"/>
      <c r="M3" s="444"/>
      <c r="N3" s="444"/>
      <c r="O3" s="444"/>
      <c r="P3" s="444"/>
      <c r="Q3" s="445"/>
      <c r="R3" s="443" t="s">
        <v>29</v>
      </c>
      <c r="S3" s="444"/>
      <c r="T3" s="444"/>
      <c r="U3" s="444"/>
    </row>
    <row r="4" spans="1:22" s="11" customFormat="1" ht="23.25" customHeight="1">
      <c r="A4" s="458"/>
      <c r="B4" s="454" t="s">
        <v>56</v>
      </c>
      <c r="C4" s="457" t="s">
        <v>21</v>
      </c>
      <c r="D4" s="441" t="s">
        <v>51</v>
      </c>
      <c r="E4" s="442"/>
      <c r="F4" s="449" t="s">
        <v>57</v>
      </c>
      <c r="G4" s="450"/>
      <c r="H4" s="450"/>
      <c r="I4" s="450"/>
      <c r="J4" s="450"/>
      <c r="K4" s="450"/>
      <c r="L4" s="450"/>
      <c r="M4" s="450"/>
      <c r="N4" s="450"/>
      <c r="O4" s="450"/>
      <c r="P4" s="467" t="s">
        <v>7</v>
      </c>
      <c r="Q4" s="457"/>
      <c r="R4" s="467" t="s">
        <v>8</v>
      </c>
      <c r="S4" s="457"/>
      <c r="T4" s="465" t="s">
        <v>9</v>
      </c>
      <c r="U4" s="465"/>
      <c r="V4" s="12"/>
    </row>
    <row r="5" spans="1:22" s="11" customFormat="1" ht="24.75" customHeight="1">
      <c r="A5" s="458"/>
      <c r="B5" s="455"/>
      <c r="C5" s="458"/>
      <c r="D5" s="454" t="s">
        <v>42</v>
      </c>
      <c r="E5" s="460" t="s">
        <v>245</v>
      </c>
      <c r="F5" s="446" t="s">
        <v>5</v>
      </c>
      <c r="G5" s="466"/>
      <c r="H5" s="446" t="s">
        <v>12</v>
      </c>
      <c r="I5" s="447"/>
      <c r="J5" s="447" t="s">
        <v>13</v>
      </c>
      <c r="K5" s="466"/>
      <c r="L5" s="446" t="s">
        <v>14</v>
      </c>
      <c r="M5" s="447"/>
      <c r="N5" s="446" t="s">
        <v>11</v>
      </c>
      <c r="O5" s="447"/>
      <c r="P5" s="468"/>
      <c r="Q5" s="469"/>
      <c r="R5" s="468"/>
      <c r="S5" s="469"/>
      <c r="T5" s="459"/>
      <c r="U5" s="459"/>
      <c r="V5" s="12"/>
    </row>
    <row r="6" spans="1:21" s="11" customFormat="1" ht="28.5" customHeight="1">
      <c r="A6" s="459"/>
      <c r="B6" s="456"/>
      <c r="C6" s="459"/>
      <c r="D6" s="456"/>
      <c r="E6" s="461"/>
      <c r="F6" s="27" t="s">
        <v>159</v>
      </c>
      <c r="G6" s="34" t="s">
        <v>6</v>
      </c>
      <c r="H6" s="34" t="s">
        <v>160</v>
      </c>
      <c r="I6" s="33" t="s">
        <v>6</v>
      </c>
      <c r="J6" s="27" t="s">
        <v>53</v>
      </c>
      <c r="K6" s="34" t="s">
        <v>6</v>
      </c>
      <c r="L6" s="27" t="s">
        <v>53</v>
      </c>
      <c r="M6" s="29" t="s">
        <v>6</v>
      </c>
      <c r="N6" s="35" t="s">
        <v>53</v>
      </c>
      <c r="O6" s="29" t="s">
        <v>6</v>
      </c>
      <c r="P6" s="35" t="s">
        <v>53</v>
      </c>
      <c r="Q6" s="35" t="s">
        <v>10</v>
      </c>
      <c r="R6" s="32" t="s">
        <v>161</v>
      </c>
      <c r="S6" s="35" t="s">
        <v>54</v>
      </c>
      <c r="T6" s="33" t="s">
        <v>55</v>
      </c>
      <c r="U6" s="33" t="s">
        <v>54</v>
      </c>
    </row>
    <row r="7" spans="1:21" ht="23.25" customHeight="1">
      <c r="A7" s="36" t="s">
        <v>143</v>
      </c>
      <c r="B7" s="42">
        <v>892989</v>
      </c>
      <c r="C7" s="43">
        <v>74537</v>
      </c>
      <c r="D7" s="42">
        <v>15053</v>
      </c>
      <c r="E7" s="44">
        <v>59484</v>
      </c>
      <c r="F7" s="44"/>
      <c r="G7" s="42"/>
      <c r="H7" s="42"/>
      <c r="I7" s="45"/>
      <c r="J7" s="44"/>
      <c r="K7" s="42"/>
      <c r="L7" s="42"/>
      <c r="M7" s="45"/>
      <c r="N7" s="42"/>
      <c r="O7" s="45"/>
      <c r="P7" s="45"/>
      <c r="Q7" s="46"/>
      <c r="R7" s="45"/>
      <c r="S7" s="42"/>
      <c r="T7" s="47"/>
      <c r="U7" s="48"/>
    </row>
    <row r="8" spans="1:21" ht="23.25" customHeight="1">
      <c r="A8" s="39" t="s">
        <v>144</v>
      </c>
      <c r="B8" s="42">
        <v>902380</v>
      </c>
      <c r="C8" s="43">
        <v>55491</v>
      </c>
      <c r="D8" s="42">
        <v>14873</v>
      </c>
      <c r="E8" s="44">
        <v>40618</v>
      </c>
      <c r="F8" s="44"/>
      <c r="G8" s="42"/>
      <c r="H8" s="42"/>
      <c r="I8" s="45"/>
      <c r="J8" s="44"/>
      <c r="K8" s="42"/>
      <c r="L8" s="42"/>
      <c r="M8" s="45"/>
      <c r="N8" s="42"/>
      <c r="O8" s="45"/>
      <c r="P8" s="45"/>
      <c r="Q8" s="46"/>
      <c r="R8" s="45"/>
      <c r="S8" s="42"/>
      <c r="T8" s="47"/>
      <c r="U8" s="48"/>
    </row>
    <row r="9" spans="1:21" ht="23.25" customHeight="1">
      <c r="A9" s="39" t="s">
        <v>145</v>
      </c>
      <c r="B9" s="42">
        <v>909900</v>
      </c>
      <c r="C9" s="43">
        <v>42068</v>
      </c>
      <c r="D9" s="42">
        <v>13007</v>
      </c>
      <c r="E9" s="44">
        <v>29061</v>
      </c>
      <c r="F9" s="44"/>
      <c r="G9" s="42"/>
      <c r="H9" s="42"/>
      <c r="I9" s="45"/>
      <c r="J9" s="44"/>
      <c r="K9" s="42"/>
      <c r="L9" s="42"/>
      <c r="M9" s="45"/>
      <c r="N9" s="42"/>
      <c r="O9" s="45"/>
      <c r="P9" s="45"/>
      <c r="Q9" s="46"/>
      <c r="R9" s="45"/>
      <c r="S9" s="42"/>
      <c r="T9" s="47"/>
      <c r="U9" s="48"/>
    </row>
    <row r="10" spans="1:21" ht="23.25" customHeight="1">
      <c r="A10" s="39" t="s">
        <v>146</v>
      </c>
      <c r="B10" s="42">
        <v>919178</v>
      </c>
      <c r="C10" s="43">
        <v>236471</v>
      </c>
      <c r="D10" s="42">
        <v>150285</v>
      </c>
      <c r="E10" s="44">
        <v>86186</v>
      </c>
      <c r="F10" s="44"/>
      <c r="G10" s="42"/>
      <c r="H10" s="42"/>
      <c r="I10" s="45"/>
      <c r="J10" s="44"/>
      <c r="K10" s="42"/>
      <c r="L10" s="42"/>
      <c r="M10" s="45"/>
      <c r="N10" s="42"/>
      <c r="O10" s="45"/>
      <c r="P10" s="45"/>
      <c r="Q10" s="42"/>
      <c r="R10" s="45"/>
      <c r="S10" s="42"/>
      <c r="T10" s="43"/>
      <c r="U10" s="48"/>
    </row>
    <row r="11" spans="1:21" ht="23.25" customHeight="1">
      <c r="A11" s="39" t="s">
        <v>147</v>
      </c>
      <c r="B11" s="42">
        <v>941261</v>
      </c>
      <c r="C11" s="43">
        <v>77214</v>
      </c>
      <c r="D11" s="42">
        <v>14392</v>
      </c>
      <c r="E11" s="44">
        <v>62822</v>
      </c>
      <c r="F11" s="44"/>
      <c r="G11" s="42"/>
      <c r="H11" s="42"/>
      <c r="I11" s="45"/>
      <c r="J11" s="44"/>
      <c r="K11" s="42"/>
      <c r="L11" s="42"/>
      <c r="M11" s="45"/>
      <c r="N11" s="42"/>
      <c r="O11" s="45"/>
      <c r="P11" s="45"/>
      <c r="Q11" s="42"/>
      <c r="R11" s="45"/>
      <c r="S11" s="42"/>
      <c r="T11" s="43"/>
      <c r="U11" s="48"/>
    </row>
    <row r="12" spans="1:21" ht="23.25" customHeight="1">
      <c r="A12" s="4" t="s">
        <v>22</v>
      </c>
      <c r="B12" s="42">
        <v>963055</v>
      </c>
      <c r="C12" s="43">
        <v>57931</v>
      </c>
      <c r="D12" s="42">
        <v>15564</v>
      </c>
      <c r="E12" s="44">
        <v>42367</v>
      </c>
      <c r="F12" s="44"/>
      <c r="G12" s="42"/>
      <c r="H12" s="42"/>
      <c r="I12" s="45"/>
      <c r="J12" s="44"/>
      <c r="K12" s="42"/>
      <c r="L12" s="42"/>
      <c r="M12" s="45"/>
      <c r="N12" s="42"/>
      <c r="O12" s="45"/>
      <c r="P12" s="45"/>
      <c r="Q12" s="42"/>
      <c r="R12" s="45"/>
      <c r="S12" s="42"/>
      <c r="T12" s="43"/>
      <c r="U12" s="48"/>
    </row>
    <row r="13" spans="1:21" ht="23.25" customHeight="1">
      <c r="A13" s="65" t="s">
        <v>64</v>
      </c>
      <c r="B13" s="42">
        <v>998460</v>
      </c>
      <c r="C13" s="43">
        <v>45723</v>
      </c>
      <c r="D13" s="42">
        <v>16113</v>
      </c>
      <c r="E13" s="44">
        <v>29610</v>
      </c>
      <c r="F13" s="44"/>
      <c r="G13" s="42"/>
      <c r="H13" s="42"/>
      <c r="I13" s="45"/>
      <c r="J13" s="44"/>
      <c r="K13" s="42"/>
      <c r="L13" s="42"/>
      <c r="M13" s="45"/>
      <c r="N13" s="42"/>
      <c r="O13" s="45"/>
      <c r="P13" s="45"/>
      <c r="Q13" s="42"/>
      <c r="R13" s="45"/>
      <c r="S13" s="42"/>
      <c r="T13" s="43"/>
      <c r="U13" s="48"/>
    </row>
    <row r="14" spans="1:21" ht="23.25" customHeight="1">
      <c r="A14" s="65" t="s">
        <v>65</v>
      </c>
      <c r="B14" s="42">
        <v>1006606</v>
      </c>
      <c r="C14" s="43">
        <v>42001</v>
      </c>
      <c r="D14" s="42">
        <v>12320</v>
      </c>
      <c r="E14" s="44">
        <v>29681</v>
      </c>
      <c r="F14" s="44"/>
      <c r="G14" s="42"/>
      <c r="H14" s="42"/>
      <c r="I14" s="45"/>
      <c r="J14" s="44"/>
      <c r="K14" s="42"/>
      <c r="L14" s="42"/>
      <c r="M14" s="45"/>
      <c r="N14" s="42"/>
      <c r="O14" s="45"/>
      <c r="P14" s="45"/>
      <c r="Q14" s="42"/>
      <c r="R14" s="45"/>
      <c r="S14" s="42"/>
      <c r="T14" s="43"/>
      <c r="U14" s="48"/>
    </row>
    <row r="15" spans="1:21" ht="23.25" customHeight="1">
      <c r="A15" s="65" t="s">
        <v>66</v>
      </c>
      <c r="B15" s="42">
        <v>1028933</v>
      </c>
      <c r="C15" s="43">
        <v>130722</v>
      </c>
      <c r="D15" s="42">
        <v>63878</v>
      </c>
      <c r="E15" s="44">
        <v>66844</v>
      </c>
      <c r="F15" s="44"/>
      <c r="G15" s="42"/>
      <c r="H15" s="42"/>
      <c r="I15" s="45"/>
      <c r="J15" s="44"/>
      <c r="K15" s="42"/>
      <c r="L15" s="42"/>
      <c r="M15" s="45"/>
      <c r="N15" s="42"/>
      <c r="O15" s="45"/>
      <c r="P15" s="45"/>
      <c r="Q15" s="42"/>
      <c r="R15" s="45"/>
      <c r="S15" s="42"/>
      <c r="T15" s="43"/>
      <c r="U15" s="48"/>
    </row>
    <row r="16" spans="1:21" ht="23.25" customHeight="1">
      <c r="A16" s="65" t="s">
        <v>0</v>
      </c>
      <c r="B16" s="42">
        <v>1046370</v>
      </c>
      <c r="C16" s="43">
        <v>81464</v>
      </c>
      <c r="D16" s="42">
        <v>22120</v>
      </c>
      <c r="E16" s="44">
        <v>59344</v>
      </c>
      <c r="F16" s="44"/>
      <c r="G16" s="42"/>
      <c r="H16" s="42"/>
      <c r="I16" s="45"/>
      <c r="J16" s="44"/>
      <c r="K16" s="42"/>
      <c r="L16" s="42"/>
      <c r="M16" s="45"/>
      <c r="N16" s="42"/>
      <c r="O16" s="45"/>
      <c r="P16" s="45"/>
      <c r="Q16" s="42"/>
      <c r="R16" s="45"/>
      <c r="S16" s="42"/>
      <c r="T16" s="43"/>
      <c r="U16" s="48"/>
    </row>
    <row r="17" spans="1:21" ht="23.25" customHeight="1">
      <c r="A17" s="65" t="s">
        <v>1</v>
      </c>
      <c r="B17" s="42">
        <v>1063538</v>
      </c>
      <c r="C17" s="43">
        <v>73056</v>
      </c>
      <c r="D17" s="42">
        <v>25865</v>
      </c>
      <c r="E17" s="44">
        <v>47191</v>
      </c>
      <c r="F17" s="44"/>
      <c r="G17" s="42"/>
      <c r="H17" s="42"/>
      <c r="I17" s="45"/>
      <c r="J17" s="44"/>
      <c r="K17" s="42"/>
      <c r="L17" s="42"/>
      <c r="M17" s="45"/>
      <c r="N17" s="42"/>
      <c r="O17" s="45"/>
      <c r="P17" s="45"/>
      <c r="Q17" s="42"/>
      <c r="R17" s="45"/>
      <c r="S17" s="42"/>
      <c r="T17" s="43"/>
      <c r="U17" s="48"/>
    </row>
    <row r="18" spans="1:21" ht="23.25" customHeight="1">
      <c r="A18" s="65" t="s">
        <v>2</v>
      </c>
      <c r="B18" s="42">
        <v>1069654</v>
      </c>
      <c r="C18" s="43">
        <v>43077</v>
      </c>
      <c r="D18" s="42">
        <v>20496</v>
      </c>
      <c r="E18" s="44">
        <v>22581</v>
      </c>
      <c r="F18" s="44"/>
      <c r="G18" s="42"/>
      <c r="H18" s="42"/>
      <c r="I18" s="45"/>
      <c r="J18" s="44"/>
      <c r="K18" s="42"/>
      <c r="L18" s="42"/>
      <c r="M18" s="45"/>
      <c r="N18" s="42"/>
      <c r="O18" s="45"/>
      <c r="P18" s="45"/>
      <c r="Q18" s="42"/>
      <c r="R18" s="45"/>
      <c r="S18" s="42"/>
      <c r="T18" s="43"/>
      <c r="U18" s="48"/>
    </row>
    <row r="19" spans="1:21" ht="23.25" customHeight="1">
      <c r="A19" s="65" t="s">
        <v>3</v>
      </c>
      <c r="B19" s="42">
        <v>1089368</v>
      </c>
      <c r="C19" s="43">
        <v>44599</v>
      </c>
      <c r="D19" s="42">
        <v>23923</v>
      </c>
      <c r="E19" s="44">
        <v>20676</v>
      </c>
      <c r="F19" s="44"/>
      <c r="G19" s="42"/>
      <c r="H19" s="42"/>
      <c r="I19" s="45"/>
      <c r="J19" s="44"/>
      <c r="K19" s="42"/>
      <c r="L19" s="42"/>
      <c r="M19" s="45"/>
      <c r="N19" s="42"/>
      <c r="O19" s="45"/>
      <c r="P19" s="45"/>
      <c r="Q19" s="42"/>
      <c r="R19" s="45"/>
      <c r="S19" s="42"/>
      <c r="T19" s="43"/>
      <c r="U19" s="48"/>
    </row>
    <row r="20" spans="1:21" ht="23.25" customHeight="1">
      <c r="A20" s="65" t="s">
        <v>4</v>
      </c>
      <c r="B20" s="42">
        <v>1109774</v>
      </c>
      <c r="C20" s="43">
        <v>83526</v>
      </c>
      <c r="D20" s="42">
        <v>36308</v>
      </c>
      <c r="E20" s="44">
        <v>47218</v>
      </c>
      <c r="F20" s="44"/>
      <c r="G20" s="42"/>
      <c r="H20" s="42"/>
      <c r="I20" s="45"/>
      <c r="J20" s="44"/>
      <c r="K20" s="42"/>
      <c r="L20" s="42"/>
      <c r="M20" s="45"/>
      <c r="N20" s="42"/>
      <c r="O20" s="45"/>
      <c r="P20" s="45"/>
      <c r="Q20" s="42"/>
      <c r="R20" s="45"/>
      <c r="S20" s="42"/>
      <c r="T20" s="43"/>
      <c r="U20" s="48"/>
    </row>
    <row r="21" spans="1:21" ht="23.25" customHeight="1">
      <c r="A21" s="39" t="s">
        <v>148</v>
      </c>
      <c r="B21" s="42">
        <v>1121272</v>
      </c>
      <c r="C21" s="43">
        <v>69202</v>
      </c>
      <c r="D21" s="42">
        <v>36742</v>
      </c>
      <c r="E21" s="44">
        <v>32460</v>
      </c>
      <c r="F21" s="44"/>
      <c r="G21" s="42"/>
      <c r="H21" s="42"/>
      <c r="I21" s="45"/>
      <c r="J21" s="44"/>
      <c r="K21" s="42"/>
      <c r="L21" s="42"/>
      <c r="M21" s="45"/>
      <c r="N21" s="42"/>
      <c r="O21" s="45"/>
      <c r="P21" s="45"/>
      <c r="Q21" s="42"/>
      <c r="R21" s="45"/>
      <c r="S21" s="42"/>
      <c r="T21" s="43"/>
      <c r="U21" s="48"/>
    </row>
    <row r="22" spans="1:21" ht="23.25" customHeight="1">
      <c r="A22" s="39" t="s">
        <v>149</v>
      </c>
      <c r="B22" s="42">
        <v>1132167</v>
      </c>
      <c r="C22" s="43">
        <v>53803</v>
      </c>
      <c r="D22" s="42">
        <v>28346</v>
      </c>
      <c r="E22" s="44">
        <v>25457</v>
      </c>
      <c r="F22" s="44"/>
      <c r="G22" s="42"/>
      <c r="H22" s="42"/>
      <c r="I22" s="45"/>
      <c r="J22" s="44"/>
      <c r="K22" s="42"/>
      <c r="L22" s="42"/>
      <c r="M22" s="45"/>
      <c r="N22" s="42"/>
      <c r="O22" s="45"/>
      <c r="P22" s="45"/>
      <c r="Q22" s="42"/>
      <c r="R22" s="45"/>
      <c r="S22" s="42"/>
      <c r="T22" s="43"/>
      <c r="U22" s="48"/>
    </row>
    <row r="23" spans="1:21" ht="23.25" customHeight="1">
      <c r="A23" s="39" t="s">
        <v>150</v>
      </c>
      <c r="B23" s="42">
        <v>1142328</v>
      </c>
      <c r="C23" s="43">
        <v>52600</v>
      </c>
      <c r="D23" s="42">
        <v>29174</v>
      </c>
      <c r="E23" s="44">
        <v>23426</v>
      </c>
      <c r="F23" s="44">
        <v>24</v>
      </c>
      <c r="G23" s="42">
        <v>9</v>
      </c>
      <c r="H23" s="42">
        <v>744</v>
      </c>
      <c r="I23" s="45">
        <v>182</v>
      </c>
      <c r="J23" s="44">
        <v>564</v>
      </c>
      <c r="K23" s="42">
        <v>177</v>
      </c>
      <c r="L23" s="42">
        <v>0</v>
      </c>
      <c r="M23" s="45">
        <v>0</v>
      </c>
      <c r="N23" s="42">
        <f>F23+H23+J23+L23</f>
        <v>1332</v>
      </c>
      <c r="O23" s="45">
        <f>SUM(E23:M23)-N23</f>
        <v>23794</v>
      </c>
      <c r="P23" s="45">
        <v>5571</v>
      </c>
      <c r="Q23" s="42">
        <v>146838</v>
      </c>
      <c r="R23" s="45">
        <v>2450</v>
      </c>
      <c r="S23" s="42">
        <v>38240</v>
      </c>
      <c r="T23" s="43">
        <v>6863</v>
      </c>
      <c r="U23" s="45">
        <v>105584</v>
      </c>
    </row>
    <row r="24" spans="1:21" ht="23.25" customHeight="1">
      <c r="A24" s="39" t="s">
        <v>151</v>
      </c>
      <c r="B24" s="42">
        <v>1151784</v>
      </c>
      <c r="C24" s="43">
        <v>56292</v>
      </c>
      <c r="D24" s="42">
        <v>30122</v>
      </c>
      <c r="E24" s="44">
        <v>26170</v>
      </c>
      <c r="F24" s="44">
        <v>121</v>
      </c>
      <c r="G24" s="42">
        <v>30</v>
      </c>
      <c r="H24" s="42">
        <v>657</v>
      </c>
      <c r="I24" s="45">
        <v>236</v>
      </c>
      <c r="J24" s="44">
        <v>1090</v>
      </c>
      <c r="K24" s="42">
        <v>360</v>
      </c>
      <c r="L24" s="42">
        <v>96</v>
      </c>
      <c r="M24" s="45">
        <v>34</v>
      </c>
      <c r="N24" s="42">
        <v>1964</v>
      </c>
      <c r="O24" s="45">
        <v>660</v>
      </c>
      <c r="P24" s="45">
        <v>5391</v>
      </c>
      <c r="Q24" s="42">
        <v>137748</v>
      </c>
      <c r="R24" s="45">
        <v>2361</v>
      </c>
      <c r="S24" s="42">
        <v>39221</v>
      </c>
      <c r="T24" s="43">
        <v>6336</v>
      </c>
      <c r="U24" s="45">
        <v>98347</v>
      </c>
    </row>
    <row r="25" spans="1:21" ht="23.25" customHeight="1">
      <c r="A25" s="39" t="s">
        <v>152</v>
      </c>
      <c r="B25" s="42">
        <v>1159926</v>
      </c>
      <c r="C25" s="43">
        <v>64479</v>
      </c>
      <c r="D25" s="42">
        <v>35775</v>
      </c>
      <c r="E25" s="44">
        <v>28704</v>
      </c>
      <c r="F25" s="44">
        <v>203</v>
      </c>
      <c r="G25" s="42">
        <v>55</v>
      </c>
      <c r="H25" s="42">
        <v>870</v>
      </c>
      <c r="I25" s="45">
        <v>243</v>
      </c>
      <c r="J25" s="44">
        <v>1655</v>
      </c>
      <c r="K25" s="42">
        <v>513</v>
      </c>
      <c r="L25" s="42">
        <v>123</v>
      </c>
      <c r="M25" s="45">
        <v>69</v>
      </c>
      <c r="N25" s="42">
        <v>2851</v>
      </c>
      <c r="O25" s="45">
        <v>880</v>
      </c>
      <c r="P25" s="45">
        <v>5597</v>
      </c>
      <c r="Q25" s="42">
        <v>141316</v>
      </c>
      <c r="R25" s="45">
        <v>2469</v>
      </c>
      <c r="S25" s="42">
        <v>37191</v>
      </c>
      <c r="T25" s="43">
        <v>6197</v>
      </c>
      <c r="U25" s="45">
        <v>95418</v>
      </c>
    </row>
    <row r="26" spans="1:21" ht="23.25" customHeight="1">
      <c r="A26" s="39" t="s">
        <v>153</v>
      </c>
      <c r="B26" s="42">
        <v>1167119</v>
      </c>
      <c r="C26" s="43">
        <v>46263</v>
      </c>
      <c r="D26" s="42">
        <v>11830</v>
      </c>
      <c r="E26" s="44">
        <v>34433</v>
      </c>
      <c r="F26" s="44">
        <v>267</v>
      </c>
      <c r="G26" s="42">
        <v>70</v>
      </c>
      <c r="H26" s="42">
        <v>1128</v>
      </c>
      <c r="I26" s="45">
        <v>300</v>
      </c>
      <c r="J26" s="44">
        <v>1457</v>
      </c>
      <c r="K26" s="42">
        <v>441</v>
      </c>
      <c r="L26" s="42">
        <v>189</v>
      </c>
      <c r="M26" s="45">
        <v>72</v>
      </c>
      <c r="N26" s="42">
        <v>3041</v>
      </c>
      <c r="O26" s="45">
        <v>883</v>
      </c>
      <c r="P26" s="45">
        <v>5775</v>
      </c>
      <c r="Q26" s="42">
        <v>139065</v>
      </c>
      <c r="R26" s="45">
        <v>2496</v>
      </c>
      <c r="S26" s="42">
        <v>39630</v>
      </c>
      <c r="T26" s="43">
        <v>6012</v>
      </c>
      <c r="U26" s="45">
        <v>88681</v>
      </c>
    </row>
    <row r="27" spans="1:21" ht="23.25" customHeight="1">
      <c r="A27" s="39" t="s">
        <v>154</v>
      </c>
      <c r="B27" s="42">
        <v>1172934</v>
      </c>
      <c r="C27" s="43">
        <v>41315</v>
      </c>
      <c r="D27" s="42">
        <v>11648</v>
      </c>
      <c r="E27" s="44">
        <v>29667</v>
      </c>
      <c r="F27" s="44">
        <v>196</v>
      </c>
      <c r="G27" s="42">
        <v>55</v>
      </c>
      <c r="H27" s="42">
        <v>837</v>
      </c>
      <c r="I27" s="45">
        <v>221</v>
      </c>
      <c r="J27" s="44">
        <v>1232</v>
      </c>
      <c r="K27" s="42">
        <v>347</v>
      </c>
      <c r="L27" s="42">
        <v>381</v>
      </c>
      <c r="M27" s="45">
        <v>124</v>
      </c>
      <c r="N27" s="42">
        <v>2646</v>
      </c>
      <c r="O27" s="45">
        <v>747</v>
      </c>
      <c r="P27" s="45">
        <v>6417</v>
      </c>
      <c r="Q27" s="42">
        <v>144934</v>
      </c>
      <c r="R27" s="45">
        <v>2349</v>
      </c>
      <c r="S27" s="42">
        <v>35070</v>
      </c>
      <c r="T27" s="43">
        <v>5453</v>
      </c>
      <c r="U27" s="45">
        <v>81413</v>
      </c>
    </row>
    <row r="28" spans="1:21" ht="23.25" customHeight="1">
      <c r="A28" s="40" t="s">
        <v>155</v>
      </c>
      <c r="B28" s="42">
        <v>1178395</v>
      </c>
      <c r="C28" s="42">
        <v>33279</v>
      </c>
      <c r="D28" s="42">
        <v>7764</v>
      </c>
      <c r="E28" s="42">
        <v>25515</v>
      </c>
      <c r="F28" s="42">
        <v>245</v>
      </c>
      <c r="G28" s="42">
        <v>59</v>
      </c>
      <c r="H28" s="42">
        <v>1252</v>
      </c>
      <c r="I28" s="45">
        <v>250</v>
      </c>
      <c r="J28" s="44">
        <v>1107</v>
      </c>
      <c r="K28" s="42">
        <v>266</v>
      </c>
      <c r="L28" s="42">
        <v>208</v>
      </c>
      <c r="M28" s="42">
        <v>80</v>
      </c>
      <c r="N28" s="42">
        <v>2812</v>
      </c>
      <c r="O28" s="42">
        <v>655</v>
      </c>
      <c r="P28" s="42">
        <v>5785</v>
      </c>
      <c r="Q28" s="42">
        <v>124514</v>
      </c>
      <c r="R28" s="42">
        <v>2137</v>
      </c>
      <c r="S28" s="42">
        <v>32336</v>
      </c>
      <c r="T28" s="42">
        <v>4865</v>
      </c>
      <c r="U28" s="45">
        <v>70757</v>
      </c>
    </row>
    <row r="29" spans="1:21" ht="23.25" customHeight="1">
      <c r="A29" s="41" t="s">
        <v>156</v>
      </c>
      <c r="B29" s="42">
        <v>1184896</v>
      </c>
      <c r="C29" s="42">
        <v>33036</v>
      </c>
      <c r="D29" s="42">
        <v>7245</v>
      </c>
      <c r="E29" s="42">
        <v>25791</v>
      </c>
      <c r="F29" s="42">
        <v>193</v>
      </c>
      <c r="G29" s="42">
        <v>38</v>
      </c>
      <c r="H29" s="42">
        <v>471</v>
      </c>
      <c r="I29" s="45">
        <v>141</v>
      </c>
      <c r="J29" s="44">
        <v>1007</v>
      </c>
      <c r="K29" s="42">
        <v>277</v>
      </c>
      <c r="L29" s="42">
        <v>493</v>
      </c>
      <c r="M29" s="42">
        <v>103</v>
      </c>
      <c r="N29" s="42">
        <v>2164</v>
      </c>
      <c r="O29" s="42">
        <v>559</v>
      </c>
      <c r="P29" s="42">
        <v>4256</v>
      </c>
      <c r="Q29" s="42">
        <v>74569</v>
      </c>
      <c r="R29" s="42">
        <v>1527</v>
      </c>
      <c r="S29" s="42">
        <v>19396</v>
      </c>
      <c r="T29" s="42">
        <v>3545</v>
      </c>
      <c r="U29" s="45">
        <v>37067</v>
      </c>
    </row>
    <row r="30" spans="1:21" ht="23.25" customHeight="1">
      <c r="A30" s="41" t="s">
        <v>157</v>
      </c>
      <c r="B30" s="42">
        <v>1186507</v>
      </c>
      <c r="C30" s="42">
        <v>45691</v>
      </c>
      <c r="D30" s="49">
        <v>15928</v>
      </c>
      <c r="E30" s="49">
        <v>29763</v>
      </c>
      <c r="F30" s="42">
        <v>95</v>
      </c>
      <c r="G30" s="42">
        <v>19</v>
      </c>
      <c r="H30" s="42">
        <v>215</v>
      </c>
      <c r="I30" s="45">
        <v>64</v>
      </c>
      <c r="J30" s="44">
        <v>486</v>
      </c>
      <c r="K30" s="42">
        <v>127</v>
      </c>
      <c r="L30" s="42">
        <v>38</v>
      </c>
      <c r="M30" s="42">
        <v>25</v>
      </c>
      <c r="N30" s="42">
        <v>834</v>
      </c>
      <c r="O30" s="42">
        <v>235</v>
      </c>
      <c r="P30" s="42">
        <v>3954</v>
      </c>
      <c r="Q30" s="42">
        <v>70527</v>
      </c>
      <c r="R30" s="42">
        <v>1329</v>
      </c>
      <c r="S30" s="42">
        <v>16415</v>
      </c>
      <c r="T30" s="42">
        <v>3247</v>
      </c>
      <c r="U30" s="45">
        <v>36871</v>
      </c>
    </row>
    <row r="31" spans="1:21" ht="23.25" customHeight="1">
      <c r="A31" s="41" t="s">
        <v>158</v>
      </c>
      <c r="B31" s="50">
        <v>1190333</v>
      </c>
      <c r="C31" s="43">
        <v>14208</v>
      </c>
      <c r="D31" s="51"/>
      <c r="E31" s="52"/>
      <c r="F31" s="44">
        <v>0</v>
      </c>
      <c r="G31" s="42">
        <v>0</v>
      </c>
      <c r="H31" s="42">
        <v>57</v>
      </c>
      <c r="I31" s="45">
        <v>19</v>
      </c>
      <c r="J31" s="44">
        <v>0</v>
      </c>
      <c r="K31" s="42">
        <v>0</v>
      </c>
      <c r="L31" s="42">
        <v>39</v>
      </c>
      <c r="M31" s="45">
        <v>14</v>
      </c>
      <c r="N31" s="42">
        <f>F31+H31+J31+L31</f>
        <v>96</v>
      </c>
      <c r="O31" s="45">
        <f>SUM(E31:M31)-N31</f>
        <v>33</v>
      </c>
      <c r="P31" s="45">
        <v>3127</v>
      </c>
      <c r="Q31" s="42">
        <v>51873</v>
      </c>
      <c r="R31" s="45">
        <v>817</v>
      </c>
      <c r="S31" s="42">
        <v>10000</v>
      </c>
      <c r="T31" s="43">
        <v>2362</v>
      </c>
      <c r="U31" s="45">
        <v>23350</v>
      </c>
    </row>
    <row r="32" spans="1:21" ht="23.25" customHeight="1">
      <c r="A32" s="41" t="s">
        <v>187</v>
      </c>
      <c r="B32" s="50">
        <v>1193456</v>
      </c>
      <c r="C32" s="43">
        <v>13569</v>
      </c>
      <c r="D32" s="53"/>
      <c r="E32" s="52"/>
      <c r="F32" s="44">
        <v>0</v>
      </c>
      <c r="G32" s="42">
        <v>0</v>
      </c>
      <c r="H32" s="42">
        <v>0</v>
      </c>
      <c r="I32" s="45">
        <v>0</v>
      </c>
      <c r="J32" s="44">
        <v>0</v>
      </c>
      <c r="K32" s="42">
        <v>0</v>
      </c>
      <c r="L32" s="42">
        <v>12</v>
      </c>
      <c r="M32" s="45">
        <v>9</v>
      </c>
      <c r="N32" s="42">
        <v>12</v>
      </c>
      <c r="O32" s="45">
        <v>9</v>
      </c>
      <c r="P32" s="45">
        <v>3420</v>
      </c>
      <c r="Q32" s="42">
        <v>53365</v>
      </c>
      <c r="R32" s="45">
        <v>892</v>
      </c>
      <c r="S32" s="42">
        <v>10627</v>
      </c>
      <c r="T32" s="43">
        <v>2890</v>
      </c>
      <c r="U32" s="45">
        <v>23421</v>
      </c>
    </row>
    <row r="33" spans="1:21" ht="23.25" customHeight="1">
      <c r="A33" s="41" t="s">
        <v>256</v>
      </c>
      <c r="B33" s="399">
        <f>SUM(B35:B42)</f>
        <v>1196302</v>
      </c>
      <c r="C33" s="400">
        <f>SUM(C35:C42)</f>
        <v>16010</v>
      </c>
      <c r="D33" s="53"/>
      <c r="E33" s="52"/>
      <c r="F33" s="401">
        <f aca="true" t="shared" si="0" ref="F33:U33">SUM(F35:F42)</f>
        <v>0</v>
      </c>
      <c r="G33" s="399">
        <f t="shared" si="0"/>
        <v>0</v>
      </c>
      <c r="H33" s="399">
        <f t="shared" si="0"/>
        <v>0</v>
      </c>
      <c r="I33" s="402">
        <f t="shared" si="0"/>
        <v>0</v>
      </c>
      <c r="J33" s="401">
        <f t="shared" si="0"/>
        <v>0</v>
      </c>
      <c r="K33" s="399">
        <f t="shared" si="0"/>
        <v>0</v>
      </c>
      <c r="L33" s="399">
        <f t="shared" si="0"/>
        <v>0</v>
      </c>
      <c r="M33" s="402">
        <f t="shared" si="0"/>
        <v>0</v>
      </c>
      <c r="N33" s="399">
        <f t="shared" si="0"/>
        <v>0</v>
      </c>
      <c r="O33" s="402">
        <f t="shared" si="0"/>
        <v>0</v>
      </c>
      <c r="P33" s="402">
        <f t="shared" si="0"/>
        <v>3527</v>
      </c>
      <c r="Q33" s="399">
        <f t="shared" si="0"/>
        <v>67995</v>
      </c>
      <c r="R33" s="402">
        <f t="shared" si="0"/>
        <v>826</v>
      </c>
      <c r="S33" s="399">
        <f t="shared" si="0"/>
        <v>8898</v>
      </c>
      <c r="T33" s="400">
        <f t="shared" si="0"/>
        <v>2803</v>
      </c>
      <c r="U33" s="402">
        <f t="shared" si="0"/>
        <v>24908</v>
      </c>
    </row>
    <row r="34" spans="1:21" ht="23.25" customHeight="1">
      <c r="A34" s="14"/>
      <c r="B34" s="50"/>
      <c r="C34" s="43"/>
      <c r="D34" s="45"/>
      <c r="E34" s="44"/>
      <c r="F34" s="44"/>
      <c r="G34" s="42"/>
      <c r="H34" s="42"/>
      <c r="I34" s="45"/>
      <c r="J34" s="44"/>
      <c r="K34" s="42"/>
      <c r="L34" s="42"/>
      <c r="M34" s="45"/>
      <c r="N34" s="42"/>
      <c r="O34" s="45"/>
      <c r="P34" s="45"/>
      <c r="Q34" s="42"/>
      <c r="R34" s="45"/>
      <c r="S34" s="42"/>
      <c r="T34" s="43"/>
      <c r="U34" s="45"/>
    </row>
    <row r="35" spans="1:21" ht="23.25" customHeight="1">
      <c r="A35" s="37" t="s">
        <v>30</v>
      </c>
      <c r="B35" s="408">
        <v>292190</v>
      </c>
      <c r="C35" s="409">
        <v>3502</v>
      </c>
      <c r="D35" s="334"/>
      <c r="E35" s="333"/>
      <c r="F35" s="411">
        <v>0</v>
      </c>
      <c r="G35" s="408">
        <v>0</v>
      </c>
      <c r="H35" s="408">
        <v>0</v>
      </c>
      <c r="I35" s="412">
        <v>0</v>
      </c>
      <c r="J35" s="411">
        <v>0</v>
      </c>
      <c r="K35" s="408">
        <v>0</v>
      </c>
      <c r="L35" s="408">
        <v>0</v>
      </c>
      <c r="M35" s="412">
        <v>0</v>
      </c>
      <c r="N35" s="408">
        <v>0</v>
      </c>
      <c r="O35" s="412">
        <v>0</v>
      </c>
      <c r="P35" s="412">
        <v>792</v>
      </c>
      <c r="Q35" s="408">
        <v>18066</v>
      </c>
      <c r="R35" s="412">
        <v>55</v>
      </c>
      <c r="S35" s="408">
        <v>398</v>
      </c>
      <c r="T35" s="409">
        <v>378</v>
      </c>
      <c r="U35" s="412">
        <v>1662</v>
      </c>
    </row>
    <row r="36" spans="1:21" ht="23.25" customHeight="1">
      <c r="A36" s="37" t="s">
        <v>31</v>
      </c>
      <c r="B36" s="408">
        <v>127830</v>
      </c>
      <c r="C36" s="409">
        <v>3628</v>
      </c>
      <c r="D36" s="334"/>
      <c r="E36" s="333"/>
      <c r="F36" s="411">
        <v>0</v>
      </c>
      <c r="G36" s="408">
        <v>0</v>
      </c>
      <c r="H36" s="408">
        <v>0</v>
      </c>
      <c r="I36" s="412">
        <v>0</v>
      </c>
      <c r="J36" s="411">
        <v>0</v>
      </c>
      <c r="K36" s="408">
        <v>0</v>
      </c>
      <c r="L36" s="408">
        <v>0</v>
      </c>
      <c r="M36" s="412">
        <v>0</v>
      </c>
      <c r="N36" s="408">
        <v>0</v>
      </c>
      <c r="O36" s="412">
        <v>0</v>
      </c>
      <c r="P36" s="412">
        <v>427</v>
      </c>
      <c r="Q36" s="408">
        <v>8328</v>
      </c>
      <c r="R36" s="412">
        <v>146</v>
      </c>
      <c r="S36" s="408">
        <v>1481</v>
      </c>
      <c r="T36" s="409">
        <v>971</v>
      </c>
      <c r="U36" s="412">
        <v>7446</v>
      </c>
    </row>
    <row r="37" spans="1:21" ht="23.25" customHeight="1">
      <c r="A37" s="37" t="s">
        <v>32</v>
      </c>
      <c r="B37" s="408">
        <v>87270</v>
      </c>
      <c r="C37" s="409">
        <v>1380</v>
      </c>
      <c r="D37" s="334"/>
      <c r="E37" s="333"/>
      <c r="F37" s="411">
        <v>0</v>
      </c>
      <c r="G37" s="408">
        <v>0</v>
      </c>
      <c r="H37" s="408">
        <v>0</v>
      </c>
      <c r="I37" s="412">
        <v>0</v>
      </c>
      <c r="J37" s="411">
        <v>0</v>
      </c>
      <c r="K37" s="408">
        <v>0</v>
      </c>
      <c r="L37" s="408">
        <v>0</v>
      </c>
      <c r="M37" s="412">
        <v>0</v>
      </c>
      <c r="N37" s="408">
        <v>0</v>
      </c>
      <c r="O37" s="412">
        <v>0</v>
      </c>
      <c r="P37" s="412">
        <v>341</v>
      </c>
      <c r="Q37" s="408">
        <v>7516</v>
      </c>
      <c r="R37" s="412">
        <v>87</v>
      </c>
      <c r="S37" s="408">
        <v>903</v>
      </c>
      <c r="T37" s="409">
        <v>251</v>
      </c>
      <c r="U37" s="412">
        <v>5451</v>
      </c>
    </row>
    <row r="38" spans="1:21" ht="23.25" customHeight="1">
      <c r="A38" s="37" t="s">
        <v>33</v>
      </c>
      <c r="B38" s="408">
        <v>166165</v>
      </c>
      <c r="C38" s="409">
        <v>4297</v>
      </c>
      <c r="D38" s="334"/>
      <c r="E38" s="333"/>
      <c r="F38" s="411">
        <v>0</v>
      </c>
      <c r="G38" s="408">
        <v>0</v>
      </c>
      <c r="H38" s="408">
        <v>0</v>
      </c>
      <c r="I38" s="412">
        <v>0</v>
      </c>
      <c r="J38" s="411">
        <v>0</v>
      </c>
      <c r="K38" s="408">
        <v>0</v>
      </c>
      <c r="L38" s="408">
        <v>0</v>
      </c>
      <c r="M38" s="412">
        <v>0</v>
      </c>
      <c r="N38" s="408">
        <v>0</v>
      </c>
      <c r="O38" s="412">
        <v>0</v>
      </c>
      <c r="P38" s="412">
        <v>586</v>
      </c>
      <c r="Q38" s="408">
        <v>10238</v>
      </c>
      <c r="R38" s="412">
        <v>120</v>
      </c>
      <c r="S38" s="408">
        <v>1095</v>
      </c>
      <c r="T38" s="409">
        <v>314</v>
      </c>
      <c r="U38" s="412">
        <v>2179</v>
      </c>
    </row>
    <row r="39" spans="1:21" ht="23.25" customHeight="1">
      <c r="A39" s="37" t="s">
        <v>34</v>
      </c>
      <c r="B39" s="408">
        <v>21063</v>
      </c>
      <c r="C39" s="409">
        <v>1023</v>
      </c>
      <c r="D39" s="334"/>
      <c r="E39" s="333"/>
      <c r="F39" s="411">
        <v>0</v>
      </c>
      <c r="G39" s="408">
        <v>0</v>
      </c>
      <c r="H39" s="408">
        <v>0</v>
      </c>
      <c r="I39" s="412">
        <v>0</v>
      </c>
      <c r="J39" s="411">
        <v>0</v>
      </c>
      <c r="K39" s="408">
        <v>0</v>
      </c>
      <c r="L39" s="408">
        <v>0</v>
      </c>
      <c r="M39" s="412">
        <v>0</v>
      </c>
      <c r="N39" s="408">
        <v>0</v>
      </c>
      <c r="O39" s="412">
        <v>0</v>
      </c>
      <c r="P39" s="412">
        <v>251</v>
      </c>
      <c r="Q39" s="408">
        <v>3584</v>
      </c>
      <c r="R39" s="412">
        <v>27</v>
      </c>
      <c r="S39" s="408">
        <v>228</v>
      </c>
      <c r="T39" s="409">
        <v>193</v>
      </c>
      <c r="U39" s="412">
        <v>1431</v>
      </c>
    </row>
    <row r="40" spans="1:21" ht="23.25" customHeight="1">
      <c r="A40" s="37" t="s">
        <v>35</v>
      </c>
      <c r="B40" s="408">
        <v>117164</v>
      </c>
      <c r="C40" s="409">
        <v>1106</v>
      </c>
      <c r="D40" s="334"/>
      <c r="E40" s="333"/>
      <c r="F40" s="411">
        <v>0</v>
      </c>
      <c r="G40" s="408">
        <v>0</v>
      </c>
      <c r="H40" s="408">
        <v>0</v>
      </c>
      <c r="I40" s="412">
        <v>0</v>
      </c>
      <c r="J40" s="411">
        <v>0</v>
      </c>
      <c r="K40" s="408">
        <v>0</v>
      </c>
      <c r="L40" s="408">
        <v>0</v>
      </c>
      <c r="M40" s="412">
        <v>0</v>
      </c>
      <c r="N40" s="408">
        <v>0</v>
      </c>
      <c r="O40" s="412">
        <v>0</v>
      </c>
      <c r="P40" s="412">
        <v>952</v>
      </c>
      <c r="Q40" s="408">
        <v>16639</v>
      </c>
      <c r="R40" s="412">
        <v>367</v>
      </c>
      <c r="S40" s="408">
        <v>4479</v>
      </c>
      <c r="T40" s="409">
        <v>632</v>
      </c>
      <c r="U40" s="412">
        <v>5892</v>
      </c>
    </row>
    <row r="41" spans="1:21" ht="23.25" customHeight="1">
      <c r="A41" s="37" t="s">
        <v>36</v>
      </c>
      <c r="B41" s="408">
        <v>181083</v>
      </c>
      <c r="C41" s="409">
        <v>367</v>
      </c>
      <c r="D41" s="334"/>
      <c r="E41" s="333"/>
      <c r="F41" s="411">
        <v>0</v>
      </c>
      <c r="G41" s="408">
        <v>0</v>
      </c>
      <c r="H41" s="408">
        <v>0</v>
      </c>
      <c r="I41" s="412">
        <v>0</v>
      </c>
      <c r="J41" s="411">
        <v>0</v>
      </c>
      <c r="K41" s="408">
        <v>0</v>
      </c>
      <c r="L41" s="408">
        <v>0</v>
      </c>
      <c r="M41" s="412">
        <v>0</v>
      </c>
      <c r="N41" s="408">
        <v>0</v>
      </c>
      <c r="O41" s="412">
        <v>0</v>
      </c>
      <c r="P41" s="412">
        <v>146</v>
      </c>
      <c r="Q41" s="408">
        <v>2912</v>
      </c>
      <c r="R41" s="412">
        <v>24</v>
      </c>
      <c r="S41" s="408">
        <v>314</v>
      </c>
      <c r="T41" s="409">
        <v>4</v>
      </c>
      <c r="U41" s="412">
        <v>30</v>
      </c>
    </row>
    <row r="42" spans="1:21" ht="23.25" customHeight="1" thickBot="1">
      <c r="A42" s="38" t="s">
        <v>23</v>
      </c>
      <c r="B42" s="410">
        <v>203537</v>
      </c>
      <c r="C42" s="410">
        <v>707</v>
      </c>
      <c r="D42" s="335"/>
      <c r="E42" s="336"/>
      <c r="F42" s="413">
        <v>0</v>
      </c>
      <c r="G42" s="410">
        <v>0</v>
      </c>
      <c r="H42" s="410">
        <v>0</v>
      </c>
      <c r="I42" s="414">
        <v>0</v>
      </c>
      <c r="J42" s="413">
        <v>0</v>
      </c>
      <c r="K42" s="410">
        <v>0</v>
      </c>
      <c r="L42" s="410">
        <v>0</v>
      </c>
      <c r="M42" s="414">
        <v>0</v>
      </c>
      <c r="N42" s="410">
        <v>0</v>
      </c>
      <c r="O42" s="414">
        <v>0</v>
      </c>
      <c r="P42" s="414">
        <v>32</v>
      </c>
      <c r="Q42" s="410">
        <v>712</v>
      </c>
      <c r="R42" s="414">
        <v>0</v>
      </c>
      <c r="S42" s="410">
        <v>0</v>
      </c>
      <c r="T42" s="415">
        <v>60</v>
      </c>
      <c r="U42" s="414">
        <v>817</v>
      </c>
    </row>
    <row r="43" spans="1:21" ht="15" customHeight="1">
      <c r="A43" s="124" t="s">
        <v>417</v>
      </c>
      <c r="F43" s="5"/>
      <c r="G43" s="5"/>
      <c r="H43" s="5"/>
      <c r="I43" s="5"/>
      <c r="Q43" s="448" t="s">
        <v>240</v>
      </c>
      <c r="R43" s="448"/>
      <c r="S43" s="448"/>
      <c r="T43" s="448"/>
      <c r="U43" s="448"/>
    </row>
    <row r="44" spans="1:21" ht="13.5">
      <c r="A44" s="462"/>
      <c r="B44" s="462"/>
      <c r="C44" s="462"/>
      <c r="D44" s="462"/>
      <c r="E44" s="462"/>
      <c r="F44" s="462"/>
      <c r="G44" s="462"/>
      <c r="H44" s="462"/>
      <c r="I44" s="462"/>
      <c r="Q44" s="124"/>
      <c r="R44" s="124"/>
      <c r="S44" s="124"/>
      <c r="T44" s="124"/>
      <c r="U44" s="217" t="s">
        <v>239</v>
      </c>
    </row>
    <row r="45" spans="1:21" ht="15.75" customHeight="1">
      <c r="A45" s="462"/>
      <c r="B45" s="462"/>
      <c r="C45" s="462"/>
      <c r="D45" s="462"/>
      <c r="E45" s="462"/>
      <c r="F45" s="462"/>
      <c r="G45" s="462"/>
      <c r="H45" s="462"/>
      <c r="I45" s="462"/>
      <c r="P45" s="21"/>
      <c r="Q45" s="21"/>
      <c r="R45" s="21"/>
      <c r="S45" s="21"/>
      <c r="T45" s="21"/>
      <c r="U45" s="21"/>
    </row>
  </sheetData>
  <sheetProtection/>
  <mergeCells count="21">
    <mergeCell ref="R3:U3"/>
    <mergeCell ref="E5:E6"/>
    <mergeCell ref="A44:I45"/>
    <mergeCell ref="T2:U2"/>
    <mergeCell ref="A3:A6"/>
    <mergeCell ref="T4:U5"/>
    <mergeCell ref="J5:K5"/>
    <mergeCell ref="R4:S5"/>
    <mergeCell ref="P4:Q5"/>
    <mergeCell ref="L5:M5"/>
    <mergeCell ref="F5:G5"/>
    <mergeCell ref="D4:E4"/>
    <mergeCell ref="F3:Q3"/>
    <mergeCell ref="H5:I5"/>
    <mergeCell ref="Q43:U43"/>
    <mergeCell ref="N5:O5"/>
    <mergeCell ref="F4:O4"/>
    <mergeCell ref="B3:E3"/>
    <mergeCell ref="B4:B6"/>
    <mergeCell ref="C4:C6"/>
    <mergeCell ref="D5:D6"/>
  </mergeCells>
  <printOptions/>
  <pageMargins left="0.8267716535433072" right="0.9448818897637796" top="0.5" bottom="0.42" header="0.56" footer="0.1968503937007874"/>
  <pageSetup firstPageNumber="259" useFirstPageNumber="1" horizontalDpi="300" verticalDpi="300" orientation="portrait" paperSize="9" scale="80" r:id="rId1"/>
  <colBreaks count="1" manualBreakCount="1">
    <brk id="9" max="44" man="1"/>
  </colBreaks>
</worksheet>
</file>

<file path=xl/worksheets/sheet2.xml><?xml version="1.0" encoding="utf-8"?>
<worksheet xmlns="http://schemas.openxmlformats.org/spreadsheetml/2006/main" xmlns:r="http://schemas.openxmlformats.org/officeDocument/2006/relationships">
  <sheetPr>
    <tabColor indexed="41"/>
  </sheetPr>
  <dimension ref="A1:Z51"/>
  <sheetViews>
    <sheetView view="pageBreakPreview" zoomScale="75" zoomScaleSheetLayoutView="75" zoomScalePageLayoutView="0" workbookViewId="0" topLeftCell="A25">
      <selection activeCell="E31" sqref="E31"/>
    </sheetView>
  </sheetViews>
  <sheetFormatPr defaultColWidth="9.00390625" defaultRowHeight="13.5"/>
  <cols>
    <col min="1" max="1" width="10.25390625" style="0" customWidth="1"/>
    <col min="2" max="2" width="8.375" style="0" customWidth="1"/>
    <col min="3" max="3" width="7.75390625" style="0" customWidth="1"/>
    <col min="4" max="4" width="6.75390625" style="0" customWidth="1"/>
    <col min="5" max="5" width="8.75390625" style="0" customWidth="1"/>
    <col min="6" max="10" width="7.25390625" style="0" customWidth="1"/>
    <col min="11" max="12" width="9.25390625" style="0" bestFit="1" customWidth="1"/>
    <col min="13" max="13" width="6.75390625" style="0" customWidth="1"/>
    <col min="14" max="15" width="9.25390625" style="0" bestFit="1" customWidth="1"/>
    <col min="16" max="16" width="6.75390625" style="0" customWidth="1"/>
    <col min="17" max="18" width="9.25390625" style="0" bestFit="1" customWidth="1"/>
    <col min="19" max="19" width="6.75390625" style="0" customWidth="1"/>
    <col min="20" max="20" width="9.25390625" style="0" bestFit="1" customWidth="1"/>
    <col min="21" max="21" width="9.125" style="0" bestFit="1" customWidth="1"/>
    <col min="22" max="22" width="6.75390625" style="0" customWidth="1"/>
    <col min="23" max="24" width="9.25390625" style="0" bestFit="1" customWidth="1"/>
    <col min="25" max="25" width="6.75390625" style="0" customWidth="1"/>
  </cols>
  <sheetData>
    <row r="1" spans="1:19" s="8" customFormat="1" ht="23.25" customHeight="1">
      <c r="A1" s="8" t="s">
        <v>18</v>
      </c>
      <c r="J1" s="10"/>
      <c r="K1" s="10"/>
      <c r="L1" s="10"/>
      <c r="M1" s="10"/>
      <c r="N1" s="10"/>
      <c r="O1" s="10"/>
      <c r="P1" s="10"/>
      <c r="Q1" s="280"/>
      <c r="R1" s="281"/>
      <c r="S1" s="280"/>
    </row>
    <row r="2" spans="1:25" s="1" customFormat="1" ht="13.5" customHeight="1" thickBot="1">
      <c r="A2" s="3"/>
      <c r="B2" s="3" t="s">
        <v>67</v>
      </c>
      <c r="C2" s="3"/>
      <c r="D2" s="3"/>
      <c r="E2" s="3"/>
      <c r="F2" s="3"/>
      <c r="G2" s="3"/>
      <c r="H2" s="3"/>
      <c r="I2" s="3"/>
      <c r="J2" s="3"/>
      <c r="K2" s="3"/>
      <c r="L2" s="3"/>
      <c r="M2" s="3"/>
      <c r="N2" s="3"/>
      <c r="O2" s="3"/>
      <c r="P2" s="3"/>
      <c r="Q2" s="3"/>
      <c r="R2" s="3"/>
      <c r="S2" s="3"/>
      <c r="T2" s="3"/>
      <c r="U2" s="3"/>
      <c r="V2" s="3"/>
      <c r="W2" s="3"/>
      <c r="X2" s="6"/>
      <c r="Y2" s="6" t="s">
        <v>257</v>
      </c>
    </row>
    <row r="3" spans="1:25" s="4" customFormat="1" ht="24.75" customHeight="1">
      <c r="A3" s="56"/>
      <c r="B3" s="57"/>
      <c r="C3" s="57"/>
      <c r="D3" s="57"/>
      <c r="E3" s="483" t="s">
        <v>246</v>
      </c>
      <c r="F3" s="474" t="s">
        <v>63</v>
      </c>
      <c r="G3" s="474" t="s">
        <v>59</v>
      </c>
      <c r="H3" s="474" t="s">
        <v>60</v>
      </c>
      <c r="I3" s="474" t="s">
        <v>61</v>
      </c>
      <c r="J3" s="474" t="s">
        <v>62</v>
      </c>
      <c r="K3" s="470" t="s">
        <v>37</v>
      </c>
      <c r="L3" s="471"/>
      <c r="M3" s="471"/>
      <c r="N3" s="471" t="s">
        <v>38</v>
      </c>
      <c r="O3" s="471"/>
      <c r="P3" s="477"/>
      <c r="Q3" s="470" t="s">
        <v>39</v>
      </c>
      <c r="R3" s="471"/>
      <c r="S3" s="477"/>
      <c r="T3" s="470" t="s">
        <v>40</v>
      </c>
      <c r="U3" s="471"/>
      <c r="V3" s="477"/>
      <c r="W3" s="470" t="s">
        <v>41</v>
      </c>
      <c r="X3" s="471"/>
      <c r="Y3" s="471"/>
    </row>
    <row r="4" spans="1:25" s="4" customFormat="1" ht="24.75" customHeight="1">
      <c r="A4" s="58" t="s">
        <v>24</v>
      </c>
      <c r="B4" s="59" t="s">
        <v>25</v>
      </c>
      <c r="C4" s="59" t="s">
        <v>15</v>
      </c>
      <c r="D4" s="59" t="s">
        <v>26</v>
      </c>
      <c r="E4" s="484"/>
      <c r="F4" s="486"/>
      <c r="G4" s="475"/>
      <c r="H4" s="475"/>
      <c r="I4" s="475"/>
      <c r="J4" s="475"/>
      <c r="K4" s="472"/>
      <c r="L4" s="473"/>
      <c r="M4" s="473"/>
      <c r="N4" s="473"/>
      <c r="O4" s="473"/>
      <c r="P4" s="478"/>
      <c r="Q4" s="472"/>
      <c r="R4" s="473"/>
      <c r="S4" s="478"/>
      <c r="T4" s="472"/>
      <c r="U4" s="473"/>
      <c r="V4" s="478"/>
      <c r="W4" s="472"/>
      <c r="X4" s="473"/>
      <c r="Y4" s="473"/>
    </row>
    <row r="5" spans="1:25" s="4" customFormat="1" ht="24.75" customHeight="1">
      <c r="A5" s="60"/>
      <c r="B5" s="61"/>
      <c r="C5" s="61"/>
      <c r="D5" s="61"/>
      <c r="E5" s="485"/>
      <c r="F5" s="487"/>
      <c r="G5" s="476"/>
      <c r="H5" s="476"/>
      <c r="I5" s="476"/>
      <c r="J5" s="476"/>
      <c r="K5" s="62" t="s">
        <v>25</v>
      </c>
      <c r="L5" s="62" t="s">
        <v>15</v>
      </c>
      <c r="M5" s="62" t="s">
        <v>26</v>
      </c>
      <c r="N5" s="63" t="s">
        <v>27</v>
      </c>
      <c r="O5" s="64" t="s">
        <v>15</v>
      </c>
      <c r="P5" s="64" t="s">
        <v>26</v>
      </c>
      <c r="Q5" s="62" t="s">
        <v>27</v>
      </c>
      <c r="R5" s="62" t="s">
        <v>28</v>
      </c>
      <c r="S5" s="64" t="s">
        <v>26</v>
      </c>
      <c r="T5" s="62" t="s">
        <v>27</v>
      </c>
      <c r="U5" s="62" t="s">
        <v>28</v>
      </c>
      <c r="V5" s="64" t="s">
        <v>26</v>
      </c>
      <c r="W5" s="62" t="s">
        <v>27</v>
      </c>
      <c r="X5" s="62" t="s">
        <v>28</v>
      </c>
      <c r="Y5" s="62" t="s">
        <v>26</v>
      </c>
    </row>
    <row r="6" spans="1:25" s="1" customFormat="1" ht="21" customHeight="1">
      <c r="A6" s="56" t="s">
        <v>166</v>
      </c>
      <c r="B6" s="69">
        <v>569679</v>
      </c>
      <c r="C6" s="70">
        <v>261868</v>
      </c>
      <c r="D6" s="90">
        <v>46</v>
      </c>
      <c r="E6" s="72">
        <v>0</v>
      </c>
      <c r="F6" s="71">
        <v>542</v>
      </c>
      <c r="G6" s="73">
        <v>0</v>
      </c>
      <c r="H6" s="73">
        <v>0</v>
      </c>
      <c r="I6" s="73">
        <v>0</v>
      </c>
      <c r="J6" s="73">
        <v>0</v>
      </c>
      <c r="K6" s="74">
        <v>594596</v>
      </c>
      <c r="L6" s="69">
        <v>97230</v>
      </c>
      <c r="M6" s="94">
        <v>16.4</v>
      </c>
      <c r="N6" s="75">
        <v>489634</v>
      </c>
      <c r="O6" s="79">
        <v>100768</v>
      </c>
      <c r="P6" s="90">
        <v>20.6</v>
      </c>
      <c r="Q6" s="72" t="s">
        <v>175</v>
      </c>
      <c r="R6" s="73" t="s">
        <v>175</v>
      </c>
      <c r="S6" s="99" t="s">
        <v>247</v>
      </c>
      <c r="T6" s="77" t="s">
        <v>247</v>
      </c>
      <c r="U6" s="76" t="s">
        <v>247</v>
      </c>
      <c r="V6" s="101" t="s">
        <v>247</v>
      </c>
      <c r="W6" s="76" t="s">
        <v>247</v>
      </c>
      <c r="X6" s="77" t="s">
        <v>247</v>
      </c>
      <c r="Y6" s="99" t="s">
        <v>247</v>
      </c>
    </row>
    <row r="7" spans="1:25" s="1" customFormat="1" ht="21" customHeight="1">
      <c r="A7" s="65" t="s">
        <v>162</v>
      </c>
      <c r="B7" s="69">
        <v>551773</v>
      </c>
      <c r="C7" s="70">
        <v>260951</v>
      </c>
      <c r="D7" s="90">
        <v>47.3</v>
      </c>
      <c r="E7" s="72">
        <v>0</v>
      </c>
      <c r="F7" s="71">
        <v>531</v>
      </c>
      <c r="G7" s="73">
        <v>0</v>
      </c>
      <c r="H7" s="73">
        <v>0</v>
      </c>
      <c r="I7" s="73">
        <v>0</v>
      </c>
      <c r="J7" s="73">
        <v>0</v>
      </c>
      <c r="K7" s="74">
        <v>586958</v>
      </c>
      <c r="L7" s="69">
        <v>116601</v>
      </c>
      <c r="M7" s="94">
        <v>19.9</v>
      </c>
      <c r="N7" s="75">
        <v>493930</v>
      </c>
      <c r="O7" s="79">
        <v>112641</v>
      </c>
      <c r="P7" s="90">
        <v>22.8</v>
      </c>
      <c r="Q7" s="72" t="s">
        <v>175</v>
      </c>
      <c r="R7" s="73" t="s">
        <v>175</v>
      </c>
      <c r="S7" s="99" t="s">
        <v>247</v>
      </c>
      <c r="T7" s="77" t="s">
        <v>247</v>
      </c>
      <c r="U7" s="76" t="s">
        <v>247</v>
      </c>
      <c r="V7" s="101" t="s">
        <v>247</v>
      </c>
      <c r="W7" s="76" t="s">
        <v>247</v>
      </c>
      <c r="X7" s="77" t="s">
        <v>247</v>
      </c>
      <c r="Y7" s="99" t="s">
        <v>247</v>
      </c>
    </row>
    <row r="8" spans="1:25" s="1" customFormat="1" ht="21" customHeight="1">
      <c r="A8" s="65" t="s">
        <v>163</v>
      </c>
      <c r="B8" s="69">
        <v>549378</v>
      </c>
      <c r="C8" s="70">
        <v>258956</v>
      </c>
      <c r="D8" s="90">
        <v>47.1</v>
      </c>
      <c r="E8" s="72">
        <v>0</v>
      </c>
      <c r="F8" s="71">
        <v>463</v>
      </c>
      <c r="G8" s="73">
        <v>0</v>
      </c>
      <c r="H8" s="73">
        <v>0</v>
      </c>
      <c r="I8" s="73">
        <v>0</v>
      </c>
      <c r="J8" s="73">
        <v>0</v>
      </c>
      <c r="K8" s="74">
        <v>588387</v>
      </c>
      <c r="L8" s="69">
        <v>127559</v>
      </c>
      <c r="M8" s="94">
        <v>21.7</v>
      </c>
      <c r="N8" s="75">
        <v>500564</v>
      </c>
      <c r="O8" s="79">
        <v>117893</v>
      </c>
      <c r="P8" s="90">
        <v>23.6</v>
      </c>
      <c r="Q8" s="72" t="s">
        <v>175</v>
      </c>
      <c r="R8" s="73" t="s">
        <v>175</v>
      </c>
      <c r="S8" s="99" t="s">
        <v>247</v>
      </c>
      <c r="T8" s="77" t="s">
        <v>247</v>
      </c>
      <c r="U8" s="76" t="s">
        <v>247</v>
      </c>
      <c r="V8" s="101" t="s">
        <v>247</v>
      </c>
      <c r="W8" s="76" t="s">
        <v>247</v>
      </c>
      <c r="X8" s="77" t="s">
        <v>247</v>
      </c>
      <c r="Y8" s="99" t="s">
        <v>247</v>
      </c>
    </row>
    <row r="9" spans="1:25" s="1" customFormat="1" ht="21" customHeight="1">
      <c r="A9" s="65" t="s">
        <v>164</v>
      </c>
      <c r="B9" s="69">
        <v>553809</v>
      </c>
      <c r="C9" s="70">
        <v>259047</v>
      </c>
      <c r="D9" s="90">
        <v>46.8</v>
      </c>
      <c r="E9" s="70">
        <v>65075</v>
      </c>
      <c r="F9" s="71">
        <v>372</v>
      </c>
      <c r="G9" s="73">
        <v>0</v>
      </c>
      <c r="H9" s="73">
        <v>0</v>
      </c>
      <c r="I9" s="73">
        <v>0</v>
      </c>
      <c r="J9" s="73">
        <v>0</v>
      </c>
      <c r="K9" s="74">
        <v>589660</v>
      </c>
      <c r="L9" s="69">
        <v>138552</v>
      </c>
      <c r="M9" s="94">
        <v>23.5</v>
      </c>
      <c r="N9" s="75">
        <v>514889</v>
      </c>
      <c r="O9" s="79">
        <v>117654</v>
      </c>
      <c r="P9" s="90">
        <v>22.9</v>
      </c>
      <c r="Q9" s="70">
        <v>592288</v>
      </c>
      <c r="R9" s="69">
        <v>76165</v>
      </c>
      <c r="S9" s="100">
        <v>12.9</v>
      </c>
      <c r="T9" s="69">
        <v>524438</v>
      </c>
      <c r="U9" s="70">
        <v>10879</v>
      </c>
      <c r="V9" s="90">
        <v>2.1</v>
      </c>
      <c r="W9" s="76" t="s">
        <v>247</v>
      </c>
      <c r="X9" s="77" t="s">
        <v>247</v>
      </c>
      <c r="Y9" s="99" t="s">
        <v>247</v>
      </c>
    </row>
    <row r="10" spans="1:25" s="1" customFormat="1" ht="21" customHeight="1">
      <c r="A10" s="65" t="s">
        <v>165</v>
      </c>
      <c r="B10" s="69">
        <v>559374</v>
      </c>
      <c r="C10" s="70">
        <v>257067</v>
      </c>
      <c r="D10" s="90">
        <v>46</v>
      </c>
      <c r="E10" s="70">
        <v>158901</v>
      </c>
      <c r="F10" s="71">
        <v>375</v>
      </c>
      <c r="G10" s="73">
        <v>0</v>
      </c>
      <c r="H10" s="73">
        <v>0</v>
      </c>
      <c r="I10" s="73">
        <v>0</v>
      </c>
      <c r="J10" s="73">
        <v>0</v>
      </c>
      <c r="K10" s="74">
        <v>593251</v>
      </c>
      <c r="L10" s="69">
        <v>138081</v>
      </c>
      <c r="M10" s="94">
        <v>23.3</v>
      </c>
      <c r="N10" s="75">
        <v>515218</v>
      </c>
      <c r="O10" s="79">
        <v>113476</v>
      </c>
      <c r="P10" s="90">
        <v>22</v>
      </c>
      <c r="Q10" s="70">
        <v>595040</v>
      </c>
      <c r="R10" s="69">
        <v>138297</v>
      </c>
      <c r="S10" s="100">
        <v>23.2</v>
      </c>
      <c r="T10" s="69">
        <v>524507</v>
      </c>
      <c r="U10" s="70">
        <v>22690</v>
      </c>
      <c r="V10" s="90">
        <v>4.3</v>
      </c>
      <c r="W10" s="76" t="s">
        <v>247</v>
      </c>
      <c r="X10" s="77" t="s">
        <v>247</v>
      </c>
      <c r="Y10" s="99" t="s">
        <v>247</v>
      </c>
    </row>
    <row r="11" spans="1:25" s="1" customFormat="1" ht="21" customHeight="1">
      <c r="A11" s="56" t="s">
        <v>22</v>
      </c>
      <c r="B11" s="69">
        <v>561179</v>
      </c>
      <c r="C11" s="70">
        <v>246545</v>
      </c>
      <c r="D11" s="90">
        <v>43.9</v>
      </c>
      <c r="E11" s="70">
        <v>206609</v>
      </c>
      <c r="F11" s="71">
        <v>369</v>
      </c>
      <c r="G11" s="73">
        <v>0</v>
      </c>
      <c r="H11" s="73">
        <v>0</v>
      </c>
      <c r="I11" s="73">
        <v>0</v>
      </c>
      <c r="J11" s="73">
        <v>0</v>
      </c>
      <c r="K11" s="74">
        <v>592406</v>
      </c>
      <c r="L11" s="69">
        <v>142523</v>
      </c>
      <c r="M11" s="94">
        <v>24.1</v>
      </c>
      <c r="N11" s="75">
        <v>525292</v>
      </c>
      <c r="O11" s="79">
        <v>109049</v>
      </c>
      <c r="P11" s="90">
        <v>20.8</v>
      </c>
      <c r="Q11" s="70">
        <v>598717</v>
      </c>
      <c r="R11" s="69">
        <v>152704</v>
      </c>
      <c r="S11" s="100">
        <v>25.5</v>
      </c>
      <c r="T11" s="69">
        <v>533540</v>
      </c>
      <c r="U11" s="70">
        <v>30153</v>
      </c>
      <c r="V11" s="90">
        <v>5.7</v>
      </c>
      <c r="W11" s="76" t="s">
        <v>247</v>
      </c>
      <c r="X11" s="77" t="s">
        <v>247</v>
      </c>
      <c r="Y11" s="99" t="s">
        <v>247</v>
      </c>
    </row>
    <row r="12" spans="1:25" s="1" customFormat="1" ht="21" customHeight="1">
      <c r="A12" s="228" t="s">
        <v>64</v>
      </c>
      <c r="B12" s="69">
        <v>560498</v>
      </c>
      <c r="C12" s="70">
        <v>241607</v>
      </c>
      <c r="D12" s="90">
        <v>43.1</v>
      </c>
      <c r="E12" s="70">
        <v>225317</v>
      </c>
      <c r="F12" s="71">
        <v>255</v>
      </c>
      <c r="G12" s="73">
        <v>0</v>
      </c>
      <c r="H12" s="73">
        <v>0</v>
      </c>
      <c r="I12" s="73">
        <v>0</v>
      </c>
      <c r="J12" s="73">
        <v>0</v>
      </c>
      <c r="K12" s="74">
        <v>591597</v>
      </c>
      <c r="L12" s="69">
        <v>148198</v>
      </c>
      <c r="M12" s="94">
        <v>25.1</v>
      </c>
      <c r="N12" s="75">
        <v>519578</v>
      </c>
      <c r="O12" s="79">
        <v>108893</v>
      </c>
      <c r="P12" s="90">
        <v>21</v>
      </c>
      <c r="Q12" s="70">
        <v>591266</v>
      </c>
      <c r="R12" s="69">
        <v>216092</v>
      </c>
      <c r="S12" s="100">
        <v>36.5</v>
      </c>
      <c r="T12" s="69">
        <v>527876</v>
      </c>
      <c r="U12" s="70">
        <v>41135</v>
      </c>
      <c r="V12" s="90">
        <v>7.8</v>
      </c>
      <c r="W12" s="76" t="s">
        <v>247</v>
      </c>
      <c r="X12" s="77" t="s">
        <v>247</v>
      </c>
      <c r="Y12" s="99" t="s">
        <v>247</v>
      </c>
    </row>
    <row r="13" spans="1:25" s="1" customFormat="1" ht="21" customHeight="1">
      <c r="A13" s="228" t="s">
        <v>65</v>
      </c>
      <c r="B13" s="69">
        <v>570112</v>
      </c>
      <c r="C13" s="70">
        <v>236599</v>
      </c>
      <c r="D13" s="90">
        <v>41.5</v>
      </c>
      <c r="E13" s="70">
        <v>234033</v>
      </c>
      <c r="F13" s="71">
        <v>232</v>
      </c>
      <c r="G13" s="73">
        <v>0</v>
      </c>
      <c r="H13" s="73">
        <v>0</v>
      </c>
      <c r="I13" s="73">
        <v>0</v>
      </c>
      <c r="J13" s="73">
        <v>0</v>
      </c>
      <c r="K13" s="74">
        <v>596035</v>
      </c>
      <c r="L13" s="69">
        <v>146748</v>
      </c>
      <c r="M13" s="94">
        <v>24.6</v>
      </c>
      <c r="N13" s="75">
        <v>509255</v>
      </c>
      <c r="O13" s="79">
        <v>111197</v>
      </c>
      <c r="P13" s="90">
        <v>21.8</v>
      </c>
      <c r="Q13" s="70">
        <v>599497</v>
      </c>
      <c r="R13" s="69">
        <v>225717</v>
      </c>
      <c r="S13" s="100">
        <v>37.7</v>
      </c>
      <c r="T13" s="69">
        <v>514696</v>
      </c>
      <c r="U13" s="70">
        <v>47236</v>
      </c>
      <c r="V13" s="90">
        <v>9.2</v>
      </c>
      <c r="W13" s="76" t="s">
        <v>247</v>
      </c>
      <c r="X13" s="77" t="s">
        <v>247</v>
      </c>
      <c r="Y13" s="99" t="s">
        <v>247</v>
      </c>
    </row>
    <row r="14" spans="1:25" s="1" customFormat="1" ht="21" customHeight="1">
      <c r="A14" s="228" t="s">
        <v>66</v>
      </c>
      <c r="B14" s="69">
        <v>541766</v>
      </c>
      <c r="C14" s="70">
        <v>231086</v>
      </c>
      <c r="D14" s="90">
        <v>42.7</v>
      </c>
      <c r="E14" s="70">
        <v>230861</v>
      </c>
      <c r="F14" s="71">
        <v>225</v>
      </c>
      <c r="G14" s="73">
        <v>0</v>
      </c>
      <c r="H14" s="73">
        <v>0</v>
      </c>
      <c r="I14" s="73">
        <v>0</v>
      </c>
      <c r="J14" s="73">
        <v>0</v>
      </c>
      <c r="K14" s="74">
        <v>563273</v>
      </c>
      <c r="L14" s="69">
        <v>140748</v>
      </c>
      <c r="M14" s="94">
        <v>25</v>
      </c>
      <c r="N14" s="75">
        <v>499141</v>
      </c>
      <c r="O14" s="79">
        <v>106135</v>
      </c>
      <c r="P14" s="90">
        <v>21.3</v>
      </c>
      <c r="Q14" s="70">
        <v>578351</v>
      </c>
      <c r="R14" s="69">
        <v>229163</v>
      </c>
      <c r="S14" s="100">
        <v>39.6</v>
      </c>
      <c r="T14" s="69">
        <v>507866</v>
      </c>
      <c r="U14" s="70">
        <v>50299</v>
      </c>
      <c r="V14" s="90">
        <v>9.9</v>
      </c>
      <c r="W14" s="70">
        <v>595283</v>
      </c>
      <c r="X14" s="69">
        <v>42303</v>
      </c>
      <c r="Y14" s="100">
        <v>7.1</v>
      </c>
    </row>
    <row r="15" spans="1:25" s="1" customFormat="1" ht="21" customHeight="1">
      <c r="A15" s="228" t="s">
        <v>0</v>
      </c>
      <c r="B15" s="69">
        <v>545029</v>
      </c>
      <c r="C15" s="70">
        <v>233718</v>
      </c>
      <c r="D15" s="90">
        <v>42.9</v>
      </c>
      <c r="E15" s="70">
        <v>233530</v>
      </c>
      <c r="F15" s="71">
        <v>188</v>
      </c>
      <c r="G15" s="73">
        <v>0</v>
      </c>
      <c r="H15" s="73">
        <v>0</v>
      </c>
      <c r="I15" s="73">
        <v>0</v>
      </c>
      <c r="J15" s="73">
        <v>0</v>
      </c>
      <c r="K15" s="74">
        <v>565134</v>
      </c>
      <c r="L15" s="69">
        <v>144022</v>
      </c>
      <c r="M15" s="94">
        <v>25.5</v>
      </c>
      <c r="N15" s="75">
        <v>502428</v>
      </c>
      <c r="O15" s="79">
        <v>107242</v>
      </c>
      <c r="P15" s="90">
        <v>21.3</v>
      </c>
      <c r="Q15" s="70">
        <v>582752</v>
      </c>
      <c r="R15" s="69">
        <v>236531</v>
      </c>
      <c r="S15" s="100">
        <v>40.6</v>
      </c>
      <c r="T15" s="69">
        <v>510816</v>
      </c>
      <c r="U15" s="70">
        <v>58628</v>
      </c>
      <c r="V15" s="90">
        <v>11.5</v>
      </c>
      <c r="W15" s="70">
        <v>603848</v>
      </c>
      <c r="X15" s="69">
        <v>68442</v>
      </c>
      <c r="Y15" s="100">
        <v>11.3</v>
      </c>
    </row>
    <row r="16" spans="1:25" s="1" customFormat="1" ht="21" customHeight="1">
      <c r="A16" s="228" t="s">
        <v>1</v>
      </c>
      <c r="B16" s="69">
        <v>549044</v>
      </c>
      <c r="C16" s="70">
        <v>231696</v>
      </c>
      <c r="D16" s="90">
        <v>42.2</v>
      </c>
      <c r="E16" s="70">
        <v>231544</v>
      </c>
      <c r="F16" s="71">
        <v>152</v>
      </c>
      <c r="G16" s="73">
        <v>0</v>
      </c>
      <c r="H16" s="73">
        <v>0</v>
      </c>
      <c r="I16" s="73">
        <v>0</v>
      </c>
      <c r="J16" s="73">
        <v>0</v>
      </c>
      <c r="K16" s="74">
        <v>560787</v>
      </c>
      <c r="L16" s="69">
        <v>141765</v>
      </c>
      <c r="M16" s="94">
        <v>25.3</v>
      </c>
      <c r="N16" s="75">
        <v>484577</v>
      </c>
      <c r="O16" s="79">
        <v>102866</v>
      </c>
      <c r="P16" s="90">
        <v>21.2</v>
      </c>
      <c r="Q16" s="70">
        <v>572777</v>
      </c>
      <c r="R16" s="69">
        <v>241422</v>
      </c>
      <c r="S16" s="100">
        <v>42.1</v>
      </c>
      <c r="T16" s="69">
        <v>488253</v>
      </c>
      <c r="U16" s="70">
        <v>61489</v>
      </c>
      <c r="V16" s="90">
        <v>12.6</v>
      </c>
      <c r="W16" s="70">
        <v>574135</v>
      </c>
      <c r="X16" s="69">
        <v>81072</v>
      </c>
      <c r="Y16" s="100">
        <v>14.1</v>
      </c>
    </row>
    <row r="17" spans="1:25" s="1" customFormat="1" ht="21" customHeight="1">
      <c r="A17" s="228" t="s">
        <v>2</v>
      </c>
      <c r="B17" s="69">
        <v>544699</v>
      </c>
      <c r="C17" s="70">
        <v>229936</v>
      </c>
      <c r="D17" s="90">
        <v>42.2</v>
      </c>
      <c r="E17" s="70">
        <v>229936</v>
      </c>
      <c r="F17" s="71">
        <v>194</v>
      </c>
      <c r="G17" s="73">
        <v>0</v>
      </c>
      <c r="H17" s="73">
        <v>0</v>
      </c>
      <c r="I17" s="73">
        <v>0</v>
      </c>
      <c r="J17" s="73">
        <v>0</v>
      </c>
      <c r="K17" s="74">
        <v>554160</v>
      </c>
      <c r="L17" s="69">
        <v>139320</v>
      </c>
      <c r="M17" s="94">
        <v>25.1</v>
      </c>
      <c r="N17" s="75">
        <v>492797</v>
      </c>
      <c r="O17" s="79">
        <v>99452</v>
      </c>
      <c r="P17" s="90">
        <v>20.2</v>
      </c>
      <c r="Q17" s="70">
        <v>568812</v>
      </c>
      <c r="R17" s="69">
        <v>235000</v>
      </c>
      <c r="S17" s="100">
        <v>41.3</v>
      </c>
      <c r="T17" s="69">
        <v>498588</v>
      </c>
      <c r="U17" s="70">
        <v>62847</v>
      </c>
      <c r="V17" s="90">
        <v>12.6</v>
      </c>
      <c r="W17" s="70">
        <v>565318</v>
      </c>
      <c r="X17" s="69">
        <v>87715</v>
      </c>
      <c r="Y17" s="100">
        <v>15.5</v>
      </c>
    </row>
    <row r="18" spans="1:25" s="1" customFormat="1" ht="21" customHeight="1">
      <c r="A18" s="228" t="s">
        <v>3</v>
      </c>
      <c r="B18" s="69">
        <v>531449</v>
      </c>
      <c r="C18" s="70">
        <v>233432</v>
      </c>
      <c r="D18" s="90">
        <v>43.9</v>
      </c>
      <c r="E18" s="70">
        <v>233336</v>
      </c>
      <c r="F18" s="71">
        <v>96</v>
      </c>
      <c r="G18" s="73">
        <v>0</v>
      </c>
      <c r="H18" s="73">
        <v>0</v>
      </c>
      <c r="I18" s="73">
        <v>0</v>
      </c>
      <c r="J18" s="73">
        <v>0</v>
      </c>
      <c r="K18" s="74">
        <v>529164</v>
      </c>
      <c r="L18" s="69">
        <v>140749</v>
      </c>
      <c r="M18" s="94">
        <v>26.6</v>
      </c>
      <c r="N18" s="75">
        <v>457062</v>
      </c>
      <c r="O18" s="79">
        <v>100370</v>
      </c>
      <c r="P18" s="90">
        <v>22</v>
      </c>
      <c r="Q18" s="70">
        <v>550604</v>
      </c>
      <c r="R18" s="69">
        <v>232076</v>
      </c>
      <c r="S18" s="100">
        <v>42.1</v>
      </c>
      <c r="T18" s="69">
        <v>453511</v>
      </c>
      <c r="U18" s="70">
        <v>66015</v>
      </c>
      <c r="V18" s="90">
        <v>14.6</v>
      </c>
      <c r="W18" s="70">
        <v>545662</v>
      </c>
      <c r="X18" s="69">
        <v>97301</v>
      </c>
      <c r="Y18" s="100">
        <v>17.8</v>
      </c>
    </row>
    <row r="19" spans="1:25" s="1" customFormat="1" ht="21" customHeight="1">
      <c r="A19" s="228" t="s">
        <v>4</v>
      </c>
      <c r="B19" s="69">
        <v>550295</v>
      </c>
      <c r="C19" s="70">
        <v>238356</v>
      </c>
      <c r="D19" s="90">
        <v>43.3</v>
      </c>
      <c r="E19" s="70">
        <v>238134</v>
      </c>
      <c r="F19" s="71">
        <v>222</v>
      </c>
      <c r="G19" s="73">
        <v>0</v>
      </c>
      <c r="H19" s="73">
        <v>0</v>
      </c>
      <c r="I19" s="73">
        <v>0</v>
      </c>
      <c r="J19" s="73">
        <v>0</v>
      </c>
      <c r="K19" s="74">
        <v>543943</v>
      </c>
      <c r="L19" s="69">
        <v>141149</v>
      </c>
      <c r="M19" s="94">
        <v>25.9</v>
      </c>
      <c r="N19" s="75">
        <v>456642</v>
      </c>
      <c r="O19" s="79">
        <v>100898</v>
      </c>
      <c r="P19" s="90">
        <v>22.1</v>
      </c>
      <c r="Q19" s="70">
        <v>567151</v>
      </c>
      <c r="R19" s="69">
        <v>236479</v>
      </c>
      <c r="S19" s="100">
        <v>41.7</v>
      </c>
      <c r="T19" s="69">
        <v>450403</v>
      </c>
      <c r="U19" s="70">
        <v>68438</v>
      </c>
      <c r="V19" s="90">
        <v>15.2</v>
      </c>
      <c r="W19" s="70">
        <v>554582</v>
      </c>
      <c r="X19" s="69">
        <v>104269</v>
      </c>
      <c r="Y19" s="100">
        <v>18.8</v>
      </c>
    </row>
    <row r="20" spans="1:25" s="1" customFormat="1" ht="21" customHeight="1">
      <c r="A20" s="65" t="s">
        <v>148</v>
      </c>
      <c r="B20" s="69">
        <v>549209</v>
      </c>
      <c r="C20" s="70">
        <v>246201</v>
      </c>
      <c r="D20" s="90">
        <v>44.8</v>
      </c>
      <c r="E20" s="70">
        <v>245989</v>
      </c>
      <c r="F20" s="71">
        <v>212</v>
      </c>
      <c r="G20" s="73">
        <v>0</v>
      </c>
      <c r="H20" s="73">
        <v>0</v>
      </c>
      <c r="I20" s="73">
        <v>0</v>
      </c>
      <c r="J20" s="73">
        <v>0</v>
      </c>
      <c r="K20" s="74">
        <v>559256</v>
      </c>
      <c r="L20" s="69">
        <v>143414</v>
      </c>
      <c r="M20" s="94">
        <v>25.6</v>
      </c>
      <c r="N20" s="75">
        <v>442966</v>
      </c>
      <c r="O20" s="79">
        <v>93808</v>
      </c>
      <c r="P20" s="90">
        <v>21.2</v>
      </c>
      <c r="Q20" s="70">
        <v>575362</v>
      </c>
      <c r="R20" s="69">
        <v>234835</v>
      </c>
      <c r="S20" s="100">
        <v>40.8</v>
      </c>
      <c r="T20" s="69">
        <v>441623</v>
      </c>
      <c r="U20" s="70">
        <v>66264</v>
      </c>
      <c r="V20" s="90">
        <v>15</v>
      </c>
      <c r="W20" s="70">
        <v>554107</v>
      </c>
      <c r="X20" s="69">
        <v>108877</v>
      </c>
      <c r="Y20" s="100">
        <v>19.6</v>
      </c>
    </row>
    <row r="21" spans="1:25" s="1" customFormat="1" ht="21" customHeight="1">
      <c r="A21" s="65" t="s">
        <v>149</v>
      </c>
      <c r="B21" s="69">
        <v>549949</v>
      </c>
      <c r="C21" s="70">
        <v>251253</v>
      </c>
      <c r="D21" s="90">
        <v>45.7</v>
      </c>
      <c r="E21" s="70">
        <v>251090</v>
      </c>
      <c r="F21" s="71">
        <v>163</v>
      </c>
      <c r="G21" s="73">
        <v>0</v>
      </c>
      <c r="H21" s="73">
        <v>0</v>
      </c>
      <c r="I21" s="73">
        <v>0</v>
      </c>
      <c r="J21" s="73">
        <v>0</v>
      </c>
      <c r="K21" s="74">
        <v>557799</v>
      </c>
      <c r="L21" s="69">
        <v>146679</v>
      </c>
      <c r="M21" s="94">
        <v>26.3</v>
      </c>
      <c r="N21" s="75">
        <v>449440</v>
      </c>
      <c r="O21" s="79">
        <v>92733</v>
      </c>
      <c r="P21" s="90">
        <v>20.6</v>
      </c>
      <c r="Q21" s="70">
        <v>584156</v>
      </c>
      <c r="R21" s="69">
        <v>233433</v>
      </c>
      <c r="S21" s="100">
        <v>40</v>
      </c>
      <c r="T21" s="69">
        <v>439491</v>
      </c>
      <c r="U21" s="70">
        <v>67866</v>
      </c>
      <c r="V21" s="90">
        <v>15.4</v>
      </c>
      <c r="W21" s="70">
        <v>570480</v>
      </c>
      <c r="X21" s="69">
        <v>115204</v>
      </c>
      <c r="Y21" s="100">
        <v>20.2</v>
      </c>
    </row>
    <row r="22" spans="1:25" s="1" customFormat="1" ht="21" customHeight="1">
      <c r="A22" s="65" t="s">
        <v>150</v>
      </c>
      <c r="B22" s="69">
        <v>563213</v>
      </c>
      <c r="C22" s="70">
        <v>256425</v>
      </c>
      <c r="D22" s="90">
        <v>45.5</v>
      </c>
      <c r="E22" s="70">
        <v>256360</v>
      </c>
      <c r="F22" s="73">
        <v>65</v>
      </c>
      <c r="G22" s="72">
        <v>0</v>
      </c>
      <c r="H22" s="73">
        <v>612</v>
      </c>
      <c r="I22" s="78">
        <v>1404</v>
      </c>
      <c r="J22" s="73">
        <v>4203</v>
      </c>
      <c r="K22" s="74">
        <v>576479</v>
      </c>
      <c r="L22" s="69">
        <v>145822</v>
      </c>
      <c r="M22" s="94">
        <v>25.3</v>
      </c>
      <c r="N22" s="75">
        <v>454727</v>
      </c>
      <c r="O22" s="79">
        <v>93804</v>
      </c>
      <c r="P22" s="90">
        <v>20.6</v>
      </c>
      <c r="Q22" s="70">
        <v>592213</v>
      </c>
      <c r="R22" s="69">
        <v>232336</v>
      </c>
      <c r="S22" s="100">
        <v>39.2</v>
      </c>
      <c r="T22" s="69">
        <v>440004</v>
      </c>
      <c r="U22" s="70">
        <v>68199</v>
      </c>
      <c r="V22" s="90">
        <v>15.5</v>
      </c>
      <c r="W22" s="70">
        <v>677672</v>
      </c>
      <c r="X22" s="69">
        <v>119458</v>
      </c>
      <c r="Y22" s="100">
        <v>20.7</v>
      </c>
    </row>
    <row r="23" spans="1:25" s="1" customFormat="1" ht="21" customHeight="1">
      <c r="A23" s="65" t="s">
        <v>151</v>
      </c>
      <c r="B23" s="69">
        <v>590225</v>
      </c>
      <c r="C23" s="69">
        <v>261416</v>
      </c>
      <c r="D23" s="91">
        <v>44.3</v>
      </c>
      <c r="E23" s="69">
        <v>261275</v>
      </c>
      <c r="F23" s="69">
        <v>141</v>
      </c>
      <c r="G23" s="69">
        <v>0</v>
      </c>
      <c r="H23" s="69">
        <v>769</v>
      </c>
      <c r="I23" s="69">
        <v>1753</v>
      </c>
      <c r="J23" s="69">
        <v>4125</v>
      </c>
      <c r="K23" s="69">
        <v>573567</v>
      </c>
      <c r="L23" s="69">
        <v>148083</v>
      </c>
      <c r="M23" s="95">
        <v>25.81790793403386</v>
      </c>
      <c r="N23" s="75">
        <v>458782</v>
      </c>
      <c r="O23" s="69">
        <v>97641</v>
      </c>
      <c r="P23" s="91">
        <v>21.282657122554937</v>
      </c>
      <c r="Q23" s="69">
        <v>588940</v>
      </c>
      <c r="R23" s="69">
        <v>240698</v>
      </c>
      <c r="S23" s="91">
        <v>40.869698101674196</v>
      </c>
      <c r="T23" s="69">
        <v>451121</v>
      </c>
      <c r="U23" s="69">
        <v>75116</v>
      </c>
      <c r="V23" s="91">
        <v>16.65096504042153</v>
      </c>
      <c r="W23" s="69">
        <v>583465</v>
      </c>
      <c r="X23" s="69">
        <v>126907</v>
      </c>
      <c r="Y23" s="95">
        <v>21.75057629849263</v>
      </c>
    </row>
    <row r="24" spans="1:25" s="1" customFormat="1" ht="21" customHeight="1">
      <c r="A24" s="65" t="s">
        <v>152</v>
      </c>
      <c r="B24" s="69">
        <v>563091</v>
      </c>
      <c r="C24" s="69">
        <v>261234</v>
      </c>
      <c r="D24" s="91">
        <v>46.39285657202832</v>
      </c>
      <c r="E24" s="69">
        <v>261214</v>
      </c>
      <c r="F24" s="69">
        <v>20</v>
      </c>
      <c r="G24" s="69">
        <v>0</v>
      </c>
      <c r="H24" s="69">
        <v>846</v>
      </c>
      <c r="I24" s="69">
        <v>2373</v>
      </c>
      <c r="J24" s="69">
        <v>5763</v>
      </c>
      <c r="K24" s="69">
        <v>544127</v>
      </c>
      <c r="L24" s="69">
        <v>153633</v>
      </c>
      <c r="M24" s="95">
        <v>28.23476872127279</v>
      </c>
      <c r="N24" s="75">
        <v>450454</v>
      </c>
      <c r="O24" s="69">
        <v>96899</v>
      </c>
      <c r="P24" s="91">
        <v>21.511408490101097</v>
      </c>
      <c r="Q24" s="69">
        <v>566831</v>
      </c>
      <c r="R24" s="69">
        <v>241247</v>
      </c>
      <c r="S24" s="91">
        <v>42.560657409351286</v>
      </c>
      <c r="T24" s="69">
        <v>416666</v>
      </c>
      <c r="U24" s="69">
        <v>69648</v>
      </c>
      <c r="V24" s="91">
        <v>16.715546744874793</v>
      </c>
      <c r="W24" s="69">
        <v>549051</v>
      </c>
      <c r="X24" s="69">
        <v>134465</v>
      </c>
      <c r="Y24" s="95">
        <v>24.490438957401043</v>
      </c>
    </row>
    <row r="25" spans="1:25" s="1" customFormat="1" ht="21" customHeight="1">
      <c r="A25" s="65" t="s">
        <v>153</v>
      </c>
      <c r="B25" s="69">
        <v>567414</v>
      </c>
      <c r="C25" s="69">
        <v>270696</v>
      </c>
      <c r="D25" s="91">
        <v>47.70696528460701</v>
      </c>
      <c r="E25" s="79">
        <v>270696</v>
      </c>
      <c r="F25" s="69">
        <v>0</v>
      </c>
      <c r="G25" s="79">
        <v>0</v>
      </c>
      <c r="H25" s="69">
        <v>812</v>
      </c>
      <c r="I25" s="79">
        <v>1793</v>
      </c>
      <c r="J25" s="69">
        <v>6826</v>
      </c>
      <c r="K25" s="74">
        <v>548786</v>
      </c>
      <c r="L25" s="69">
        <v>159947</v>
      </c>
      <c r="M25" s="95">
        <v>29.14560502636729</v>
      </c>
      <c r="N25" s="75">
        <v>447893</v>
      </c>
      <c r="O25" s="69">
        <v>97992</v>
      </c>
      <c r="P25" s="91">
        <v>21.878439716628748</v>
      </c>
      <c r="Q25" s="79">
        <v>579206</v>
      </c>
      <c r="R25" s="69">
        <v>246152</v>
      </c>
      <c r="S25" s="91">
        <v>42.49817854096815</v>
      </c>
      <c r="T25" s="69">
        <v>417982</v>
      </c>
      <c r="U25" s="69">
        <v>71735</v>
      </c>
      <c r="V25" s="91">
        <v>17.162222296653923</v>
      </c>
      <c r="W25" s="69">
        <v>552602</v>
      </c>
      <c r="X25" s="79">
        <v>142713</v>
      </c>
      <c r="Y25" s="95">
        <v>25.825639429462793</v>
      </c>
    </row>
    <row r="26" spans="1:25" s="1" customFormat="1" ht="21" customHeight="1">
      <c r="A26" s="65" t="s">
        <v>154</v>
      </c>
      <c r="B26" s="69">
        <v>567366</v>
      </c>
      <c r="C26" s="69">
        <v>265723</v>
      </c>
      <c r="D26" s="91">
        <v>46.834494841072605</v>
      </c>
      <c r="E26" s="69">
        <v>265723</v>
      </c>
      <c r="F26" s="69">
        <v>0</v>
      </c>
      <c r="G26" s="69">
        <v>0</v>
      </c>
      <c r="H26" s="69">
        <v>916</v>
      </c>
      <c r="I26" s="69">
        <v>1639</v>
      </c>
      <c r="J26" s="69">
        <v>6261</v>
      </c>
      <c r="K26" s="69">
        <v>545103</v>
      </c>
      <c r="L26" s="69">
        <v>155796</v>
      </c>
      <c r="M26" s="95">
        <v>28.581020467691427</v>
      </c>
      <c r="N26" s="75">
        <v>389499</v>
      </c>
      <c r="O26" s="69">
        <v>88913</v>
      </c>
      <c r="P26" s="91">
        <v>22.82752972408145</v>
      </c>
      <c r="Q26" s="69">
        <v>571227</v>
      </c>
      <c r="R26" s="69">
        <v>239525</v>
      </c>
      <c r="S26" s="91">
        <v>41.931666395320946</v>
      </c>
      <c r="T26" s="69">
        <v>311467</v>
      </c>
      <c r="U26" s="69">
        <v>55578</v>
      </c>
      <c r="V26" s="91">
        <v>17.843944944408236</v>
      </c>
      <c r="W26" s="69">
        <v>550658</v>
      </c>
      <c r="X26" s="69">
        <v>141778</v>
      </c>
      <c r="Y26" s="95">
        <v>25.747015388862053</v>
      </c>
    </row>
    <row r="27" spans="1:25" s="1" customFormat="1" ht="21" customHeight="1">
      <c r="A27" s="65" t="s">
        <v>155</v>
      </c>
      <c r="B27" s="69">
        <v>579158</v>
      </c>
      <c r="C27" s="69">
        <v>268925</v>
      </c>
      <c r="D27" s="91">
        <v>46.4</v>
      </c>
      <c r="E27" s="69">
        <v>268925</v>
      </c>
      <c r="F27" s="69">
        <v>0</v>
      </c>
      <c r="G27" s="69">
        <v>0</v>
      </c>
      <c r="H27" s="69">
        <v>1184</v>
      </c>
      <c r="I27" s="69">
        <v>7320</v>
      </c>
      <c r="J27" s="69">
        <v>4498</v>
      </c>
      <c r="K27" s="69">
        <v>560762</v>
      </c>
      <c r="L27" s="69">
        <v>153884</v>
      </c>
      <c r="M27" s="95">
        <v>27.3511261517461</v>
      </c>
      <c r="N27" s="75">
        <v>313453</v>
      </c>
      <c r="O27" s="69">
        <v>67385</v>
      </c>
      <c r="P27" s="91">
        <v>21.5</v>
      </c>
      <c r="Q27" s="69">
        <v>576132</v>
      </c>
      <c r="R27" s="69">
        <v>233599</v>
      </c>
      <c r="S27" s="91">
        <v>40.5460901321225</v>
      </c>
      <c r="T27" s="69">
        <v>228082</v>
      </c>
      <c r="U27" s="69">
        <v>42820</v>
      </c>
      <c r="V27" s="91">
        <v>18.8</v>
      </c>
      <c r="W27" s="69">
        <v>565416</v>
      </c>
      <c r="X27" s="69">
        <v>147890</v>
      </c>
      <c r="Y27" s="95">
        <v>26.06629455126845</v>
      </c>
    </row>
    <row r="28" spans="1:25" s="1" customFormat="1" ht="21" customHeight="1">
      <c r="A28" s="65" t="s">
        <v>156</v>
      </c>
      <c r="B28" s="69">
        <v>580860</v>
      </c>
      <c r="C28" s="79">
        <v>266398</v>
      </c>
      <c r="D28" s="91">
        <v>45.86268636160176</v>
      </c>
      <c r="E28" s="79">
        <v>266396</v>
      </c>
      <c r="F28" s="69">
        <v>2</v>
      </c>
      <c r="G28" s="79">
        <v>0</v>
      </c>
      <c r="H28" s="69">
        <v>1314</v>
      </c>
      <c r="I28" s="79">
        <v>10568</v>
      </c>
      <c r="J28" s="69">
        <v>2993</v>
      </c>
      <c r="K28" s="74">
        <v>559501</v>
      </c>
      <c r="L28" s="69">
        <v>154046</v>
      </c>
      <c r="M28" s="96">
        <v>27.532747930745433</v>
      </c>
      <c r="N28" s="75">
        <v>288416</v>
      </c>
      <c r="O28" s="79">
        <v>63692</v>
      </c>
      <c r="P28" s="91">
        <v>22.083379562853654</v>
      </c>
      <c r="Q28" s="79">
        <v>577054</v>
      </c>
      <c r="R28" s="69">
        <v>227876</v>
      </c>
      <c r="S28" s="96">
        <v>39.489545172548844</v>
      </c>
      <c r="T28" s="69">
        <v>211808</v>
      </c>
      <c r="U28" s="79">
        <v>41625</v>
      </c>
      <c r="V28" s="91">
        <v>19.652232210303673</v>
      </c>
      <c r="W28" s="69">
        <v>578109</v>
      </c>
      <c r="X28" s="79">
        <v>149784</v>
      </c>
      <c r="Y28" s="95">
        <v>25.909300841190845</v>
      </c>
    </row>
    <row r="29" spans="1:25" s="1" customFormat="1" ht="21" customHeight="1" thickBot="1">
      <c r="A29" s="65" t="s">
        <v>157</v>
      </c>
      <c r="B29" s="80">
        <v>580097</v>
      </c>
      <c r="C29" s="81">
        <v>270880</v>
      </c>
      <c r="D29" s="92">
        <v>46.69563883281589</v>
      </c>
      <c r="E29" s="82">
        <v>270863</v>
      </c>
      <c r="F29" s="69">
        <v>17</v>
      </c>
      <c r="G29" s="79">
        <v>0</v>
      </c>
      <c r="H29" s="69">
        <v>1614</v>
      </c>
      <c r="I29" s="79">
        <v>11805</v>
      </c>
      <c r="J29" s="83">
        <v>2817</v>
      </c>
      <c r="K29" s="74">
        <v>561104</v>
      </c>
      <c r="L29" s="69">
        <v>157070</v>
      </c>
      <c r="M29" s="96">
        <v>27.993028030454248</v>
      </c>
      <c r="N29" s="75">
        <v>299854</v>
      </c>
      <c r="O29" s="79">
        <v>67186</v>
      </c>
      <c r="P29" s="91">
        <v>22.406237702348474</v>
      </c>
      <c r="Q29" s="79">
        <v>576183</v>
      </c>
      <c r="R29" s="69">
        <v>231177</v>
      </c>
      <c r="S29" s="96">
        <v>40.122148692342535</v>
      </c>
      <c r="T29" s="69">
        <v>224590</v>
      </c>
      <c r="U29" s="79">
        <v>46663</v>
      </c>
      <c r="V29" s="91">
        <v>20.776971370052095</v>
      </c>
      <c r="W29" s="69">
        <v>576748</v>
      </c>
      <c r="X29" s="79">
        <v>159568</v>
      </c>
      <c r="Y29" s="95">
        <v>27.666849299867536</v>
      </c>
    </row>
    <row r="30" spans="1:26" s="18" customFormat="1" ht="21" customHeight="1" thickTop="1">
      <c r="A30" s="66" t="s">
        <v>158</v>
      </c>
      <c r="B30" s="84">
        <v>370511</v>
      </c>
      <c r="C30" s="85">
        <v>134571</v>
      </c>
      <c r="D30" s="93">
        <v>36.32037915203597</v>
      </c>
      <c r="E30" s="85">
        <v>134571</v>
      </c>
      <c r="F30" s="84">
        <v>0</v>
      </c>
      <c r="G30" s="85">
        <v>0</v>
      </c>
      <c r="H30" s="84">
        <v>1191</v>
      </c>
      <c r="I30" s="85">
        <v>11581</v>
      </c>
      <c r="J30" s="84"/>
      <c r="K30" s="86">
        <v>634989</v>
      </c>
      <c r="L30" s="84">
        <v>143248</v>
      </c>
      <c r="M30" s="97">
        <v>22.6</v>
      </c>
      <c r="N30" s="87">
        <v>484427</v>
      </c>
      <c r="O30" s="85">
        <v>66144</v>
      </c>
      <c r="P30" s="93">
        <v>24.6</v>
      </c>
      <c r="Q30" s="85">
        <v>634989</v>
      </c>
      <c r="R30" s="84">
        <v>214576</v>
      </c>
      <c r="S30" s="97">
        <v>33.8</v>
      </c>
      <c r="T30" s="84">
        <v>400918</v>
      </c>
      <c r="U30" s="85">
        <v>44488</v>
      </c>
      <c r="V30" s="93">
        <v>22</v>
      </c>
      <c r="W30" s="84">
        <v>634989</v>
      </c>
      <c r="X30" s="85">
        <v>148307</v>
      </c>
      <c r="Y30" s="98">
        <v>23.4</v>
      </c>
      <c r="Z30" s="20"/>
    </row>
    <row r="31" spans="1:26" s="18" customFormat="1" ht="21" customHeight="1">
      <c r="A31" s="66" t="s">
        <v>187</v>
      </c>
      <c r="B31" s="84">
        <v>369129</v>
      </c>
      <c r="C31" s="85">
        <v>135741</v>
      </c>
      <c r="D31" s="93">
        <v>36.8</v>
      </c>
      <c r="E31" s="85">
        <v>135741</v>
      </c>
      <c r="F31" s="84">
        <v>0</v>
      </c>
      <c r="G31" s="85">
        <v>0</v>
      </c>
      <c r="H31" s="84">
        <v>1069</v>
      </c>
      <c r="I31" s="85">
        <v>11093</v>
      </c>
      <c r="J31" s="84"/>
      <c r="K31" s="86">
        <v>634989</v>
      </c>
      <c r="L31" s="84">
        <v>144874</v>
      </c>
      <c r="M31" s="97">
        <v>22.8</v>
      </c>
      <c r="N31" s="87">
        <v>484427</v>
      </c>
      <c r="O31" s="85">
        <v>77634</v>
      </c>
      <c r="P31" s="93">
        <v>26.5</v>
      </c>
      <c r="Q31" s="85">
        <v>634989</v>
      </c>
      <c r="R31" s="84">
        <v>212487</v>
      </c>
      <c r="S31" s="97">
        <v>33.5</v>
      </c>
      <c r="T31" s="84">
        <v>400918</v>
      </c>
      <c r="U31" s="85">
        <v>58719</v>
      </c>
      <c r="V31" s="93">
        <v>23.9</v>
      </c>
      <c r="W31" s="86">
        <v>634989</v>
      </c>
      <c r="X31" s="85">
        <v>153136</v>
      </c>
      <c r="Y31" s="98">
        <v>24.1</v>
      </c>
      <c r="Z31" s="20"/>
    </row>
    <row r="32" spans="1:26" s="18" customFormat="1" ht="21" customHeight="1">
      <c r="A32" s="66" t="s">
        <v>256</v>
      </c>
      <c r="B32" s="322">
        <f>SUM(B34:B41)</f>
        <v>365077</v>
      </c>
      <c r="C32" s="322">
        <f>SUM(C34:C41)</f>
        <v>134231</v>
      </c>
      <c r="D32" s="323">
        <f>C32/B32*100</f>
        <v>36.76785993091868</v>
      </c>
      <c r="E32" s="324">
        <f aca="true" t="shared" si="0" ref="E32:L32">SUM(E34:E41)</f>
        <v>134231</v>
      </c>
      <c r="F32" s="322">
        <f t="shared" si="0"/>
        <v>0</v>
      </c>
      <c r="G32" s="324">
        <f t="shared" si="0"/>
        <v>0</v>
      </c>
      <c r="H32" s="322">
        <f t="shared" si="0"/>
        <v>0</v>
      </c>
      <c r="I32" s="324">
        <f t="shared" si="0"/>
        <v>0</v>
      </c>
      <c r="J32" s="84"/>
      <c r="K32" s="326">
        <f t="shared" si="0"/>
        <v>634989</v>
      </c>
      <c r="L32" s="322">
        <f t="shared" si="0"/>
        <v>142811</v>
      </c>
      <c r="M32" s="321">
        <v>22.6</v>
      </c>
      <c r="N32" s="327">
        <f>SUM(N34:N41)</f>
        <v>484427</v>
      </c>
      <c r="O32" s="324">
        <f>SUM(O34:O41)</f>
        <v>80215</v>
      </c>
      <c r="P32" s="321">
        <v>29.1</v>
      </c>
      <c r="Q32" s="326">
        <f>SUM(Q34:Q41)</f>
        <v>634989</v>
      </c>
      <c r="R32" s="322">
        <f>SUM(R34:R41)</f>
        <v>207707</v>
      </c>
      <c r="S32" s="321">
        <v>32.5</v>
      </c>
      <c r="T32" s="322">
        <f>SUM(T34:T41)</f>
        <v>400918</v>
      </c>
      <c r="U32" s="324">
        <f>SUM(U34:U41)</f>
        <v>55724</v>
      </c>
      <c r="V32" s="321">
        <v>27.4</v>
      </c>
      <c r="W32" s="326">
        <f>SUM(W34:W41)</f>
        <v>634989</v>
      </c>
      <c r="X32" s="322">
        <f>SUM(X34:X41)</f>
        <v>154320</v>
      </c>
      <c r="Y32" s="321">
        <v>24.5</v>
      </c>
      <c r="Z32" s="20"/>
    </row>
    <row r="33" spans="1:25" s="1" customFormat="1" ht="21" customHeight="1">
      <c r="A33" s="4"/>
      <c r="B33" s="69"/>
      <c r="C33" s="69"/>
      <c r="D33" s="93"/>
      <c r="E33" s="70"/>
      <c r="F33" s="84"/>
      <c r="G33" s="78"/>
      <c r="H33" s="84"/>
      <c r="I33" s="78"/>
      <c r="J33" s="84"/>
      <c r="K33" s="86"/>
      <c r="L33" s="86"/>
      <c r="M33" s="93"/>
      <c r="N33" s="85"/>
      <c r="O33" s="86"/>
      <c r="P33" s="93"/>
      <c r="Q33" s="86"/>
      <c r="R33" s="86"/>
      <c r="S33" s="93"/>
      <c r="T33" s="86"/>
      <c r="U33" s="86"/>
      <c r="V33" s="93"/>
      <c r="W33" s="86"/>
      <c r="X33" s="86"/>
      <c r="Y33" s="93"/>
    </row>
    <row r="34" spans="1:25" s="1" customFormat="1" ht="21" customHeight="1">
      <c r="A34" s="67" t="s">
        <v>30</v>
      </c>
      <c r="B34" s="309">
        <v>86840</v>
      </c>
      <c r="C34" s="309">
        <v>33523</v>
      </c>
      <c r="D34" s="323">
        <f aca="true" t="shared" si="1" ref="D34:D41">C34/B34*100</f>
        <v>38.60317825886688</v>
      </c>
      <c r="E34" s="309">
        <v>33523</v>
      </c>
      <c r="F34" s="309">
        <v>0</v>
      </c>
      <c r="G34" s="311">
        <v>0</v>
      </c>
      <c r="H34" s="312">
        <v>0</v>
      </c>
      <c r="I34" s="313">
        <v>0</v>
      </c>
      <c r="J34" s="88"/>
      <c r="K34" s="317">
        <v>240148</v>
      </c>
      <c r="L34" s="309">
        <v>68333</v>
      </c>
      <c r="M34" s="323">
        <f>L34/K34*100</f>
        <v>28.45453636923897</v>
      </c>
      <c r="N34" s="319">
        <v>118360</v>
      </c>
      <c r="O34" s="311">
        <v>17627</v>
      </c>
      <c r="P34" s="323">
        <f>O34/N34*100</f>
        <v>14.892700236566409</v>
      </c>
      <c r="Q34" s="317">
        <v>240148</v>
      </c>
      <c r="R34" s="309">
        <v>86005</v>
      </c>
      <c r="S34" s="323">
        <f>R34/Q34*100</f>
        <v>35.81333177873645</v>
      </c>
      <c r="T34" s="309">
        <v>97595</v>
      </c>
      <c r="U34" s="313">
        <v>14533</v>
      </c>
      <c r="V34" s="323">
        <f>U34/T34*100</f>
        <v>14.891131717813414</v>
      </c>
      <c r="W34" s="317">
        <v>240148</v>
      </c>
      <c r="X34" s="309">
        <v>73383</v>
      </c>
      <c r="Y34" s="323">
        <f>X34/W34*100</f>
        <v>30.557406266135885</v>
      </c>
    </row>
    <row r="35" spans="1:25" s="1" customFormat="1" ht="21" customHeight="1">
      <c r="A35" s="67" t="s">
        <v>31</v>
      </c>
      <c r="B35" s="309">
        <v>42097</v>
      </c>
      <c r="C35" s="309">
        <v>16411</v>
      </c>
      <c r="D35" s="323">
        <f t="shared" si="1"/>
        <v>38.98377556595482</v>
      </c>
      <c r="E35" s="309">
        <v>16411</v>
      </c>
      <c r="F35" s="309">
        <v>0</v>
      </c>
      <c r="G35" s="311">
        <v>0</v>
      </c>
      <c r="H35" s="312">
        <v>0</v>
      </c>
      <c r="I35" s="313">
        <v>0</v>
      </c>
      <c r="J35" s="88"/>
      <c r="K35" s="317">
        <v>64044</v>
      </c>
      <c r="L35" s="309">
        <v>16014</v>
      </c>
      <c r="M35" s="323">
        <f aca="true" t="shared" si="2" ref="M35:M41">L35/K35*100</f>
        <v>25.004684279557804</v>
      </c>
      <c r="N35" s="319">
        <v>50398</v>
      </c>
      <c r="O35" s="311">
        <v>8560</v>
      </c>
      <c r="P35" s="323">
        <f aca="true" t="shared" si="3" ref="P35:P41">O35/N35*100</f>
        <v>16.984800984166036</v>
      </c>
      <c r="Q35" s="317">
        <v>64044</v>
      </c>
      <c r="R35" s="309">
        <v>23532</v>
      </c>
      <c r="S35" s="323">
        <f aca="true" t="shared" si="4" ref="S35:S41">R35/Q35*100</f>
        <v>36.743488851414654</v>
      </c>
      <c r="T35" s="309">
        <v>42941</v>
      </c>
      <c r="U35" s="313">
        <v>5999</v>
      </c>
      <c r="V35" s="323">
        <f aca="true" t="shared" si="5" ref="V35:V40">U35/T35*100</f>
        <v>13.9703313849235</v>
      </c>
      <c r="W35" s="317">
        <v>64044</v>
      </c>
      <c r="X35" s="309">
        <v>16516</v>
      </c>
      <c r="Y35" s="323">
        <f aca="true" t="shared" si="6" ref="Y35:Y41">X35/W35*100</f>
        <v>25.78852039223034</v>
      </c>
    </row>
    <row r="36" spans="1:25" s="1" customFormat="1" ht="21" customHeight="1">
      <c r="A36" s="67" t="s">
        <v>32</v>
      </c>
      <c r="B36" s="309">
        <v>26828</v>
      </c>
      <c r="C36" s="309">
        <v>11179</v>
      </c>
      <c r="D36" s="323">
        <f t="shared" si="1"/>
        <v>41.66915163262263</v>
      </c>
      <c r="E36" s="309">
        <v>11179</v>
      </c>
      <c r="F36" s="309">
        <v>0</v>
      </c>
      <c r="G36" s="311">
        <v>0</v>
      </c>
      <c r="H36" s="312">
        <v>0</v>
      </c>
      <c r="I36" s="313">
        <v>0</v>
      </c>
      <c r="J36" s="88"/>
      <c r="K36" s="317">
        <v>27472</v>
      </c>
      <c r="L36" s="309">
        <v>7074</v>
      </c>
      <c r="M36" s="323">
        <f t="shared" si="2"/>
        <v>25.749854397204423</v>
      </c>
      <c r="N36" s="319">
        <v>34198</v>
      </c>
      <c r="O36" s="311">
        <v>6244</v>
      </c>
      <c r="P36" s="323">
        <f t="shared" si="3"/>
        <v>18.258377682905433</v>
      </c>
      <c r="Q36" s="317">
        <v>27472</v>
      </c>
      <c r="R36" s="309">
        <v>11565</v>
      </c>
      <c r="S36" s="323">
        <f t="shared" si="4"/>
        <v>42.09740827023879</v>
      </c>
      <c r="T36" s="309">
        <v>28520</v>
      </c>
      <c r="U36" s="313">
        <v>3932</v>
      </c>
      <c r="V36" s="323">
        <f t="shared" si="5"/>
        <v>13.786816269284714</v>
      </c>
      <c r="W36" s="317">
        <v>27472</v>
      </c>
      <c r="X36" s="309">
        <v>6655</v>
      </c>
      <c r="Y36" s="323">
        <f t="shared" si="6"/>
        <v>24.224665113570182</v>
      </c>
    </row>
    <row r="37" spans="1:25" s="1" customFormat="1" ht="21" customHeight="1">
      <c r="A37" s="67" t="s">
        <v>33</v>
      </c>
      <c r="B37" s="309">
        <v>51326</v>
      </c>
      <c r="C37" s="309">
        <v>22077</v>
      </c>
      <c r="D37" s="323">
        <f t="shared" si="1"/>
        <v>43.01328761251607</v>
      </c>
      <c r="E37" s="309">
        <v>22077</v>
      </c>
      <c r="F37" s="309">
        <v>0</v>
      </c>
      <c r="G37" s="311">
        <v>0</v>
      </c>
      <c r="H37" s="312">
        <v>0</v>
      </c>
      <c r="I37" s="313">
        <v>0</v>
      </c>
      <c r="J37" s="88"/>
      <c r="K37" s="317">
        <v>94165</v>
      </c>
      <c r="L37" s="309">
        <v>16246</v>
      </c>
      <c r="M37" s="323">
        <f t="shared" si="2"/>
        <v>17.252694737959963</v>
      </c>
      <c r="N37" s="319">
        <v>67476</v>
      </c>
      <c r="O37" s="311">
        <v>14941</v>
      </c>
      <c r="P37" s="323">
        <f t="shared" si="3"/>
        <v>22.142687770466537</v>
      </c>
      <c r="Q37" s="317">
        <v>94165</v>
      </c>
      <c r="R37" s="309">
        <v>25405</v>
      </c>
      <c r="S37" s="323">
        <f t="shared" si="4"/>
        <v>26.979238570594173</v>
      </c>
      <c r="T37" s="309">
        <v>59451</v>
      </c>
      <c r="U37" s="313">
        <v>9354</v>
      </c>
      <c r="V37" s="323">
        <f t="shared" si="5"/>
        <v>15.733965786950598</v>
      </c>
      <c r="W37" s="317">
        <v>94165</v>
      </c>
      <c r="X37" s="309">
        <v>21567</v>
      </c>
      <c r="Y37" s="323">
        <f t="shared" si="6"/>
        <v>22.903414219720702</v>
      </c>
    </row>
    <row r="38" spans="1:25" s="1" customFormat="1" ht="21" customHeight="1">
      <c r="A38" s="67" t="s">
        <v>34</v>
      </c>
      <c r="B38" s="309">
        <v>6833</v>
      </c>
      <c r="C38" s="309">
        <v>3452</v>
      </c>
      <c r="D38" s="323">
        <f t="shared" si="1"/>
        <v>50.5195375384165</v>
      </c>
      <c r="E38" s="309">
        <v>3452</v>
      </c>
      <c r="F38" s="309">
        <v>0</v>
      </c>
      <c r="G38" s="311">
        <v>0</v>
      </c>
      <c r="H38" s="312">
        <v>0</v>
      </c>
      <c r="I38" s="313">
        <v>0</v>
      </c>
      <c r="J38" s="88"/>
      <c r="K38" s="317">
        <v>12441</v>
      </c>
      <c r="L38" s="309">
        <v>1693</v>
      </c>
      <c r="M38" s="323">
        <f t="shared" si="2"/>
        <v>13.608230849610159</v>
      </c>
      <c r="N38" s="319">
        <v>8394</v>
      </c>
      <c r="O38" s="311">
        <v>2063</v>
      </c>
      <c r="P38" s="323">
        <f t="shared" si="3"/>
        <v>24.577078865856564</v>
      </c>
      <c r="Q38" s="317">
        <v>12441</v>
      </c>
      <c r="R38" s="309">
        <v>6526</v>
      </c>
      <c r="S38" s="323">
        <f t="shared" si="4"/>
        <v>52.45559038662487</v>
      </c>
      <c r="T38" s="309">
        <v>7682</v>
      </c>
      <c r="U38" s="313">
        <v>1916</v>
      </c>
      <c r="V38" s="323">
        <f t="shared" si="5"/>
        <v>24.941421504816454</v>
      </c>
      <c r="W38" s="317">
        <v>12441</v>
      </c>
      <c r="X38" s="309">
        <v>3027</v>
      </c>
      <c r="Y38" s="323">
        <f t="shared" si="6"/>
        <v>24.330841572220884</v>
      </c>
    </row>
    <row r="39" spans="1:25" s="1" customFormat="1" ht="21" customHeight="1">
      <c r="A39" s="67" t="s">
        <v>35</v>
      </c>
      <c r="B39" s="309">
        <v>37268</v>
      </c>
      <c r="C39" s="309">
        <v>15327</v>
      </c>
      <c r="D39" s="323">
        <f t="shared" si="1"/>
        <v>41.12643554792315</v>
      </c>
      <c r="E39" s="309">
        <v>15327</v>
      </c>
      <c r="F39" s="309">
        <v>0</v>
      </c>
      <c r="G39" s="311">
        <v>0</v>
      </c>
      <c r="H39" s="312">
        <v>0</v>
      </c>
      <c r="I39" s="313">
        <v>0</v>
      </c>
      <c r="J39" s="88"/>
      <c r="K39" s="317">
        <v>64512</v>
      </c>
      <c r="L39" s="309">
        <v>14741</v>
      </c>
      <c r="M39" s="323">
        <f t="shared" si="2"/>
        <v>22.850012400793652</v>
      </c>
      <c r="N39" s="319">
        <v>47514</v>
      </c>
      <c r="O39" s="311">
        <v>11216</v>
      </c>
      <c r="P39" s="323">
        <f t="shared" si="3"/>
        <v>23.605674117102325</v>
      </c>
      <c r="Q39" s="317">
        <v>64512</v>
      </c>
      <c r="R39" s="309">
        <v>24938</v>
      </c>
      <c r="S39" s="323">
        <f t="shared" si="4"/>
        <v>38.656374007936506</v>
      </c>
      <c r="T39" s="309">
        <v>40437</v>
      </c>
      <c r="U39" s="313">
        <v>5615</v>
      </c>
      <c r="V39" s="323">
        <f t="shared" si="5"/>
        <v>13.8857976605584</v>
      </c>
      <c r="W39" s="317">
        <v>64512</v>
      </c>
      <c r="X39" s="309">
        <v>15060</v>
      </c>
      <c r="Y39" s="323">
        <f t="shared" si="6"/>
        <v>23.344494047619047</v>
      </c>
    </row>
    <row r="40" spans="1:25" s="1" customFormat="1" ht="21" customHeight="1">
      <c r="A40" s="67" t="s">
        <v>36</v>
      </c>
      <c r="B40" s="309">
        <v>54319</v>
      </c>
      <c r="C40" s="309">
        <v>16941</v>
      </c>
      <c r="D40" s="323">
        <f t="shared" si="1"/>
        <v>31.187982105708866</v>
      </c>
      <c r="E40" s="309">
        <v>16941</v>
      </c>
      <c r="F40" s="309">
        <v>0</v>
      </c>
      <c r="G40" s="311">
        <v>0</v>
      </c>
      <c r="H40" s="312">
        <v>0</v>
      </c>
      <c r="I40" s="313">
        <v>0</v>
      </c>
      <c r="J40" s="88"/>
      <c r="K40" s="317">
        <v>23743</v>
      </c>
      <c r="L40" s="309">
        <v>3446</v>
      </c>
      <c r="M40" s="323">
        <f t="shared" si="2"/>
        <v>14.513751421471591</v>
      </c>
      <c r="N40" s="319">
        <v>73357</v>
      </c>
      <c r="O40" s="311">
        <v>10732</v>
      </c>
      <c r="P40" s="323">
        <f t="shared" si="3"/>
        <v>14.629824011341794</v>
      </c>
      <c r="Q40" s="317">
        <v>23743</v>
      </c>
      <c r="R40" s="309">
        <v>7389</v>
      </c>
      <c r="S40" s="323">
        <f t="shared" si="4"/>
        <v>31.120751379353916</v>
      </c>
      <c r="T40" s="309">
        <v>55174</v>
      </c>
      <c r="U40" s="313">
        <v>7302</v>
      </c>
      <c r="V40" s="323">
        <f t="shared" si="5"/>
        <v>13.234494508282888</v>
      </c>
      <c r="W40" s="317">
        <v>23743</v>
      </c>
      <c r="X40" s="309">
        <v>3203</v>
      </c>
      <c r="Y40" s="323">
        <f t="shared" si="6"/>
        <v>13.490291875500146</v>
      </c>
    </row>
    <row r="41" spans="1:25" s="1" customFormat="1" ht="21" customHeight="1" thickBot="1">
      <c r="A41" s="68" t="s">
        <v>23</v>
      </c>
      <c r="B41" s="310">
        <v>59566</v>
      </c>
      <c r="C41" s="310">
        <v>15321</v>
      </c>
      <c r="D41" s="325">
        <f t="shared" si="1"/>
        <v>25.72104892052513</v>
      </c>
      <c r="E41" s="310">
        <v>15321</v>
      </c>
      <c r="F41" s="314">
        <v>0</v>
      </c>
      <c r="G41" s="315">
        <v>0</v>
      </c>
      <c r="H41" s="314">
        <v>0</v>
      </c>
      <c r="I41" s="316">
        <v>0</v>
      </c>
      <c r="J41" s="89"/>
      <c r="K41" s="318">
        <v>108464</v>
      </c>
      <c r="L41" s="310">
        <v>15264</v>
      </c>
      <c r="M41" s="325">
        <f t="shared" si="2"/>
        <v>14.07287210503024</v>
      </c>
      <c r="N41" s="320">
        <v>84730</v>
      </c>
      <c r="O41" s="316">
        <v>8832</v>
      </c>
      <c r="P41" s="325">
        <f t="shared" si="3"/>
        <v>10.423698807978283</v>
      </c>
      <c r="Q41" s="318">
        <v>108464</v>
      </c>
      <c r="R41" s="310">
        <v>22347</v>
      </c>
      <c r="S41" s="325">
        <f t="shared" si="4"/>
        <v>20.603149432069625</v>
      </c>
      <c r="T41" s="310">
        <v>69118</v>
      </c>
      <c r="U41" s="316">
        <v>7073</v>
      </c>
      <c r="V41" s="325">
        <f>U41/T41*100</f>
        <v>10.233224340982089</v>
      </c>
      <c r="W41" s="318">
        <v>108464</v>
      </c>
      <c r="X41" s="310">
        <v>14909</v>
      </c>
      <c r="Y41" s="325">
        <f t="shared" si="6"/>
        <v>13.74557456852043</v>
      </c>
    </row>
    <row r="42" spans="1:25" s="1" customFormat="1" ht="18" customHeight="1">
      <c r="A42" s="1" t="s">
        <v>169</v>
      </c>
      <c r="J42" s="20"/>
      <c r="N42" s="5"/>
      <c r="O42" s="5"/>
      <c r="P42" s="5"/>
      <c r="S42" s="482" t="s">
        <v>174</v>
      </c>
      <c r="T42" s="482"/>
      <c r="U42" s="482"/>
      <c r="V42" s="482"/>
      <c r="W42" s="482"/>
      <c r="X42" s="482"/>
      <c r="Y42" s="482"/>
    </row>
    <row r="43" spans="1:25" s="1" customFormat="1" ht="18" customHeight="1">
      <c r="A43" s="1" t="s">
        <v>167</v>
      </c>
      <c r="N43" s="5"/>
      <c r="O43" s="5"/>
      <c r="P43" s="5"/>
      <c r="U43" s="23"/>
      <c r="V43" s="481" t="s">
        <v>173</v>
      </c>
      <c r="W43" s="481"/>
      <c r="X43" s="481"/>
      <c r="Y43" s="481"/>
    </row>
    <row r="44" spans="14:25" s="1" customFormat="1" ht="18" customHeight="1">
      <c r="N44" s="5"/>
      <c r="O44" s="5"/>
      <c r="P44" s="5"/>
      <c r="U44" s="23"/>
      <c r="V44" s="23"/>
      <c r="W44" s="23"/>
      <c r="X44" s="23"/>
      <c r="Y44" s="23"/>
    </row>
    <row r="45" spans="1:16" s="1" customFormat="1" ht="18" customHeight="1">
      <c r="A45" s="1" t="s">
        <v>170</v>
      </c>
      <c r="N45" s="5"/>
      <c r="O45" s="5"/>
      <c r="P45" s="5"/>
    </row>
    <row r="46" spans="1:16" s="1" customFormat="1" ht="18" customHeight="1">
      <c r="A46" s="1" t="s">
        <v>171</v>
      </c>
      <c r="N46" s="5"/>
      <c r="O46" s="5"/>
      <c r="P46" s="5"/>
    </row>
    <row r="47" spans="1:16" ht="18" customHeight="1">
      <c r="A47" s="1" t="s">
        <v>172</v>
      </c>
      <c r="N47" s="218"/>
      <c r="O47" s="218"/>
      <c r="P47" s="218"/>
    </row>
    <row r="48" spans="1:16" ht="18" customHeight="1">
      <c r="A48" s="15" t="s">
        <v>168</v>
      </c>
      <c r="B48" s="16"/>
      <c r="N48" s="218"/>
      <c r="O48" s="218"/>
      <c r="P48" s="218"/>
    </row>
    <row r="49" spans="1:16" ht="18" customHeight="1">
      <c r="A49" s="479" t="s">
        <v>241</v>
      </c>
      <c r="B49" s="479"/>
      <c r="C49" s="479"/>
      <c r="D49" s="479"/>
      <c r="E49" s="479"/>
      <c r="F49" s="479"/>
      <c r="G49" s="479"/>
      <c r="H49" s="479"/>
      <c r="I49" s="479"/>
      <c r="J49" s="479"/>
      <c r="K49" s="479"/>
      <c r="L49" s="479"/>
      <c r="M49" s="479"/>
      <c r="N49" s="218"/>
      <c r="O49" s="218"/>
      <c r="P49" s="218"/>
    </row>
    <row r="50" spans="1:13" ht="17.25" customHeight="1">
      <c r="A50" s="480" t="s">
        <v>258</v>
      </c>
      <c r="B50" s="480"/>
      <c r="C50" s="480"/>
      <c r="D50" s="480"/>
      <c r="E50" s="480"/>
      <c r="F50" s="480"/>
      <c r="G50" s="480"/>
      <c r="H50" s="480"/>
      <c r="I50" s="480"/>
      <c r="J50" s="480"/>
      <c r="K50" s="480"/>
      <c r="L50" s="480"/>
      <c r="M50" s="480"/>
    </row>
    <row r="51" spans="8:9" ht="13.5">
      <c r="H51" s="22"/>
      <c r="I51" s="22"/>
    </row>
  </sheetData>
  <sheetProtection/>
  <mergeCells count="15">
    <mergeCell ref="A49:M49"/>
    <mergeCell ref="A50:M50"/>
    <mergeCell ref="V43:Y43"/>
    <mergeCell ref="S42:Y42"/>
    <mergeCell ref="T3:V4"/>
    <mergeCell ref="E3:E5"/>
    <mergeCell ref="F3:F5"/>
    <mergeCell ref="W3:Y4"/>
    <mergeCell ref="G3:G5"/>
    <mergeCell ref="H3:H5"/>
    <mergeCell ref="I3:I5"/>
    <mergeCell ref="J3:J5"/>
    <mergeCell ref="K3:M4"/>
    <mergeCell ref="N3:P4"/>
    <mergeCell ref="Q3:S4"/>
  </mergeCells>
  <printOptions/>
  <pageMargins left="0.7874015748031497" right="0.6692913385826772" top="0.7086614173228347" bottom="0.4330708661417323" header="0.5118110236220472" footer="0.2755905511811024"/>
  <pageSetup firstPageNumber="261" useFirstPageNumber="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67"/>
  <sheetViews>
    <sheetView tabSelected="1" view="pageBreakPreview" zoomScale="75" zoomScaleSheetLayoutView="75" zoomScalePageLayoutView="0" workbookViewId="0" topLeftCell="A1">
      <selection activeCell="A44" sqref="A44"/>
    </sheetView>
  </sheetViews>
  <sheetFormatPr defaultColWidth="9.00390625" defaultRowHeight="13.5"/>
  <cols>
    <col min="1" max="1" width="13.50390625" style="1" customWidth="1"/>
    <col min="2" max="2" width="13.00390625" style="1" customWidth="1"/>
    <col min="3" max="8" width="12.25390625" style="1" customWidth="1"/>
    <col min="9" max="9" width="12.00390625" style="1" customWidth="1"/>
    <col min="10" max="14" width="10.75390625" style="1" customWidth="1"/>
    <col min="15" max="15" width="13.625" style="1" customWidth="1"/>
    <col min="16" max="16384" width="9.00390625" style="1" customWidth="1"/>
  </cols>
  <sheetData>
    <row r="1" s="8" customFormat="1" ht="26.25" customHeight="1" thickBot="1">
      <c r="A1" s="337" t="s">
        <v>69</v>
      </c>
    </row>
    <row r="2" spans="1:15" s="11" customFormat="1" ht="19.5" customHeight="1">
      <c r="A2" s="137"/>
      <c r="B2" s="138"/>
      <c r="C2" s="139"/>
      <c r="D2" s="140" t="s">
        <v>70</v>
      </c>
      <c r="E2" s="141" t="s">
        <v>71</v>
      </c>
      <c r="F2" s="142"/>
      <c r="G2" s="143" t="s">
        <v>72</v>
      </c>
      <c r="H2" s="137"/>
      <c r="I2" s="144"/>
      <c r="J2" s="144" t="s">
        <v>70</v>
      </c>
      <c r="K2" s="144"/>
      <c r="L2" s="144"/>
      <c r="M2" s="144" t="s">
        <v>71</v>
      </c>
      <c r="N2" s="144"/>
      <c r="O2" s="144"/>
    </row>
    <row r="3" spans="1:15" s="11" customFormat="1" ht="19.5" customHeight="1">
      <c r="A3" s="145" t="s">
        <v>73</v>
      </c>
      <c r="B3" s="146" t="s">
        <v>74</v>
      </c>
      <c r="C3" s="488" t="s">
        <v>75</v>
      </c>
      <c r="D3" s="488" t="s">
        <v>76</v>
      </c>
      <c r="E3" s="147" t="s">
        <v>77</v>
      </c>
      <c r="F3" s="488" t="s">
        <v>78</v>
      </c>
      <c r="G3" s="148"/>
      <c r="H3" s="490" t="s">
        <v>79</v>
      </c>
      <c r="I3" s="488" t="s">
        <v>80</v>
      </c>
      <c r="J3" s="488" t="s">
        <v>81</v>
      </c>
      <c r="K3" s="488" t="s">
        <v>82</v>
      </c>
      <c r="L3" s="146" t="s">
        <v>83</v>
      </c>
      <c r="M3" s="488" t="s">
        <v>84</v>
      </c>
      <c r="N3" s="488" t="s">
        <v>85</v>
      </c>
      <c r="O3" s="503" t="s">
        <v>75</v>
      </c>
    </row>
    <row r="4" spans="1:15" s="11" customFormat="1" ht="19.5" customHeight="1">
      <c r="A4" s="149"/>
      <c r="B4" s="150"/>
      <c r="C4" s="489"/>
      <c r="D4" s="489"/>
      <c r="E4" s="152" t="s">
        <v>86</v>
      </c>
      <c r="F4" s="489"/>
      <c r="G4" s="153" t="s">
        <v>15</v>
      </c>
      <c r="H4" s="491"/>
      <c r="I4" s="489"/>
      <c r="J4" s="489"/>
      <c r="K4" s="489"/>
      <c r="L4" s="151" t="s">
        <v>87</v>
      </c>
      <c r="M4" s="489"/>
      <c r="N4" s="489"/>
      <c r="O4" s="504"/>
    </row>
    <row r="5" spans="1:15" ht="16.5" customHeight="1">
      <c r="A5" s="126" t="s">
        <v>242</v>
      </c>
      <c r="B5" s="107">
        <f aca="true" t="shared" si="0" ref="B5:B28">SUM(C5:F5)</f>
        <v>146641</v>
      </c>
      <c r="C5" s="111">
        <v>103517</v>
      </c>
      <c r="D5" s="107">
        <v>18833</v>
      </c>
      <c r="E5" s="111">
        <v>356</v>
      </c>
      <c r="F5" s="107">
        <v>23935</v>
      </c>
      <c r="G5" s="109">
        <f aca="true" t="shared" si="1" ref="G5:G29">SUM(H5:O5)</f>
        <v>19044</v>
      </c>
      <c r="H5" s="110">
        <v>109</v>
      </c>
      <c r="I5" s="127">
        <v>0</v>
      </c>
      <c r="J5" s="107">
        <v>692</v>
      </c>
      <c r="K5" s="111">
        <v>1960</v>
      </c>
      <c r="L5" s="155">
        <v>1728</v>
      </c>
      <c r="M5" s="111">
        <v>48</v>
      </c>
      <c r="N5" s="107">
        <v>8624</v>
      </c>
      <c r="O5" s="111">
        <v>5883</v>
      </c>
    </row>
    <row r="6" spans="1:15" ht="16.5" customHeight="1">
      <c r="A6" s="41" t="s">
        <v>201</v>
      </c>
      <c r="B6" s="107">
        <f t="shared" si="0"/>
        <v>157592</v>
      </c>
      <c r="C6" s="111">
        <v>111579</v>
      </c>
      <c r="D6" s="107">
        <v>20315</v>
      </c>
      <c r="E6" s="111">
        <v>307</v>
      </c>
      <c r="F6" s="107">
        <v>25391</v>
      </c>
      <c r="G6" s="109">
        <f t="shared" si="1"/>
        <v>20964</v>
      </c>
      <c r="H6" s="110">
        <v>136</v>
      </c>
      <c r="I6" s="127">
        <v>0</v>
      </c>
      <c r="J6" s="107">
        <v>809</v>
      </c>
      <c r="K6" s="111">
        <v>2269</v>
      </c>
      <c r="L6" s="107">
        <v>1336</v>
      </c>
      <c r="M6" s="111">
        <v>56</v>
      </c>
      <c r="N6" s="107">
        <v>9780</v>
      </c>
      <c r="O6" s="111">
        <v>6578</v>
      </c>
    </row>
    <row r="7" spans="1:15" ht="16.5" customHeight="1">
      <c r="A7" s="41" t="s">
        <v>202</v>
      </c>
      <c r="B7" s="107">
        <f t="shared" si="0"/>
        <v>180504</v>
      </c>
      <c r="C7" s="111">
        <v>131345</v>
      </c>
      <c r="D7" s="107">
        <v>20400</v>
      </c>
      <c r="E7" s="111">
        <v>289</v>
      </c>
      <c r="F7" s="107">
        <v>28470</v>
      </c>
      <c r="G7" s="109">
        <f t="shared" si="1"/>
        <v>23601</v>
      </c>
      <c r="H7" s="110">
        <v>216</v>
      </c>
      <c r="I7" s="127">
        <v>0</v>
      </c>
      <c r="J7" s="107">
        <v>1043</v>
      </c>
      <c r="K7" s="111">
        <v>2493</v>
      </c>
      <c r="L7" s="107">
        <v>1453</v>
      </c>
      <c r="M7" s="111">
        <v>32</v>
      </c>
      <c r="N7" s="107">
        <v>10406</v>
      </c>
      <c r="O7" s="111">
        <v>7958</v>
      </c>
    </row>
    <row r="8" spans="1:15" ht="16.5" customHeight="1">
      <c r="A8" s="41" t="s">
        <v>203</v>
      </c>
      <c r="B8" s="107">
        <f t="shared" si="0"/>
        <v>191933</v>
      </c>
      <c r="C8" s="111">
        <v>146848</v>
      </c>
      <c r="D8" s="107">
        <v>16702</v>
      </c>
      <c r="E8" s="111">
        <v>306</v>
      </c>
      <c r="F8" s="107">
        <v>28077</v>
      </c>
      <c r="G8" s="109">
        <f t="shared" si="1"/>
        <v>23330</v>
      </c>
      <c r="H8" s="110">
        <v>196</v>
      </c>
      <c r="I8" s="127">
        <v>0</v>
      </c>
      <c r="J8" s="107">
        <v>1228</v>
      </c>
      <c r="K8" s="111">
        <v>2783</v>
      </c>
      <c r="L8" s="107">
        <v>1265</v>
      </c>
      <c r="M8" s="111">
        <v>78</v>
      </c>
      <c r="N8" s="107">
        <v>10104</v>
      </c>
      <c r="O8" s="111">
        <v>7676</v>
      </c>
    </row>
    <row r="9" spans="1:15" ht="16.5" customHeight="1">
      <c r="A9" s="41" t="s">
        <v>204</v>
      </c>
      <c r="B9" s="107">
        <f t="shared" si="0"/>
        <v>199084</v>
      </c>
      <c r="C9" s="111">
        <v>156513</v>
      </c>
      <c r="D9" s="107">
        <v>14403</v>
      </c>
      <c r="E9" s="111">
        <v>282</v>
      </c>
      <c r="F9" s="107">
        <v>27886</v>
      </c>
      <c r="G9" s="109">
        <f t="shared" si="1"/>
        <v>22431</v>
      </c>
      <c r="H9" s="110">
        <v>245</v>
      </c>
      <c r="I9" s="112">
        <v>0</v>
      </c>
      <c r="J9" s="113">
        <v>1183</v>
      </c>
      <c r="K9" s="114">
        <v>2577</v>
      </c>
      <c r="L9" s="113">
        <v>1146</v>
      </c>
      <c r="M9" s="115">
        <v>0</v>
      </c>
      <c r="N9" s="113">
        <v>9654</v>
      </c>
      <c r="O9" s="109">
        <v>7626</v>
      </c>
    </row>
    <row r="10" spans="1:16" ht="16.5" customHeight="1">
      <c r="A10" s="41" t="s">
        <v>205</v>
      </c>
      <c r="B10" s="107">
        <f t="shared" si="0"/>
        <v>138081</v>
      </c>
      <c r="C10" s="111">
        <v>117278</v>
      </c>
      <c r="D10" s="107"/>
      <c r="E10" s="111"/>
      <c r="F10" s="107">
        <v>20803</v>
      </c>
      <c r="G10" s="109">
        <f t="shared" si="1"/>
        <v>17786</v>
      </c>
      <c r="H10" s="111">
        <v>225</v>
      </c>
      <c r="I10" s="109">
        <v>5</v>
      </c>
      <c r="J10" s="109"/>
      <c r="K10" s="111"/>
      <c r="L10" s="107">
        <v>11263</v>
      </c>
      <c r="M10" s="111"/>
      <c r="N10" s="111"/>
      <c r="O10" s="109">
        <v>6293</v>
      </c>
      <c r="P10" s="5"/>
    </row>
    <row r="11" spans="1:16" ht="16.5" customHeight="1">
      <c r="A11" s="126" t="s">
        <v>22</v>
      </c>
      <c r="B11" s="107">
        <f t="shared" si="0"/>
        <v>141640</v>
      </c>
      <c r="C11" s="111">
        <v>120100</v>
      </c>
      <c r="D11" s="107"/>
      <c r="E11" s="111"/>
      <c r="F11" s="107">
        <v>21540</v>
      </c>
      <c r="G11" s="109">
        <f t="shared" si="1"/>
        <v>18508</v>
      </c>
      <c r="H11" s="110">
        <v>252</v>
      </c>
      <c r="I11" s="111">
        <v>30</v>
      </c>
      <c r="J11" s="109"/>
      <c r="K11" s="111"/>
      <c r="L11" s="107">
        <v>11672</v>
      </c>
      <c r="M11" s="111"/>
      <c r="N11" s="111"/>
      <c r="O11" s="109">
        <v>6554</v>
      </c>
      <c r="P11" s="5"/>
    </row>
    <row r="12" spans="1:16" ht="16.5" customHeight="1" hidden="1">
      <c r="A12" s="154" t="s">
        <v>64</v>
      </c>
      <c r="B12" s="107">
        <f t="shared" si="0"/>
        <v>147097</v>
      </c>
      <c r="C12" s="111">
        <v>124059</v>
      </c>
      <c r="D12" s="107"/>
      <c r="E12" s="111"/>
      <c r="F12" s="107">
        <v>23038</v>
      </c>
      <c r="G12" s="109">
        <f t="shared" si="1"/>
        <v>19448</v>
      </c>
      <c r="H12" s="110">
        <v>228</v>
      </c>
      <c r="I12" s="111">
        <v>101</v>
      </c>
      <c r="J12" s="109"/>
      <c r="K12" s="111"/>
      <c r="L12" s="107">
        <v>12209</v>
      </c>
      <c r="M12" s="111"/>
      <c r="N12" s="111"/>
      <c r="O12" s="109">
        <v>6910</v>
      </c>
      <c r="P12" s="5"/>
    </row>
    <row r="13" spans="1:16" ht="15.75" customHeight="1" hidden="1">
      <c r="A13" s="154" t="s">
        <v>65</v>
      </c>
      <c r="B13" s="107">
        <f t="shared" si="0"/>
        <v>144875</v>
      </c>
      <c r="C13" s="111">
        <v>121475</v>
      </c>
      <c r="D13" s="107"/>
      <c r="E13" s="111"/>
      <c r="F13" s="107">
        <v>23400</v>
      </c>
      <c r="G13" s="109">
        <f t="shared" si="1"/>
        <v>19277</v>
      </c>
      <c r="H13" s="110">
        <v>286</v>
      </c>
      <c r="I13" s="111">
        <v>23</v>
      </c>
      <c r="J13" s="109"/>
      <c r="K13" s="111"/>
      <c r="L13" s="107">
        <v>12743</v>
      </c>
      <c r="M13" s="111"/>
      <c r="N13" s="111"/>
      <c r="O13" s="109">
        <v>6225</v>
      </c>
      <c r="P13" s="5"/>
    </row>
    <row r="14" spans="1:16" ht="15.75" customHeight="1" hidden="1">
      <c r="A14" s="154" t="s">
        <v>66</v>
      </c>
      <c r="B14" s="107">
        <f t="shared" si="0"/>
        <v>138939</v>
      </c>
      <c r="C14" s="111">
        <v>114784</v>
      </c>
      <c r="D14" s="107"/>
      <c r="E14" s="111"/>
      <c r="F14" s="107">
        <v>24155</v>
      </c>
      <c r="G14" s="109">
        <f t="shared" si="1"/>
        <v>21047</v>
      </c>
      <c r="H14" s="110">
        <v>267</v>
      </c>
      <c r="I14" s="111">
        <v>28</v>
      </c>
      <c r="J14" s="109"/>
      <c r="K14" s="111"/>
      <c r="L14" s="107">
        <v>14143</v>
      </c>
      <c r="M14" s="111"/>
      <c r="N14" s="111"/>
      <c r="O14" s="109">
        <v>6609</v>
      </c>
      <c r="P14" s="5"/>
    </row>
    <row r="15" spans="1:16" ht="15.75" customHeight="1">
      <c r="A15" s="154" t="s">
        <v>0</v>
      </c>
      <c r="B15" s="107">
        <f t="shared" si="0"/>
        <v>143342</v>
      </c>
      <c r="C15" s="111">
        <v>122498</v>
      </c>
      <c r="D15" s="107"/>
      <c r="E15" s="111"/>
      <c r="F15" s="107">
        <v>20844</v>
      </c>
      <c r="G15" s="109">
        <f t="shared" si="1"/>
        <v>17963</v>
      </c>
      <c r="H15" s="110">
        <v>235</v>
      </c>
      <c r="I15" s="111">
        <v>8</v>
      </c>
      <c r="J15" s="109"/>
      <c r="K15" s="111"/>
      <c r="L15" s="107">
        <v>12485</v>
      </c>
      <c r="M15" s="111"/>
      <c r="N15" s="111"/>
      <c r="O15" s="109">
        <v>5235</v>
      </c>
      <c r="P15" s="5"/>
    </row>
    <row r="16" spans="1:16" ht="15.75" customHeight="1" hidden="1">
      <c r="A16" s="154" t="s">
        <v>1</v>
      </c>
      <c r="B16" s="107">
        <f t="shared" si="0"/>
        <v>140951</v>
      </c>
      <c r="C16" s="111">
        <v>120296</v>
      </c>
      <c r="D16" s="107"/>
      <c r="E16" s="111"/>
      <c r="F16" s="107">
        <v>20655</v>
      </c>
      <c r="G16" s="109">
        <f t="shared" si="1"/>
        <v>17646</v>
      </c>
      <c r="H16" s="110">
        <v>251</v>
      </c>
      <c r="I16" s="111">
        <v>53</v>
      </c>
      <c r="J16" s="109"/>
      <c r="K16" s="111"/>
      <c r="L16" s="107">
        <v>12369</v>
      </c>
      <c r="M16" s="111"/>
      <c r="N16" s="111"/>
      <c r="O16" s="109">
        <v>4973</v>
      </c>
      <c r="P16" s="5"/>
    </row>
    <row r="17" spans="1:16" ht="15.75" customHeight="1" hidden="1">
      <c r="A17" s="154" t="s">
        <v>2</v>
      </c>
      <c r="B17" s="107">
        <f t="shared" si="0"/>
        <v>134831</v>
      </c>
      <c r="C17" s="111">
        <v>116024</v>
      </c>
      <c r="D17" s="107"/>
      <c r="E17" s="111"/>
      <c r="F17" s="107">
        <v>18807</v>
      </c>
      <c r="G17" s="109">
        <f t="shared" si="1"/>
        <v>15861</v>
      </c>
      <c r="H17" s="110">
        <v>202</v>
      </c>
      <c r="I17" s="111">
        <v>33</v>
      </c>
      <c r="J17" s="109"/>
      <c r="K17" s="111"/>
      <c r="L17" s="107">
        <v>11503</v>
      </c>
      <c r="M17" s="111"/>
      <c r="N17" s="111"/>
      <c r="O17" s="109">
        <v>4123</v>
      </c>
      <c r="P17" s="5"/>
    </row>
    <row r="18" spans="1:16" ht="15.75" customHeight="1" hidden="1">
      <c r="A18" s="154" t="s">
        <v>3</v>
      </c>
      <c r="B18" s="107">
        <f t="shared" si="0"/>
        <v>141208</v>
      </c>
      <c r="C18" s="111">
        <v>121916</v>
      </c>
      <c r="D18" s="107"/>
      <c r="E18" s="111"/>
      <c r="F18" s="107">
        <v>19292</v>
      </c>
      <c r="G18" s="109">
        <f t="shared" si="1"/>
        <v>15919</v>
      </c>
      <c r="H18" s="110">
        <v>263</v>
      </c>
      <c r="I18" s="111">
        <v>10</v>
      </c>
      <c r="J18" s="109"/>
      <c r="K18" s="111"/>
      <c r="L18" s="107">
        <v>11583</v>
      </c>
      <c r="M18" s="111"/>
      <c r="N18" s="111"/>
      <c r="O18" s="109">
        <v>4063</v>
      </c>
      <c r="P18" s="5"/>
    </row>
    <row r="19" spans="1:16" ht="15.75" customHeight="1" hidden="1">
      <c r="A19" s="154" t="s">
        <v>4</v>
      </c>
      <c r="B19" s="107">
        <f t="shared" si="0"/>
        <v>145623</v>
      </c>
      <c r="C19" s="111">
        <v>126103</v>
      </c>
      <c r="D19" s="107"/>
      <c r="E19" s="111"/>
      <c r="F19" s="107">
        <v>19520</v>
      </c>
      <c r="G19" s="109">
        <f t="shared" si="1"/>
        <v>16106</v>
      </c>
      <c r="H19" s="110">
        <v>271</v>
      </c>
      <c r="I19" s="111">
        <v>11</v>
      </c>
      <c r="J19" s="109"/>
      <c r="K19" s="111"/>
      <c r="L19" s="107">
        <v>11484</v>
      </c>
      <c r="M19" s="111"/>
      <c r="N19" s="111"/>
      <c r="O19" s="109">
        <v>4340</v>
      </c>
      <c r="P19" s="5"/>
    </row>
    <row r="20" spans="1:16" ht="15.75" customHeight="1">
      <c r="A20" s="41" t="s">
        <v>206</v>
      </c>
      <c r="B20" s="107">
        <f t="shared" si="0"/>
        <v>147260</v>
      </c>
      <c r="C20" s="111">
        <v>129625</v>
      </c>
      <c r="D20" s="107"/>
      <c r="E20" s="111"/>
      <c r="F20" s="107">
        <v>17635</v>
      </c>
      <c r="G20" s="109">
        <f t="shared" si="1"/>
        <v>14757</v>
      </c>
      <c r="H20" s="110">
        <v>265</v>
      </c>
      <c r="I20" s="111">
        <v>35</v>
      </c>
      <c r="J20" s="109"/>
      <c r="K20" s="111"/>
      <c r="L20" s="107">
        <v>10884</v>
      </c>
      <c r="M20" s="111"/>
      <c r="N20" s="111"/>
      <c r="O20" s="109">
        <v>3573</v>
      </c>
      <c r="P20" s="5"/>
    </row>
    <row r="21" spans="1:16" ht="15.75" customHeight="1">
      <c r="A21" s="40" t="s">
        <v>207</v>
      </c>
      <c r="B21" s="107">
        <f t="shared" si="0"/>
        <v>150306</v>
      </c>
      <c r="C21" s="111">
        <v>131871</v>
      </c>
      <c r="D21" s="107"/>
      <c r="E21" s="111"/>
      <c r="F21" s="107">
        <v>18435</v>
      </c>
      <c r="G21" s="109">
        <f t="shared" si="1"/>
        <v>15592</v>
      </c>
      <c r="H21" s="110">
        <v>302</v>
      </c>
      <c r="I21" s="111">
        <v>52</v>
      </c>
      <c r="J21" s="109"/>
      <c r="K21" s="111"/>
      <c r="L21" s="107">
        <v>11258</v>
      </c>
      <c r="M21" s="111"/>
      <c r="N21" s="111"/>
      <c r="O21" s="109">
        <v>3980</v>
      </c>
      <c r="P21" s="5"/>
    </row>
    <row r="22" spans="1:16" ht="15.75" customHeight="1">
      <c r="A22" s="40" t="s">
        <v>208</v>
      </c>
      <c r="B22" s="107">
        <f t="shared" si="0"/>
        <v>149286</v>
      </c>
      <c r="C22" s="107">
        <v>129219</v>
      </c>
      <c r="D22" s="107"/>
      <c r="E22" s="107"/>
      <c r="F22" s="107">
        <v>20067</v>
      </c>
      <c r="G22" s="109">
        <f t="shared" si="1"/>
        <v>17278</v>
      </c>
      <c r="H22" s="110">
        <v>290</v>
      </c>
      <c r="I22" s="107">
        <v>33</v>
      </c>
      <c r="J22" s="109"/>
      <c r="K22" s="111"/>
      <c r="L22" s="107">
        <v>12912</v>
      </c>
      <c r="M22" s="111"/>
      <c r="N22" s="110"/>
      <c r="O22" s="109">
        <v>4043</v>
      </c>
      <c r="P22" s="5"/>
    </row>
    <row r="23" spans="1:16" ht="15.75" customHeight="1">
      <c r="A23" s="40" t="s">
        <v>209</v>
      </c>
      <c r="B23" s="107">
        <f t="shared" si="0"/>
        <v>151738</v>
      </c>
      <c r="C23" s="107">
        <v>132596</v>
      </c>
      <c r="D23" s="107"/>
      <c r="E23" s="107"/>
      <c r="F23" s="107">
        <v>19142</v>
      </c>
      <c r="G23" s="109">
        <f t="shared" si="1"/>
        <v>15849</v>
      </c>
      <c r="H23" s="110">
        <v>319</v>
      </c>
      <c r="I23" s="107">
        <v>21</v>
      </c>
      <c r="J23" s="109"/>
      <c r="K23" s="111"/>
      <c r="L23" s="107">
        <v>11715</v>
      </c>
      <c r="M23" s="111"/>
      <c r="N23" s="110"/>
      <c r="O23" s="109">
        <v>3794</v>
      </c>
      <c r="P23" s="5"/>
    </row>
    <row r="24" spans="1:16" ht="15.75" customHeight="1">
      <c r="A24" s="40" t="s">
        <v>209</v>
      </c>
      <c r="B24" s="107">
        <f t="shared" si="0"/>
        <v>156597</v>
      </c>
      <c r="C24" s="107">
        <v>136292</v>
      </c>
      <c r="D24" s="107"/>
      <c r="E24" s="107"/>
      <c r="F24" s="107">
        <v>20305</v>
      </c>
      <c r="G24" s="109">
        <f t="shared" si="1"/>
        <v>16867</v>
      </c>
      <c r="H24" s="110">
        <v>326</v>
      </c>
      <c r="I24" s="107">
        <v>36</v>
      </c>
      <c r="J24" s="109"/>
      <c r="K24" s="111"/>
      <c r="L24" s="107">
        <v>12502</v>
      </c>
      <c r="M24" s="111"/>
      <c r="N24" s="110"/>
      <c r="O24" s="109">
        <v>4003</v>
      </c>
      <c r="P24" s="5"/>
    </row>
    <row r="25" spans="1:16" ht="15.75" customHeight="1">
      <c r="A25" s="40" t="s">
        <v>210</v>
      </c>
      <c r="B25" s="107">
        <f t="shared" si="0"/>
        <v>163206</v>
      </c>
      <c r="C25" s="107">
        <v>141259</v>
      </c>
      <c r="D25" s="107"/>
      <c r="E25" s="107"/>
      <c r="F25" s="107">
        <v>21947</v>
      </c>
      <c r="G25" s="109">
        <f t="shared" si="1"/>
        <v>18304</v>
      </c>
      <c r="H25" s="110">
        <v>309</v>
      </c>
      <c r="I25" s="107">
        <v>39</v>
      </c>
      <c r="J25" s="109"/>
      <c r="K25" s="111"/>
      <c r="L25" s="107">
        <v>12683</v>
      </c>
      <c r="M25" s="111"/>
      <c r="N25" s="110"/>
      <c r="O25" s="109">
        <v>5273</v>
      </c>
      <c r="P25" s="5"/>
    </row>
    <row r="26" spans="1:16" ht="15.75" customHeight="1">
      <c r="A26" s="40" t="s">
        <v>211</v>
      </c>
      <c r="B26" s="107">
        <f t="shared" si="0"/>
        <v>158856</v>
      </c>
      <c r="C26" s="107">
        <v>140672</v>
      </c>
      <c r="D26" s="107"/>
      <c r="E26" s="107"/>
      <c r="F26" s="107">
        <v>18184</v>
      </c>
      <c r="G26" s="109">
        <f t="shared" si="1"/>
        <v>15038</v>
      </c>
      <c r="H26" s="110">
        <v>314</v>
      </c>
      <c r="I26" s="107">
        <v>127</v>
      </c>
      <c r="J26" s="109"/>
      <c r="K26" s="111"/>
      <c r="L26" s="107">
        <v>11076</v>
      </c>
      <c r="M26" s="111"/>
      <c r="N26" s="110"/>
      <c r="O26" s="109">
        <v>3521</v>
      </c>
      <c r="P26" s="5"/>
    </row>
    <row r="27" spans="1:16" ht="15.75" customHeight="1">
      <c r="A27" s="40" t="s">
        <v>212</v>
      </c>
      <c r="B27" s="107">
        <f t="shared" si="0"/>
        <v>153884</v>
      </c>
      <c r="C27" s="107">
        <v>135772</v>
      </c>
      <c r="D27" s="107"/>
      <c r="E27" s="107"/>
      <c r="F27" s="107">
        <v>18112</v>
      </c>
      <c r="G27" s="109">
        <f t="shared" si="1"/>
        <v>15153</v>
      </c>
      <c r="H27" s="110">
        <v>369</v>
      </c>
      <c r="I27" s="107">
        <v>79</v>
      </c>
      <c r="J27" s="111"/>
      <c r="K27" s="111"/>
      <c r="L27" s="107">
        <v>11067</v>
      </c>
      <c r="M27" s="111"/>
      <c r="N27" s="110"/>
      <c r="O27" s="111">
        <v>3638</v>
      </c>
      <c r="P27" s="5"/>
    </row>
    <row r="28" spans="1:16" ht="15.75" customHeight="1">
      <c r="A28" s="40" t="s">
        <v>213</v>
      </c>
      <c r="B28" s="107">
        <f t="shared" si="0"/>
        <v>154046</v>
      </c>
      <c r="C28" s="107">
        <v>136349</v>
      </c>
      <c r="D28" s="107"/>
      <c r="E28" s="107"/>
      <c r="F28" s="107">
        <v>17697</v>
      </c>
      <c r="G28" s="109">
        <f t="shared" si="1"/>
        <v>15023</v>
      </c>
      <c r="H28" s="110">
        <v>413</v>
      </c>
      <c r="I28" s="107">
        <v>41</v>
      </c>
      <c r="J28" s="111"/>
      <c r="K28" s="111"/>
      <c r="L28" s="107">
        <v>11150</v>
      </c>
      <c r="M28" s="111"/>
      <c r="N28" s="110"/>
      <c r="O28" s="111">
        <v>3419</v>
      </c>
      <c r="P28" s="5"/>
    </row>
    <row r="29" spans="1:16" ht="15.75" customHeight="1">
      <c r="A29" s="40" t="s">
        <v>214</v>
      </c>
      <c r="B29" s="107">
        <f>SUM(C29:F29)</f>
        <v>157070</v>
      </c>
      <c r="C29" s="107">
        <v>139321</v>
      </c>
      <c r="D29" s="107"/>
      <c r="E29" s="107"/>
      <c r="F29" s="107">
        <v>17749</v>
      </c>
      <c r="G29" s="109">
        <f t="shared" si="1"/>
        <v>14477</v>
      </c>
      <c r="H29" s="110">
        <v>409</v>
      </c>
      <c r="I29" s="107">
        <v>83</v>
      </c>
      <c r="J29" s="111"/>
      <c r="K29" s="111"/>
      <c r="L29" s="107">
        <v>10972</v>
      </c>
      <c r="M29" s="111"/>
      <c r="N29" s="110"/>
      <c r="O29" s="111">
        <v>3013</v>
      </c>
      <c r="P29" s="5"/>
    </row>
    <row r="30" spans="1:16" ht="15.75" customHeight="1">
      <c r="A30" s="40" t="s">
        <v>215</v>
      </c>
      <c r="B30" s="107">
        <f>SUM(C30:F30)</f>
        <v>143248</v>
      </c>
      <c r="C30" s="107">
        <v>128513</v>
      </c>
      <c r="D30" s="107"/>
      <c r="E30" s="107"/>
      <c r="F30" s="107">
        <v>14735</v>
      </c>
      <c r="G30" s="109">
        <f>SUM(H30:O30)</f>
        <v>12645</v>
      </c>
      <c r="H30" s="110">
        <v>373</v>
      </c>
      <c r="I30" s="107">
        <v>76</v>
      </c>
      <c r="J30" s="109"/>
      <c r="K30" s="111"/>
      <c r="L30" s="107">
        <v>9498</v>
      </c>
      <c r="M30" s="111"/>
      <c r="N30" s="110"/>
      <c r="O30" s="109">
        <v>2698</v>
      </c>
      <c r="P30" s="5"/>
    </row>
    <row r="31" spans="1:16" ht="15.75" customHeight="1">
      <c r="A31" s="40" t="s">
        <v>187</v>
      </c>
      <c r="B31" s="107">
        <f>SUM(C31:F31)</f>
        <v>144874</v>
      </c>
      <c r="C31" s="107">
        <v>130597</v>
      </c>
      <c r="D31" s="107"/>
      <c r="E31" s="107"/>
      <c r="F31" s="107">
        <v>14277</v>
      </c>
      <c r="G31" s="331">
        <f>SUM(H31:O31)</f>
        <v>12084</v>
      </c>
      <c r="H31" s="110">
        <v>366</v>
      </c>
      <c r="I31" s="107">
        <v>39</v>
      </c>
      <c r="J31" s="109"/>
      <c r="K31" s="111"/>
      <c r="L31" s="107">
        <v>9571</v>
      </c>
      <c r="M31" s="111"/>
      <c r="N31" s="110"/>
      <c r="O31" s="109">
        <v>2108</v>
      </c>
      <c r="P31" s="5"/>
    </row>
    <row r="32" spans="1:16" ht="15.75" customHeight="1" thickBot="1">
      <c r="A32" s="123" t="s">
        <v>256</v>
      </c>
      <c r="B32" s="329">
        <f>SUM(C32:F32)</f>
        <v>142811</v>
      </c>
      <c r="C32" s="292">
        <v>130126</v>
      </c>
      <c r="D32" s="116"/>
      <c r="E32" s="116"/>
      <c r="F32" s="292">
        <v>12685</v>
      </c>
      <c r="G32" s="330">
        <f>SUM(H32:O32)</f>
        <v>10581</v>
      </c>
      <c r="H32" s="307">
        <v>364</v>
      </c>
      <c r="I32" s="292">
        <v>76</v>
      </c>
      <c r="J32" s="294"/>
      <c r="K32" s="308"/>
      <c r="L32" s="292">
        <v>8283</v>
      </c>
      <c r="M32" s="308"/>
      <c r="N32" s="307"/>
      <c r="O32" s="294">
        <v>1858</v>
      </c>
      <c r="P32" s="5"/>
    </row>
    <row r="33" spans="1:15" ht="18" customHeight="1">
      <c r="A33" s="124" t="s">
        <v>216</v>
      </c>
      <c r="L33" s="5"/>
      <c r="M33" s="5"/>
      <c r="N33" s="5"/>
      <c r="O33" s="5"/>
    </row>
    <row r="34" spans="10:15" ht="45.75" customHeight="1">
      <c r="J34" s="280"/>
      <c r="K34" s="281"/>
      <c r="L34" s="280"/>
      <c r="M34" s="5"/>
      <c r="N34" s="5"/>
      <c r="O34" s="5"/>
    </row>
    <row r="35" spans="1:15" s="8" customFormat="1" ht="26.25" customHeight="1" thickBot="1">
      <c r="A35" s="337" t="s">
        <v>88</v>
      </c>
      <c r="L35" s="10"/>
      <c r="M35" s="10"/>
      <c r="N35" s="10"/>
      <c r="O35" s="10"/>
    </row>
    <row r="36" spans="1:15" s="11" customFormat="1" ht="21" customHeight="1">
      <c r="A36" s="128"/>
      <c r="B36" s="492" t="s">
        <v>89</v>
      </c>
      <c r="C36" s="493"/>
      <c r="D36" s="443" t="s">
        <v>90</v>
      </c>
      <c r="E36" s="444"/>
      <c r="F36" s="444"/>
      <c r="G36" s="444"/>
      <c r="H36" s="444"/>
      <c r="I36" s="445"/>
      <c r="J36" s="492" t="s">
        <v>91</v>
      </c>
      <c r="K36" s="493"/>
      <c r="L36" s="444" t="s">
        <v>90</v>
      </c>
      <c r="M36" s="444"/>
      <c r="N36" s="444"/>
      <c r="O36" s="444"/>
    </row>
    <row r="37" spans="1:15" s="11" customFormat="1" ht="17.25" customHeight="1">
      <c r="A37" s="129" t="s">
        <v>73</v>
      </c>
      <c r="B37" s="494"/>
      <c r="C37" s="495"/>
      <c r="D37" s="498" t="s">
        <v>92</v>
      </c>
      <c r="E37" s="498"/>
      <c r="F37" s="500" t="s">
        <v>93</v>
      </c>
      <c r="G37" s="501"/>
      <c r="H37" s="498" t="s">
        <v>94</v>
      </c>
      <c r="I37" s="498"/>
      <c r="J37" s="494"/>
      <c r="K37" s="495"/>
      <c r="L37" s="502" t="s">
        <v>95</v>
      </c>
      <c r="M37" s="446" t="s">
        <v>96</v>
      </c>
      <c r="N37" s="466"/>
      <c r="O37" s="125" t="s">
        <v>92</v>
      </c>
    </row>
    <row r="38" spans="1:15" s="11" customFormat="1" ht="17.25" customHeight="1">
      <c r="A38" s="130"/>
      <c r="B38" s="496"/>
      <c r="C38" s="497"/>
      <c r="D38" s="499"/>
      <c r="E38" s="499"/>
      <c r="F38" s="496"/>
      <c r="G38" s="499"/>
      <c r="H38" s="499"/>
      <c r="I38" s="499"/>
      <c r="J38" s="496"/>
      <c r="K38" s="497"/>
      <c r="L38" s="499"/>
      <c r="M38" s="131" t="s">
        <v>217</v>
      </c>
      <c r="N38" s="131" t="s">
        <v>97</v>
      </c>
      <c r="O38" s="118" t="s">
        <v>248</v>
      </c>
    </row>
    <row r="39" spans="1:15" ht="16.5" customHeight="1">
      <c r="A39" s="132" t="s">
        <v>200</v>
      </c>
      <c r="B39" s="133"/>
      <c r="C39" s="110">
        <v>109351</v>
      </c>
      <c r="D39" s="134"/>
      <c r="E39" s="111">
        <v>108314</v>
      </c>
      <c r="F39" s="133"/>
      <c r="G39" s="111">
        <v>112</v>
      </c>
      <c r="H39" s="134"/>
      <c r="I39" s="111">
        <v>925</v>
      </c>
      <c r="J39" s="133"/>
      <c r="K39" s="110">
        <f aca="true" t="shared" si="2" ref="K39:K66">SUM(L39:O39)</f>
        <v>913</v>
      </c>
      <c r="L39" s="111">
        <v>117</v>
      </c>
      <c r="M39" s="107">
        <v>54</v>
      </c>
      <c r="N39" s="107">
        <v>1</v>
      </c>
      <c r="O39" s="111">
        <v>741</v>
      </c>
    </row>
    <row r="40" spans="1:15" ht="16.5" customHeight="1">
      <c r="A40" s="40" t="s">
        <v>188</v>
      </c>
      <c r="B40" s="133"/>
      <c r="C40" s="110">
        <v>112082</v>
      </c>
      <c r="D40" s="134"/>
      <c r="E40" s="111">
        <v>111017</v>
      </c>
      <c r="F40" s="133"/>
      <c r="G40" s="111">
        <v>122</v>
      </c>
      <c r="H40" s="134"/>
      <c r="I40" s="111">
        <v>943</v>
      </c>
      <c r="J40" s="133"/>
      <c r="K40" s="110">
        <f t="shared" si="2"/>
        <v>926</v>
      </c>
      <c r="L40" s="111">
        <v>122</v>
      </c>
      <c r="M40" s="107">
        <v>73</v>
      </c>
      <c r="N40" s="107">
        <v>2</v>
      </c>
      <c r="O40" s="111">
        <v>729</v>
      </c>
    </row>
    <row r="41" spans="1:15" ht="16.5" customHeight="1">
      <c r="A41" s="40" t="s">
        <v>189</v>
      </c>
      <c r="B41" s="133"/>
      <c r="C41" s="110">
        <v>123985</v>
      </c>
      <c r="D41" s="134"/>
      <c r="E41" s="111">
        <v>122988</v>
      </c>
      <c r="F41" s="133"/>
      <c r="G41" s="111">
        <v>77</v>
      </c>
      <c r="H41" s="134"/>
      <c r="I41" s="111">
        <v>920</v>
      </c>
      <c r="J41" s="133"/>
      <c r="K41" s="110">
        <f t="shared" si="2"/>
        <v>905</v>
      </c>
      <c r="L41" s="111">
        <v>130</v>
      </c>
      <c r="M41" s="107">
        <v>59</v>
      </c>
      <c r="N41" s="107">
        <v>4</v>
      </c>
      <c r="O41" s="111">
        <v>712</v>
      </c>
    </row>
    <row r="42" spans="1:15" ht="16.5" customHeight="1">
      <c r="A42" s="40" t="s">
        <v>190</v>
      </c>
      <c r="B42" s="133"/>
      <c r="C42" s="110">
        <v>128507</v>
      </c>
      <c r="D42" s="134"/>
      <c r="E42" s="111">
        <v>127432</v>
      </c>
      <c r="F42" s="133"/>
      <c r="G42" s="111">
        <v>42</v>
      </c>
      <c r="H42" s="134"/>
      <c r="I42" s="111">
        <v>1033</v>
      </c>
      <c r="J42" s="133"/>
      <c r="K42" s="110">
        <f t="shared" si="2"/>
        <v>1020</v>
      </c>
      <c r="L42" s="111">
        <v>153</v>
      </c>
      <c r="M42" s="107">
        <v>108</v>
      </c>
      <c r="N42" s="107">
        <v>4</v>
      </c>
      <c r="O42" s="111">
        <v>755</v>
      </c>
    </row>
    <row r="43" spans="1:15" ht="16.5" customHeight="1">
      <c r="A43" s="40" t="s">
        <v>191</v>
      </c>
      <c r="B43" s="133"/>
      <c r="C43" s="110">
        <v>126048</v>
      </c>
      <c r="D43" s="134"/>
      <c r="E43" s="111">
        <v>124773</v>
      </c>
      <c r="F43" s="133"/>
      <c r="G43" s="111">
        <v>39</v>
      </c>
      <c r="H43" s="134"/>
      <c r="I43" s="111">
        <v>1236</v>
      </c>
      <c r="J43" s="133"/>
      <c r="K43" s="110">
        <f t="shared" si="2"/>
        <v>1210</v>
      </c>
      <c r="L43" s="111">
        <v>224</v>
      </c>
      <c r="M43" s="107">
        <v>52</v>
      </c>
      <c r="N43" s="107">
        <v>4</v>
      </c>
      <c r="O43" s="111">
        <v>930</v>
      </c>
    </row>
    <row r="44" spans="1:15" ht="16.5" customHeight="1">
      <c r="A44" s="40" t="s">
        <v>419</v>
      </c>
      <c r="B44" s="133"/>
      <c r="C44" s="110">
        <v>121474</v>
      </c>
      <c r="D44" s="134"/>
      <c r="E44" s="111">
        <v>119881</v>
      </c>
      <c r="F44" s="133"/>
      <c r="G44" s="111"/>
      <c r="H44" s="134"/>
      <c r="I44" s="111">
        <v>1593</v>
      </c>
      <c r="J44" s="133"/>
      <c r="K44" s="110">
        <f t="shared" si="2"/>
        <v>1589</v>
      </c>
      <c r="L44" s="111">
        <v>475</v>
      </c>
      <c r="M44" s="107">
        <v>67</v>
      </c>
      <c r="N44" s="107">
        <v>4</v>
      </c>
      <c r="O44" s="111">
        <v>1043</v>
      </c>
    </row>
    <row r="45" spans="1:15" ht="16.5" customHeight="1">
      <c r="A45" s="132" t="s">
        <v>22</v>
      </c>
      <c r="B45" s="133"/>
      <c r="C45" s="110">
        <v>116096</v>
      </c>
      <c r="D45" s="134"/>
      <c r="E45" s="111">
        <v>115003</v>
      </c>
      <c r="F45" s="133"/>
      <c r="G45" s="111"/>
      <c r="H45" s="134"/>
      <c r="I45" s="111">
        <v>1093</v>
      </c>
      <c r="J45" s="133"/>
      <c r="K45" s="110">
        <f t="shared" si="2"/>
        <v>1084</v>
      </c>
      <c r="L45" s="111">
        <v>238</v>
      </c>
      <c r="M45" s="107">
        <v>69</v>
      </c>
      <c r="N45" s="107">
        <v>2</v>
      </c>
      <c r="O45" s="111">
        <v>775</v>
      </c>
    </row>
    <row r="46" spans="1:15" ht="16.5" customHeight="1" hidden="1">
      <c r="A46" s="102" t="s">
        <v>64</v>
      </c>
      <c r="B46" s="133"/>
      <c r="C46" s="110">
        <v>115194</v>
      </c>
      <c r="D46" s="134"/>
      <c r="E46" s="111">
        <v>114062</v>
      </c>
      <c r="F46" s="133"/>
      <c r="G46" s="111"/>
      <c r="H46" s="134"/>
      <c r="I46" s="111">
        <v>1182</v>
      </c>
      <c r="J46" s="133"/>
      <c r="K46" s="110">
        <f t="shared" si="2"/>
        <v>1122</v>
      </c>
      <c r="L46" s="111">
        <v>227</v>
      </c>
      <c r="M46" s="107">
        <v>49</v>
      </c>
      <c r="N46" s="107">
        <v>2</v>
      </c>
      <c r="O46" s="111">
        <v>844</v>
      </c>
    </row>
    <row r="47" spans="1:15" ht="16.5" customHeight="1" hidden="1">
      <c r="A47" s="102" t="s">
        <v>65</v>
      </c>
      <c r="B47" s="133"/>
      <c r="C47" s="110">
        <v>110553</v>
      </c>
      <c r="D47" s="134"/>
      <c r="E47" s="111">
        <v>109594</v>
      </c>
      <c r="F47" s="133"/>
      <c r="G47" s="111"/>
      <c r="H47" s="134"/>
      <c r="I47" s="111">
        <v>959</v>
      </c>
      <c r="J47" s="133"/>
      <c r="K47" s="110">
        <f t="shared" si="2"/>
        <v>939</v>
      </c>
      <c r="L47" s="111">
        <v>217</v>
      </c>
      <c r="M47" s="107">
        <v>53</v>
      </c>
      <c r="N47" s="107">
        <v>7</v>
      </c>
      <c r="O47" s="111">
        <v>662</v>
      </c>
    </row>
    <row r="48" spans="1:15" ht="16.5" customHeight="1" hidden="1">
      <c r="A48" s="102" t="s">
        <v>66</v>
      </c>
      <c r="B48" s="133"/>
      <c r="C48" s="110">
        <v>105590</v>
      </c>
      <c r="D48" s="134"/>
      <c r="E48" s="111">
        <v>104581</v>
      </c>
      <c r="F48" s="133"/>
      <c r="G48" s="111"/>
      <c r="H48" s="134"/>
      <c r="I48" s="111">
        <v>1009</v>
      </c>
      <c r="J48" s="133"/>
      <c r="K48" s="110">
        <f t="shared" si="2"/>
        <v>983</v>
      </c>
      <c r="L48" s="111">
        <v>221</v>
      </c>
      <c r="M48" s="107">
        <v>45</v>
      </c>
      <c r="N48" s="107">
        <v>8</v>
      </c>
      <c r="O48" s="111">
        <v>709</v>
      </c>
    </row>
    <row r="49" spans="1:15" ht="16.5" customHeight="1">
      <c r="A49" s="102" t="s">
        <v>0</v>
      </c>
      <c r="B49" s="133"/>
      <c r="C49" s="110">
        <v>106766</v>
      </c>
      <c r="D49" s="134"/>
      <c r="E49" s="111">
        <v>106080</v>
      </c>
      <c r="F49" s="133"/>
      <c r="G49" s="111"/>
      <c r="H49" s="134"/>
      <c r="I49" s="111">
        <v>686</v>
      </c>
      <c r="J49" s="133"/>
      <c r="K49" s="110">
        <f t="shared" si="2"/>
        <v>670</v>
      </c>
      <c r="L49" s="111">
        <v>159</v>
      </c>
      <c r="M49" s="107">
        <v>53</v>
      </c>
      <c r="N49" s="107">
        <v>6</v>
      </c>
      <c r="O49" s="111">
        <v>452</v>
      </c>
    </row>
    <row r="50" spans="1:15" ht="16.5" customHeight="1" hidden="1">
      <c r="A50" s="102" t="s">
        <v>1</v>
      </c>
      <c r="B50" s="133"/>
      <c r="C50" s="110">
        <v>102244</v>
      </c>
      <c r="D50" s="134"/>
      <c r="E50" s="111">
        <v>101567</v>
      </c>
      <c r="F50" s="133"/>
      <c r="G50" s="111"/>
      <c r="H50" s="134"/>
      <c r="I50" s="111">
        <v>668</v>
      </c>
      <c r="J50" s="133"/>
      <c r="K50" s="110">
        <f t="shared" si="2"/>
        <v>639</v>
      </c>
      <c r="L50" s="111">
        <v>144</v>
      </c>
      <c r="M50" s="107">
        <v>56</v>
      </c>
      <c r="N50" s="107">
        <v>8</v>
      </c>
      <c r="O50" s="111">
        <v>431</v>
      </c>
    </row>
    <row r="51" spans="1:15" ht="16.5" customHeight="1" hidden="1">
      <c r="A51" s="102" t="s">
        <v>2</v>
      </c>
      <c r="B51" s="133"/>
      <c r="C51" s="110">
        <v>99838</v>
      </c>
      <c r="D51" s="134"/>
      <c r="E51" s="111">
        <v>99063</v>
      </c>
      <c r="F51" s="133"/>
      <c r="G51" s="111"/>
      <c r="H51" s="134"/>
      <c r="I51" s="111">
        <v>773</v>
      </c>
      <c r="J51" s="133"/>
      <c r="K51" s="110">
        <f t="shared" si="2"/>
        <v>551</v>
      </c>
      <c r="L51" s="111">
        <v>156</v>
      </c>
      <c r="M51" s="107">
        <v>66</v>
      </c>
      <c r="N51" s="107">
        <v>8</v>
      </c>
      <c r="O51" s="111">
        <v>321</v>
      </c>
    </row>
    <row r="52" spans="1:15" ht="16.5" customHeight="1" hidden="1">
      <c r="A52" s="102" t="s">
        <v>3</v>
      </c>
      <c r="B52" s="133"/>
      <c r="C52" s="110">
        <v>100557</v>
      </c>
      <c r="D52" s="134"/>
      <c r="E52" s="111">
        <v>99893</v>
      </c>
      <c r="F52" s="133"/>
      <c r="G52" s="111"/>
      <c r="H52" s="134"/>
      <c r="I52" s="111">
        <v>694</v>
      </c>
      <c r="J52" s="133"/>
      <c r="K52" s="110">
        <f t="shared" si="2"/>
        <v>687</v>
      </c>
      <c r="L52" s="111">
        <v>161</v>
      </c>
      <c r="M52" s="107">
        <v>64</v>
      </c>
      <c r="N52" s="107">
        <v>4</v>
      </c>
      <c r="O52" s="111">
        <v>458</v>
      </c>
    </row>
    <row r="53" spans="1:15" ht="16.5" customHeight="1" hidden="1">
      <c r="A53" s="102" t="s">
        <v>4</v>
      </c>
      <c r="B53" s="133"/>
      <c r="C53" s="110">
        <v>100105</v>
      </c>
      <c r="D53" s="134"/>
      <c r="E53" s="111">
        <v>99502</v>
      </c>
      <c r="F53" s="133"/>
      <c r="G53" s="111"/>
      <c r="H53" s="134"/>
      <c r="I53" s="111">
        <v>586</v>
      </c>
      <c r="J53" s="133"/>
      <c r="K53" s="110">
        <f t="shared" si="2"/>
        <v>560</v>
      </c>
      <c r="L53" s="111">
        <v>143</v>
      </c>
      <c r="M53" s="107">
        <v>56</v>
      </c>
      <c r="N53" s="107">
        <v>6</v>
      </c>
      <c r="O53" s="111">
        <v>355</v>
      </c>
    </row>
    <row r="54" spans="1:15" ht="16.5" customHeight="1">
      <c r="A54" s="40" t="s">
        <v>176</v>
      </c>
      <c r="B54" s="133"/>
      <c r="C54" s="110">
        <v>94115</v>
      </c>
      <c r="D54" s="134"/>
      <c r="E54" s="111">
        <v>93141</v>
      </c>
      <c r="F54" s="133"/>
      <c r="G54" s="111"/>
      <c r="H54" s="134"/>
      <c r="I54" s="111">
        <v>880</v>
      </c>
      <c r="J54" s="133"/>
      <c r="K54" s="110">
        <f t="shared" si="2"/>
        <v>832</v>
      </c>
      <c r="L54" s="111">
        <v>189</v>
      </c>
      <c r="M54" s="107">
        <v>51</v>
      </c>
      <c r="N54" s="107">
        <v>7</v>
      </c>
      <c r="O54" s="111">
        <v>585</v>
      </c>
    </row>
    <row r="55" spans="1:15" ht="16.5" customHeight="1">
      <c r="A55" s="40" t="s">
        <v>177</v>
      </c>
      <c r="B55" s="134"/>
      <c r="C55" s="110">
        <v>93163</v>
      </c>
      <c r="D55" s="134"/>
      <c r="E55" s="111">
        <v>92180</v>
      </c>
      <c r="F55" s="133"/>
      <c r="G55" s="111"/>
      <c r="H55" s="134"/>
      <c r="I55" s="111">
        <v>885</v>
      </c>
      <c r="J55" s="133"/>
      <c r="K55" s="110">
        <f t="shared" si="2"/>
        <v>843</v>
      </c>
      <c r="L55" s="111">
        <v>204</v>
      </c>
      <c r="M55" s="107">
        <v>51</v>
      </c>
      <c r="N55" s="107">
        <v>3</v>
      </c>
      <c r="O55" s="111">
        <v>585</v>
      </c>
    </row>
    <row r="56" spans="1:15" ht="16.5" customHeight="1">
      <c r="A56" s="40" t="s">
        <v>178</v>
      </c>
      <c r="B56" s="134"/>
      <c r="C56" s="110">
        <v>94239</v>
      </c>
      <c r="D56" s="134"/>
      <c r="E56" s="111">
        <v>93277</v>
      </c>
      <c r="F56" s="133"/>
      <c r="G56" s="111"/>
      <c r="H56" s="134"/>
      <c r="I56" s="111">
        <v>962</v>
      </c>
      <c r="J56" s="133"/>
      <c r="K56" s="110">
        <f t="shared" si="2"/>
        <v>896</v>
      </c>
      <c r="L56" s="111">
        <v>232</v>
      </c>
      <c r="M56" s="107">
        <v>63</v>
      </c>
      <c r="N56" s="107">
        <v>5</v>
      </c>
      <c r="O56" s="111">
        <v>596</v>
      </c>
    </row>
    <row r="57" spans="1:15" ht="16.5" customHeight="1">
      <c r="A57" s="40" t="s">
        <v>179</v>
      </c>
      <c r="B57" s="134"/>
      <c r="C57" s="110">
        <v>98316</v>
      </c>
      <c r="D57" s="134"/>
      <c r="E57" s="111">
        <f>C57-I57</f>
        <v>97375</v>
      </c>
      <c r="F57" s="133"/>
      <c r="G57" s="111"/>
      <c r="H57" s="134"/>
      <c r="I57" s="111">
        <v>941</v>
      </c>
      <c r="J57" s="133"/>
      <c r="K57" s="110">
        <f t="shared" si="2"/>
        <v>889</v>
      </c>
      <c r="L57" s="111">
        <v>207</v>
      </c>
      <c r="M57" s="107">
        <v>46</v>
      </c>
      <c r="N57" s="107">
        <v>11</v>
      </c>
      <c r="O57" s="111">
        <v>625</v>
      </c>
    </row>
    <row r="58" spans="1:15" ht="16.5" customHeight="1">
      <c r="A58" s="40" t="s">
        <v>180</v>
      </c>
      <c r="B58" s="134"/>
      <c r="C58" s="110">
        <v>97268</v>
      </c>
      <c r="D58" s="134"/>
      <c r="E58" s="111">
        <f>C58-I58</f>
        <v>96354</v>
      </c>
      <c r="F58" s="133"/>
      <c r="G58" s="111"/>
      <c r="H58" s="134"/>
      <c r="I58" s="111">
        <v>914</v>
      </c>
      <c r="J58" s="133"/>
      <c r="K58" s="110">
        <f t="shared" si="2"/>
        <v>861</v>
      </c>
      <c r="L58" s="111">
        <v>168</v>
      </c>
      <c r="M58" s="107">
        <v>63</v>
      </c>
      <c r="N58" s="107">
        <v>4</v>
      </c>
      <c r="O58" s="111">
        <v>626</v>
      </c>
    </row>
    <row r="59" spans="1:15" ht="16.5" customHeight="1">
      <c r="A59" s="40" t="s">
        <v>181</v>
      </c>
      <c r="B59" s="134"/>
      <c r="C59" s="110">
        <v>98341</v>
      </c>
      <c r="D59" s="134"/>
      <c r="E59" s="111">
        <v>97287</v>
      </c>
      <c r="F59" s="133"/>
      <c r="G59" s="111"/>
      <c r="H59" s="134"/>
      <c r="I59" s="111">
        <v>1054</v>
      </c>
      <c r="J59" s="133"/>
      <c r="K59" s="110">
        <f t="shared" si="2"/>
        <v>996</v>
      </c>
      <c r="L59" s="111">
        <v>219</v>
      </c>
      <c r="M59" s="107">
        <v>65</v>
      </c>
      <c r="N59" s="107">
        <v>8</v>
      </c>
      <c r="O59" s="111">
        <v>704</v>
      </c>
    </row>
    <row r="60" spans="1:15" ht="16.5" customHeight="1">
      <c r="A60" s="40" t="s">
        <v>182</v>
      </c>
      <c r="B60" s="134"/>
      <c r="C60" s="110">
        <v>89755</v>
      </c>
      <c r="D60" s="134"/>
      <c r="E60" s="111">
        <f>C60-I60</f>
        <v>88925</v>
      </c>
      <c r="F60" s="133"/>
      <c r="G60" s="111"/>
      <c r="H60" s="134"/>
      <c r="I60" s="111">
        <v>830</v>
      </c>
      <c r="J60" s="133"/>
      <c r="K60" s="110">
        <f t="shared" si="2"/>
        <v>767</v>
      </c>
      <c r="L60" s="111">
        <v>208</v>
      </c>
      <c r="M60" s="107">
        <v>72</v>
      </c>
      <c r="N60" s="107">
        <v>10</v>
      </c>
      <c r="O60" s="111">
        <v>477</v>
      </c>
    </row>
    <row r="61" spans="1:15" ht="16.5" customHeight="1">
      <c r="A61" s="40" t="s">
        <v>183</v>
      </c>
      <c r="B61" s="134"/>
      <c r="C61" s="110">
        <v>67385</v>
      </c>
      <c r="D61" s="134"/>
      <c r="E61" s="110">
        <v>66974</v>
      </c>
      <c r="F61" s="134"/>
      <c r="G61" s="111"/>
      <c r="H61" s="134"/>
      <c r="I61" s="110">
        <v>411</v>
      </c>
      <c r="J61" s="134"/>
      <c r="K61" s="110">
        <f t="shared" si="2"/>
        <v>385</v>
      </c>
      <c r="L61" s="107">
        <v>138</v>
      </c>
      <c r="M61" s="107">
        <v>45</v>
      </c>
      <c r="N61" s="107">
        <v>7</v>
      </c>
      <c r="O61" s="111">
        <v>195</v>
      </c>
    </row>
    <row r="62" spans="1:15" ht="16.5" customHeight="1">
      <c r="A62" s="40" t="s">
        <v>184</v>
      </c>
      <c r="B62" s="134"/>
      <c r="C62" s="111">
        <v>63692</v>
      </c>
      <c r="D62" s="133"/>
      <c r="E62" s="111">
        <v>63355</v>
      </c>
      <c r="F62" s="133"/>
      <c r="G62" s="111"/>
      <c r="H62" s="134"/>
      <c r="I62" s="111">
        <v>337</v>
      </c>
      <c r="J62" s="133"/>
      <c r="K62" s="111">
        <f t="shared" si="2"/>
        <v>302</v>
      </c>
      <c r="L62" s="109">
        <v>116</v>
      </c>
      <c r="M62" s="109">
        <v>44</v>
      </c>
      <c r="N62" s="109">
        <v>2</v>
      </c>
      <c r="O62" s="109">
        <v>140</v>
      </c>
    </row>
    <row r="63" spans="1:15" ht="16.5" customHeight="1">
      <c r="A63" s="40" t="s">
        <v>185</v>
      </c>
      <c r="B63" s="134"/>
      <c r="C63" s="111">
        <v>67186</v>
      </c>
      <c r="D63" s="133"/>
      <c r="E63" s="111">
        <v>66798</v>
      </c>
      <c r="F63" s="133"/>
      <c r="G63" s="111"/>
      <c r="H63" s="134"/>
      <c r="I63" s="111">
        <v>388</v>
      </c>
      <c r="J63" s="133"/>
      <c r="K63" s="111">
        <f t="shared" si="2"/>
        <v>356</v>
      </c>
      <c r="L63" s="109">
        <v>167</v>
      </c>
      <c r="M63" s="109">
        <v>41</v>
      </c>
      <c r="N63" s="109">
        <v>0</v>
      </c>
      <c r="O63" s="109">
        <v>148</v>
      </c>
    </row>
    <row r="64" spans="1:15" ht="16.5" customHeight="1">
      <c r="A64" s="40" t="s">
        <v>186</v>
      </c>
      <c r="B64" s="134"/>
      <c r="C64" s="111">
        <f>SUM(E64:I64)</f>
        <v>66144</v>
      </c>
      <c r="D64" s="133"/>
      <c r="E64" s="111">
        <v>65700</v>
      </c>
      <c r="F64" s="133"/>
      <c r="G64" s="111"/>
      <c r="H64" s="134"/>
      <c r="I64" s="111">
        <v>444</v>
      </c>
      <c r="J64" s="133"/>
      <c r="K64" s="111">
        <f t="shared" si="2"/>
        <v>418</v>
      </c>
      <c r="L64" s="109">
        <v>194</v>
      </c>
      <c r="M64" s="109">
        <v>46</v>
      </c>
      <c r="N64" s="109">
        <v>3</v>
      </c>
      <c r="O64" s="109">
        <v>175</v>
      </c>
    </row>
    <row r="65" spans="1:15" ht="16.5" customHeight="1">
      <c r="A65" s="40" t="s">
        <v>187</v>
      </c>
      <c r="B65" s="134"/>
      <c r="C65" s="111">
        <f>SUM(E65:I65)</f>
        <v>77634</v>
      </c>
      <c r="D65" s="133"/>
      <c r="E65" s="111">
        <v>77090</v>
      </c>
      <c r="F65" s="133"/>
      <c r="G65" s="111"/>
      <c r="H65" s="134"/>
      <c r="I65" s="111">
        <v>544</v>
      </c>
      <c r="J65" s="133"/>
      <c r="K65" s="111">
        <f t="shared" si="2"/>
        <v>513</v>
      </c>
      <c r="L65" s="109">
        <v>261</v>
      </c>
      <c r="M65" s="109">
        <v>59</v>
      </c>
      <c r="N65" s="109">
        <v>4</v>
      </c>
      <c r="O65" s="109">
        <v>189</v>
      </c>
    </row>
    <row r="66" spans="1:15" ht="16.5" customHeight="1" thickBot="1">
      <c r="A66" s="123" t="s">
        <v>256</v>
      </c>
      <c r="B66" s="135"/>
      <c r="C66" s="328">
        <f>SUM(E66:I66)</f>
        <v>80215</v>
      </c>
      <c r="D66" s="135"/>
      <c r="E66" s="308">
        <v>79626</v>
      </c>
      <c r="F66" s="135"/>
      <c r="G66" s="117"/>
      <c r="H66" s="136"/>
      <c r="I66" s="308">
        <v>589</v>
      </c>
      <c r="J66" s="135"/>
      <c r="K66" s="328">
        <f t="shared" si="2"/>
        <v>536</v>
      </c>
      <c r="L66" s="294">
        <v>278</v>
      </c>
      <c r="M66" s="294">
        <v>85</v>
      </c>
      <c r="N66" s="294">
        <v>10</v>
      </c>
      <c r="O66" s="294">
        <v>163</v>
      </c>
    </row>
    <row r="67" spans="12:15" ht="17.25" customHeight="1">
      <c r="L67" s="5"/>
      <c r="M67" s="5"/>
      <c r="N67" s="5"/>
      <c r="O67" s="5"/>
    </row>
  </sheetData>
  <sheetProtection/>
  <mergeCells count="19">
    <mergeCell ref="D36:I36"/>
    <mergeCell ref="J36:K38"/>
    <mergeCell ref="L37:L38"/>
    <mergeCell ref="N3:N4"/>
    <mergeCell ref="O3:O4"/>
    <mergeCell ref="I3:I4"/>
    <mergeCell ref="J3:J4"/>
    <mergeCell ref="K3:K4"/>
    <mergeCell ref="M3:M4"/>
    <mergeCell ref="C3:C4"/>
    <mergeCell ref="D3:D4"/>
    <mergeCell ref="F3:F4"/>
    <mergeCell ref="H3:H4"/>
    <mergeCell ref="M37:N37"/>
    <mergeCell ref="L36:O36"/>
    <mergeCell ref="B36:C38"/>
    <mergeCell ref="D37:E38"/>
    <mergeCell ref="F37:G38"/>
    <mergeCell ref="H37:I38"/>
  </mergeCells>
  <printOptions/>
  <pageMargins left="0.984251968503937" right="0.9448818897637796" top="0.7480314960629921" bottom="0.15748031496062992" header="0.4330708661417323" footer="0.1968503937007874"/>
  <pageSetup firstPageNumber="263" useFirstPageNumber="1" horizontalDpi="300" verticalDpi="300" orientation="portrait" paperSize="9" scale="87" r:id="rId1"/>
  <colBreaks count="1" manualBreakCount="1">
    <brk id="7" max="65" man="1"/>
  </colBreaks>
</worksheet>
</file>

<file path=xl/worksheets/sheet4.xml><?xml version="1.0" encoding="utf-8"?>
<worksheet xmlns="http://schemas.openxmlformats.org/spreadsheetml/2006/main" xmlns:r="http://schemas.openxmlformats.org/officeDocument/2006/relationships">
  <dimension ref="A1:S54"/>
  <sheetViews>
    <sheetView view="pageBreakPreview" zoomScale="75" zoomScaleNormal="75" zoomScaleSheetLayoutView="75" zoomScalePageLayoutView="0" workbookViewId="0" topLeftCell="A18">
      <selection activeCell="E31" sqref="E31"/>
    </sheetView>
  </sheetViews>
  <sheetFormatPr defaultColWidth="9.00390625" defaultRowHeight="13.5"/>
  <cols>
    <col min="1" max="1" width="13.625" style="1" customWidth="1"/>
    <col min="2" max="2" width="11.875" style="1" customWidth="1"/>
    <col min="3" max="11" width="8.50390625" style="1" customWidth="1"/>
    <col min="12" max="19" width="12.50390625" style="1" customWidth="1"/>
    <col min="20" max="16384" width="9.00390625" style="1" customWidth="1"/>
  </cols>
  <sheetData>
    <row r="1" s="8" customFormat="1" ht="31.5" customHeight="1">
      <c r="A1" s="8" t="s">
        <v>98</v>
      </c>
    </row>
    <row r="2" spans="1:16" ht="26.25" customHeight="1" thickBot="1">
      <c r="A2" s="157" t="s">
        <v>99</v>
      </c>
      <c r="B2" s="3"/>
      <c r="C2" s="3"/>
      <c r="D2" s="3"/>
      <c r="E2" s="3"/>
      <c r="F2" s="3"/>
      <c r="G2" s="3"/>
      <c r="H2" s="3"/>
      <c r="I2" s="3"/>
      <c r="J2" s="3"/>
      <c r="K2" s="3"/>
      <c r="L2" s="3"/>
      <c r="M2" s="3"/>
      <c r="N2" s="3"/>
      <c r="O2" s="3"/>
      <c r="P2" s="3"/>
    </row>
    <row r="3" spans="1:19" s="11" customFormat="1" ht="18" customHeight="1">
      <c r="A3" s="493" t="s">
        <v>100</v>
      </c>
      <c r="B3" s="160" t="s">
        <v>101</v>
      </c>
      <c r="C3" s="443" t="s">
        <v>102</v>
      </c>
      <c r="D3" s="444"/>
      <c r="E3" s="444"/>
      <c r="F3" s="444"/>
      <c r="G3" s="444"/>
      <c r="H3" s="444"/>
      <c r="I3" s="444"/>
      <c r="J3" s="444"/>
      <c r="K3" s="444"/>
      <c r="L3" s="506" t="s">
        <v>103</v>
      </c>
      <c r="M3" s="508" t="s">
        <v>104</v>
      </c>
      <c r="N3" s="54"/>
      <c r="O3" s="444" t="s">
        <v>105</v>
      </c>
      <c r="P3" s="444"/>
      <c r="Q3" s="444"/>
      <c r="R3" s="444"/>
      <c r="S3" s="55"/>
    </row>
    <row r="4" spans="1:19" s="11" customFormat="1" ht="18" customHeight="1">
      <c r="A4" s="497"/>
      <c r="B4" s="161" t="s">
        <v>106</v>
      </c>
      <c r="C4" s="219" t="s">
        <v>68</v>
      </c>
      <c r="D4" s="220" t="s">
        <v>220</v>
      </c>
      <c r="E4" s="221" t="s">
        <v>221</v>
      </c>
      <c r="F4" s="220" t="s">
        <v>222</v>
      </c>
      <c r="G4" s="222" t="s">
        <v>223</v>
      </c>
      <c r="H4" s="222" t="s">
        <v>107</v>
      </c>
      <c r="I4" s="222" t="s">
        <v>108</v>
      </c>
      <c r="J4" s="221" t="s">
        <v>224</v>
      </c>
      <c r="K4" s="223" t="s">
        <v>225</v>
      </c>
      <c r="L4" s="507"/>
      <c r="M4" s="509"/>
      <c r="N4" s="119" t="s">
        <v>109</v>
      </c>
      <c r="O4" s="224" t="s">
        <v>110</v>
      </c>
      <c r="P4" s="161" t="s">
        <v>111</v>
      </c>
      <c r="Q4" s="224" t="s">
        <v>112</v>
      </c>
      <c r="R4" s="161" t="s">
        <v>113</v>
      </c>
      <c r="S4" s="224" t="s">
        <v>114</v>
      </c>
    </row>
    <row r="5" spans="1:19" ht="20.25" customHeight="1">
      <c r="A5" s="56" t="s">
        <v>22</v>
      </c>
      <c r="B5" s="42">
        <f aca="true" t="shared" si="0" ref="B5:B16">SUM(C5:J5)</f>
        <v>151609</v>
      </c>
      <c r="C5" s="179">
        <v>0</v>
      </c>
      <c r="D5" s="42">
        <v>133719</v>
      </c>
      <c r="E5" s="43">
        <v>13130</v>
      </c>
      <c r="F5" s="42">
        <v>3984</v>
      </c>
      <c r="G5" s="46">
        <v>0</v>
      </c>
      <c r="H5" s="46"/>
      <c r="I5" s="46"/>
      <c r="J5" s="43">
        <v>776</v>
      </c>
      <c r="K5" s="180"/>
      <c r="L5" s="44">
        <v>776</v>
      </c>
      <c r="M5" s="181">
        <v>659</v>
      </c>
      <c r="N5" s="42">
        <f aca="true" t="shared" si="1" ref="N5:N24">SUM(O5:S5)</f>
        <v>659</v>
      </c>
      <c r="O5" s="181">
        <v>294</v>
      </c>
      <c r="P5" s="42">
        <v>48</v>
      </c>
      <c r="Q5" s="181">
        <v>7</v>
      </c>
      <c r="R5" s="42">
        <v>16</v>
      </c>
      <c r="S5" s="181">
        <v>294</v>
      </c>
    </row>
    <row r="6" spans="1:19" ht="20.25" customHeight="1" hidden="1">
      <c r="A6" s="65" t="s">
        <v>64</v>
      </c>
      <c r="B6" s="42">
        <f t="shared" si="0"/>
        <v>212414</v>
      </c>
      <c r="C6" s="179">
        <v>6</v>
      </c>
      <c r="D6" s="42">
        <v>185020</v>
      </c>
      <c r="E6" s="43">
        <v>20549</v>
      </c>
      <c r="F6" s="42">
        <v>5764</v>
      </c>
      <c r="G6" s="46">
        <v>0</v>
      </c>
      <c r="H6" s="46"/>
      <c r="I6" s="46"/>
      <c r="J6" s="43">
        <v>1075</v>
      </c>
      <c r="K6" s="179"/>
      <c r="L6" s="44">
        <v>1075</v>
      </c>
      <c r="M6" s="181">
        <v>799</v>
      </c>
      <c r="N6" s="42">
        <f t="shared" si="1"/>
        <v>799</v>
      </c>
      <c r="O6" s="181">
        <v>353</v>
      </c>
      <c r="P6" s="42">
        <v>74</v>
      </c>
      <c r="Q6" s="181">
        <v>10</v>
      </c>
      <c r="R6" s="42">
        <v>19</v>
      </c>
      <c r="S6" s="181">
        <v>343</v>
      </c>
    </row>
    <row r="7" spans="1:19" ht="20.25" customHeight="1" hidden="1">
      <c r="A7" s="65" t="s">
        <v>65</v>
      </c>
      <c r="B7" s="42">
        <f t="shared" si="0"/>
        <v>223982</v>
      </c>
      <c r="C7" s="179">
        <v>0</v>
      </c>
      <c r="D7" s="42">
        <v>194955</v>
      </c>
      <c r="E7" s="43">
        <v>22295</v>
      </c>
      <c r="F7" s="42">
        <v>5712</v>
      </c>
      <c r="G7" s="46">
        <v>0</v>
      </c>
      <c r="H7" s="46"/>
      <c r="I7" s="46"/>
      <c r="J7" s="43">
        <v>1020</v>
      </c>
      <c r="K7" s="179"/>
      <c r="L7" s="44">
        <v>1020</v>
      </c>
      <c r="M7" s="181">
        <v>941</v>
      </c>
      <c r="N7" s="42">
        <f t="shared" si="1"/>
        <v>941</v>
      </c>
      <c r="O7" s="181">
        <v>543</v>
      </c>
      <c r="P7" s="42">
        <v>65</v>
      </c>
      <c r="Q7" s="181">
        <v>12</v>
      </c>
      <c r="R7" s="42">
        <v>23</v>
      </c>
      <c r="S7" s="181">
        <v>298</v>
      </c>
    </row>
    <row r="8" spans="1:19" ht="20.25" customHeight="1" hidden="1">
      <c r="A8" s="65" t="s">
        <v>66</v>
      </c>
      <c r="B8" s="42">
        <f t="shared" si="0"/>
        <v>225726</v>
      </c>
      <c r="C8" s="179">
        <v>4</v>
      </c>
      <c r="D8" s="42">
        <v>197716</v>
      </c>
      <c r="E8" s="43">
        <v>21281</v>
      </c>
      <c r="F8" s="42">
        <v>5579</v>
      </c>
      <c r="G8" s="46">
        <v>0</v>
      </c>
      <c r="H8" s="46"/>
      <c r="I8" s="46"/>
      <c r="J8" s="43">
        <v>1146</v>
      </c>
      <c r="K8" s="179"/>
      <c r="L8" s="44">
        <v>1146</v>
      </c>
      <c r="M8" s="181">
        <v>1016</v>
      </c>
      <c r="N8" s="42">
        <f t="shared" si="1"/>
        <v>1016</v>
      </c>
      <c r="O8" s="181">
        <v>648</v>
      </c>
      <c r="P8" s="42">
        <v>61</v>
      </c>
      <c r="Q8" s="181">
        <v>6</v>
      </c>
      <c r="R8" s="42">
        <v>18</v>
      </c>
      <c r="S8" s="181">
        <v>283</v>
      </c>
    </row>
    <row r="9" spans="1:19" ht="20.25" customHeight="1">
      <c r="A9" s="65" t="s">
        <v>0</v>
      </c>
      <c r="B9" s="42">
        <f t="shared" si="0"/>
        <v>241524</v>
      </c>
      <c r="C9" s="179">
        <v>6</v>
      </c>
      <c r="D9" s="42">
        <v>211782</v>
      </c>
      <c r="E9" s="43">
        <v>22235</v>
      </c>
      <c r="F9" s="42">
        <v>6058</v>
      </c>
      <c r="G9" s="46">
        <v>0</v>
      </c>
      <c r="H9" s="46"/>
      <c r="I9" s="46"/>
      <c r="J9" s="43">
        <v>1443</v>
      </c>
      <c r="K9" s="179"/>
      <c r="L9" s="44">
        <v>1443</v>
      </c>
      <c r="M9" s="181">
        <v>1255</v>
      </c>
      <c r="N9" s="42">
        <f t="shared" si="1"/>
        <v>1255</v>
      </c>
      <c r="O9" s="181">
        <v>610</v>
      </c>
      <c r="P9" s="42">
        <v>76</v>
      </c>
      <c r="Q9" s="181">
        <v>12</v>
      </c>
      <c r="R9" s="42">
        <v>9</v>
      </c>
      <c r="S9" s="181">
        <v>548</v>
      </c>
    </row>
    <row r="10" spans="1:19" ht="20.25" customHeight="1">
      <c r="A10" s="65" t="s">
        <v>1</v>
      </c>
      <c r="B10" s="42">
        <f t="shared" si="0"/>
        <v>237141</v>
      </c>
      <c r="C10" s="179">
        <v>0</v>
      </c>
      <c r="D10" s="42">
        <v>208070</v>
      </c>
      <c r="E10" s="43">
        <v>21605</v>
      </c>
      <c r="F10" s="42">
        <v>5912</v>
      </c>
      <c r="G10" s="46">
        <v>0</v>
      </c>
      <c r="H10" s="46"/>
      <c r="I10" s="46"/>
      <c r="J10" s="43">
        <v>1554</v>
      </c>
      <c r="K10" s="179"/>
      <c r="L10" s="44">
        <v>1554</v>
      </c>
      <c r="M10" s="181">
        <v>1250</v>
      </c>
      <c r="N10" s="42">
        <f t="shared" si="1"/>
        <v>1250</v>
      </c>
      <c r="O10" s="181">
        <v>657</v>
      </c>
      <c r="P10" s="42">
        <v>59</v>
      </c>
      <c r="Q10" s="181">
        <v>9</v>
      </c>
      <c r="R10" s="42">
        <v>39</v>
      </c>
      <c r="S10" s="181">
        <v>486</v>
      </c>
    </row>
    <row r="11" spans="1:19" ht="20.25" customHeight="1">
      <c r="A11" s="65" t="s">
        <v>2</v>
      </c>
      <c r="B11" s="42">
        <f t="shared" si="0"/>
        <v>228048</v>
      </c>
      <c r="C11" s="45">
        <v>3</v>
      </c>
      <c r="D11" s="42">
        <v>200216</v>
      </c>
      <c r="E11" s="43">
        <v>21277</v>
      </c>
      <c r="F11" s="42">
        <v>5275</v>
      </c>
      <c r="G11" s="46">
        <v>0</v>
      </c>
      <c r="H11" s="46"/>
      <c r="I11" s="46"/>
      <c r="J11" s="43">
        <v>1277</v>
      </c>
      <c r="K11" s="179"/>
      <c r="L11" s="44">
        <v>1277</v>
      </c>
      <c r="M11" s="181">
        <v>1033</v>
      </c>
      <c r="N11" s="42">
        <f t="shared" si="1"/>
        <v>1033</v>
      </c>
      <c r="O11" s="181">
        <v>547</v>
      </c>
      <c r="P11" s="42">
        <v>83</v>
      </c>
      <c r="Q11" s="181">
        <v>17</v>
      </c>
      <c r="R11" s="42">
        <v>17</v>
      </c>
      <c r="S11" s="181">
        <v>369</v>
      </c>
    </row>
    <row r="12" spans="1:19" ht="20.25" customHeight="1">
      <c r="A12" s="65" t="s">
        <v>3</v>
      </c>
      <c r="B12" s="42">
        <f>SUM(C12:J12)</f>
        <v>238416</v>
      </c>
      <c r="C12" s="45">
        <v>43</v>
      </c>
      <c r="D12" s="42">
        <v>206217</v>
      </c>
      <c r="E12" s="43">
        <v>24651</v>
      </c>
      <c r="F12" s="42">
        <v>5800</v>
      </c>
      <c r="G12" s="46">
        <v>0</v>
      </c>
      <c r="H12" s="46"/>
      <c r="I12" s="46"/>
      <c r="J12" s="43">
        <v>1705</v>
      </c>
      <c r="K12" s="179"/>
      <c r="L12" s="44">
        <v>1812</v>
      </c>
      <c r="M12" s="181">
        <v>1527</v>
      </c>
      <c r="N12" s="42">
        <f t="shared" si="1"/>
        <v>1527</v>
      </c>
      <c r="O12" s="181">
        <v>839</v>
      </c>
      <c r="P12" s="42">
        <v>64</v>
      </c>
      <c r="Q12" s="181">
        <v>14</v>
      </c>
      <c r="R12" s="42">
        <v>28</v>
      </c>
      <c r="S12" s="181">
        <v>582</v>
      </c>
    </row>
    <row r="13" spans="1:19" ht="20.25" customHeight="1">
      <c r="A13" s="65" t="s">
        <v>4</v>
      </c>
      <c r="B13" s="42">
        <f t="shared" si="0"/>
        <v>233233</v>
      </c>
      <c r="C13" s="45">
        <v>63</v>
      </c>
      <c r="D13" s="42">
        <v>201696</v>
      </c>
      <c r="E13" s="43">
        <v>24205</v>
      </c>
      <c r="F13" s="42">
        <v>5641</v>
      </c>
      <c r="G13" s="46">
        <v>0</v>
      </c>
      <c r="H13" s="46"/>
      <c r="I13" s="46"/>
      <c r="J13" s="43">
        <v>1628</v>
      </c>
      <c r="K13" s="179"/>
      <c r="L13" s="44">
        <v>1755</v>
      </c>
      <c r="M13" s="181">
        <v>1483</v>
      </c>
      <c r="N13" s="42">
        <f t="shared" si="1"/>
        <v>1483</v>
      </c>
      <c r="O13" s="181">
        <v>808</v>
      </c>
      <c r="P13" s="42">
        <v>54</v>
      </c>
      <c r="Q13" s="181">
        <v>13</v>
      </c>
      <c r="R13" s="42">
        <v>13</v>
      </c>
      <c r="S13" s="181">
        <v>595</v>
      </c>
    </row>
    <row r="14" spans="1:19" ht="20.25" customHeight="1">
      <c r="A14" s="120" t="s">
        <v>176</v>
      </c>
      <c r="B14" s="42">
        <f t="shared" si="0"/>
        <v>239045</v>
      </c>
      <c r="C14" s="45">
        <v>49</v>
      </c>
      <c r="D14" s="42">
        <v>207392</v>
      </c>
      <c r="E14" s="43">
        <v>24359</v>
      </c>
      <c r="F14" s="42">
        <v>5732</v>
      </c>
      <c r="G14" s="46">
        <v>0</v>
      </c>
      <c r="H14" s="46"/>
      <c r="I14" s="46"/>
      <c r="J14" s="43">
        <v>1513</v>
      </c>
      <c r="K14" s="179"/>
      <c r="L14" s="44">
        <v>1841</v>
      </c>
      <c r="M14" s="43">
        <v>1483</v>
      </c>
      <c r="N14" s="42">
        <f t="shared" si="1"/>
        <v>1483</v>
      </c>
      <c r="O14" s="43">
        <v>848</v>
      </c>
      <c r="P14" s="42">
        <v>65</v>
      </c>
      <c r="Q14" s="43">
        <v>8</v>
      </c>
      <c r="R14" s="42">
        <v>20</v>
      </c>
      <c r="S14" s="43">
        <v>542</v>
      </c>
    </row>
    <row r="15" spans="1:19" ht="20.25" customHeight="1">
      <c r="A15" s="158" t="s">
        <v>177</v>
      </c>
      <c r="B15" s="42">
        <f t="shared" si="0"/>
        <v>236659</v>
      </c>
      <c r="C15" s="45">
        <v>88</v>
      </c>
      <c r="D15" s="45">
        <v>203235</v>
      </c>
      <c r="E15" s="45">
        <v>26253</v>
      </c>
      <c r="F15" s="45">
        <v>5512</v>
      </c>
      <c r="G15" s="46">
        <v>0</v>
      </c>
      <c r="H15" s="46"/>
      <c r="I15" s="46"/>
      <c r="J15" s="45">
        <v>1571</v>
      </c>
      <c r="K15" s="179"/>
      <c r="L15" s="43">
        <v>2620</v>
      </c>
      <c r="M15" s="45">
        <v>1985</v>
      </c>
      <c r="N15" s="45">
        <f t="shared" si="1"/>
        <v>1985</v>
      </c>
      <c r="O15" s="45">
        <v>1242</v>
      </c>
      <c r="P15" s="45">
        <v>66</v>
      </c>
      <c r="Q15" s="45">
        <v>13</v>
      </c>
      <c r="R15" s="45">
        <v>26</v>
      </c>
      <c r="S15" s="45">
        <v>638</v>
      </c>
    </row>
    <row r="16" spans="1:19" ht="20.25" customHeight="1">
      <c r="A16" s="158" t="s">
        <v>178</v>
      </c>
      <c r="B16" s="42">
        <f t="shared" si="0"/>
        <v>235865</v>
      </c>
      <c r="C16" s="42">
        <v>269</v>
      </c>
      <c r="D16" s="42">
        <v>201555</v>
      </c>
      <c r="E16" s="42">
        <v>27377</v>
      </c>
      <c r="F16" s="42">
        <v>5216</v>
      </c>
      <c r="G16" s="46">
        <v>0</v>
      </c>
      <c r="H16" s="46"/>
      <c r="I16" s="46"/>
      <c r="J16" s="45">
        <v>1448</v>
      </c>
      <c r="K16" s="179"/>
      <c r="L16" s="44">
        <v>1885</v>
      </c>
      <c r="M16" s="42">
        <v>1565</v>
      </c>
      <c r="N16" s="42">
        <f t="shared" si="1"/>
        <v>1565</v>
      </c>
      <c r="O16" s="42">
        <v>793</v>
      </c>
      <c r="P16" s="42">
        <v>66</v>
      </c>
      <c r="Q16" s="42">
        <v>16</v>
      </c>
      <c r="R16" s="42">
        <v>17</v>
      </c>
      <c r="S16" s="45">
        <v>673</v>
      </c>
    </row>
    <row r="17" spans="1:19" ht="20.25" customHeight="1">
      <c r="A17" s="158" t="s">
        <v>193</v>
      </c>
      <c r="B17" s="42">
        <f>SUM(C17:J17)</f>
        <v>244078</v>
      </c>
      <c r="C17" s="42">
        <v>177</v>
      </c>
      <c r="D17" s="42">
        <v>208838</v>
      </c>
      <c r="E17" s="42">
        <v>27565</v>
      </c>
      <c r="F17" s="42">
        <v>3377</v>
      </c>
      <c r="G17" s="42">
        <v>1836</v>
      </c>
      <c r="H17" s="182"/>
      <c r="I17" s="182"/>
      <c r="J17" s="45">
        <v>2285</v>
      </c>
      <c r="K17" s="183"/>
      <c r="L17" s="44">
        <v>3314</v>
      </c>
      <c r="M17" s="42">
        <f>N17</f>
        <v>2590</v>
      </c>
      <c r="N17" s="42">
        <f t="shared" si="1"/>
        <v>2590</v>
      </c>
      <c r="O17" s="42">
        <v>1596</v>
      </c>
      <c r="P17" s="42">
        <v>80</v>
      </c>
      <c r="Q17" s="42">
        <v>34</v>
      </c>
      <c r="R17" s="42">
        <v>46</v>
      </c>
      <c r="S17" s="45">
        <v>834</v>
      </c>
    </row>
    <row r="18" spans="1:19" ht="20.25" customHeight="1">
      <c r="A18" s="158" t="s">
        <v>218</v>
      </c>
      <c r="B18" s="42">
        <f>SUM(C18:K18)</f>
        <v>244255</v>
      </c>
      <c r="C18" s="42">
        <v>36</v>
      </c>
      <c r="D18" s="42">
        <v>205900</v>
      </c>
      <c r="E18" s="42">
        <v>29850</v>
      </c>
      <c r="F18" s="42">
        <v>1993</v>
      </c>
      <c r="G18" s="42">
        <v>1567</v>
      </c>
      <c r="H18" s="42">
        <v>740</v>
      </c>
      <c r="I18" s="42">
        <v>1285</v>
      </c>
      <c r="J18" s="45">
        <v>2561</v>
      </c>
      <c r="K18" s="45">
        <v>323</v>
      </c>
      <c r="L18" s="44">
        <v>4004</v>
      </c>
      <c r="M18" s="42">
        <f>N18</f>
        <v>3053</v>
      </c>
      <c r="N18" s="42">
        <f t="shared" si="1"/>
        <v>3053</v>
      </c>
      <c r="O18" s="42">
        <v>1404</v>
      </c>
      <c r="P18" s="42">
        <v>86</v>
      </c>
      <c r="Q18" s="42">
        <v>18</v>
      </c>
      <c r="R18" s="42">
        <v>65</v>
      </c>
      <c r="S18" s="45">
        <v>1480</v>
      </c>
    </row>
    <row r="19" spans="1:19" s="5" customFormat="1" ht="20.25" customHeight="1">
      <c r="A19" s="158" t="s">
        <v>194</v>
      </c>
      <c r="B19" s="42">
        <f aca="true" t="shared" si="2" ref="B19:B25">SUM(C19:K19)</f>
        <v>249176</v>
      </c>
      <c r="C19" s="42">
        <v>17</v>
      </c>
      <c r="D19" s="42">
        <v>210345</v>
      </c>
      <c r="E19" s="42">
        <v>30283</v>
      </c>
      <c r="F19" s="42">
        <v>1812</v>
      </c>
      <c r="G19" s="42">
        <v>1804</v>
      </c>
      <c r="H19" s="42">
        <v>721</v>
      </c>
      <c r="I19" s="42">
        <v>949</v>
      </c>
      <c r="J19" s="45">
        <v>2944</v>
      </c>
      <c r="K19" s="45">
        <v>301</v>
      </c>
      <c r="L19" s="44">
        <v>4468</v>
      </c>
      <c r="M19" s="42">
        <v>3498</v>
      </c>
      <c r="N19" s="42">
        <f t="shared" si="1"/>
        <v>3498</v>
      </c>
      <c r="O19" s="42">
        <v>2330</v>
      </c>
      <c r="P19" s="42">
        <v>73</v>
      </c>
      <c r="Q19" s="42">
        <v>15</v>
      </c>
      <c r="R19" s="42">
        <v>97</v>
      </c>
      <c r="S19" s="45">
        <v>983</v>
      </c>
    </row>
    <row r="20" spans="1:19" s="5" customFormat="1" ht="20.25" customHeight="1">
      <c r="A20" s="158" t="s">
        <v>195</v>
      </c>
      <c r="B20" s="42">
        <f t="shared" si="2"/>
        <v>242362</v>
      </c>
      <c r="C20" s="42">
        <v>8</v>
      </c>
      <c r="D20" s="42">
        <v>204985</v>
      </c>
      <c r="E20" s="42">
        <v>28600</v>
      </c>
      <c r="F20" s="42">
        <v>2384</v>
      </c>
      <c r="G20" s="42">
        <v>1578</v>
      </c>
      <c r="H20" s="42">
        <v>575</v>
      </c>
      <c r="I20" s="42">
        <v>854</v>
      </c>
      <c r="J20" s="45">
        <v>3166</v>
      </c>
      <c r="K20" s="45">
        <v>212</v>
      </c>
      <c r="L20" s="44">
        <v>3378</v>
      </c>
      <c r="M20" s="42">
        <v>2861</v>
      </c>
      <c r="N20" s="42">
        <f t="shared" si="1"/>
        <v>2861</v>
      </c>
      <c r="O20" s="42">
        <v>1801</v>
      </c>
      <c r="P20" s="42">
        <v>81</v>
      </c>
      <c r="Q20" s="42">
        <v>12</v>
      </c>
      <c r="R20" s="42">
        <v>79</v>
      </c>
      <c r="S20" s="45">
        <v>888</v>
      </c>
    </row>
    <row r="21" spans="1:19" s="5" customFormat="1" ht="20.25" customHeight="1">
      <c r="A21" s="158" t="s">
        <v>196</v>
      </c>
      <c r="B21" s="42">
        <f t="shared" si="2"/>
        <v>233599</v>
      </c>
      <c r="C21" s="42">
        <v>18</v>
      </c>
      <c r="D21" s="43">
        <v>194361</v>
      </c>
      <c r="E21" s="42">
        <v>30417</v>
      </c>
      <c r="F21" s="43">
        <v>2045</v>
      </c>
      <c r="G21" s="42">
        <v>1336</v>
      </c>
      <c r="H21" s="43">
        <v>559</v>
      </c>
      <c r="I21" s="42">
        <v>906</v>
      </c>
      <c r="J21" s="43">
        <v>3786</v>
      </c>
      <c r="K21" s="45">
        <v>171</v>
      </c>
      <c r="L21" s="43">
        <v>3957</v>
      </c>
      <c r="M21" s="42">
        <v>3417</v>
      </c>
      <c r="N21" s="42">
        <f t="shared" si="1"/>
        <v>3420</v>
      </c>
      <c r="O21" s="42">
        <v>1715</v>
      </c>
      <c r="P21" s="43">
        <v>92</v>
      </c>
      <c r="Q21" s="42">
        <v>31</v>
      </c>
      <c r="R21" s="42">
        <v>72</v>
      </c>
      <c r="S21" s="43">
        <v>1510</v>
      </c>
    </row>
    <row r="22" spans="1:19" s="5" customFormat="1" ht="20.25" customHeight="1">
      <c r="A22" s="158" t="s">
        <v>197</v>
      </c>
      <c r="B22" s="42">
        <f t="shared" si="2"/>
        <v>227876</v>
      </c>
      <c r="C22" s="42">
        <v>1</v>
      </c>
      <c r="D22" s="43">
        <v>191079</v>
      </c>
      <c r="E22" s="42">
        <v>27969</v>
      </c>
      <c r="F22" s="43">
        <v>1960</v>
      </c>
      <c r="G22" s="42">
        <v>990</v>
      </c>
      <c r="H22" s="43">
        <v>491</v>
      </c>
      <c r="I22" s="42">
        <v>972</v>
      </c>
      <c r="J22" s="43">
        <v>4238</v>
      </c>
      <c r="K22" s="45">
        <v>176</v>
      </c>
      <c r="L22" s="43">
        <v>4414</v>
      </c>
      <c r="M22" s="42">
        <v>3812</v>
      </c>
      <c r="N22" s="42">
        <f t="shared" si="1"/>
        <v>3812</v>
      </c>
      <c r="O22" s="42">
        <v>2024</v>
      </c>
      <c r="P22" s="43">
        <v>80</v>
      </c>
      <c r="Q22" s="42">
        <v>26</v>
      </c>
      <c r="R22" s="42">
        <v>61</v>
      </c>
      <c r="S22" s="43">
        <v>1621</v>
      </c>
    </row>
    <row r="23" spans="1:19" s="5" customFormat="1" ht="20.25" customHeight="1">
      <c r="A23" s="158" t="s">
        <v>198</v>
      </c>
      <c r="B23" s="42">
        <f t="shared" si="2"/>
        <v>231177</v>
      </c>
      <c r="C23" s="42">
        <v>0</v>
      </c>
      <c r="D23" s="43">
        <v>194537</v>
      </c>
      <c r="E23" s="42">
        <v>27562</v>
      </c>
      <c r="F23" s="43">
        <v>1044</v>
      </c>
      <c r="G23" s="42">
        <v>1712</v>
      </c>
      <c r="H23" s="43">
        <v>548</v>
      </c>
      <c r="I23" s="42">
        <v>1059</v>
      </c>
      <c r="J23" s="43">
        <v>4568</v>
      </c>
      <c r="K23" s="45">
        <v>147</v>
      </c>
      <c r="L23" s="43">
        <v>4715</v>
      </c>
      <c r="M23" s="42">
        <v>4023</v>
      </c>
      <c r="N23" s="42">
        <f t="shared" si="1"/>
        <v>4023</v>
      </c>
      <c r="O23" s="42">
        <v>2157</v>
      </c>
      <c r="P23" s="43">
        <v>103</v>
      </c>
      <c r="Q23" s="42">
        <v>16</v>
      </c>
      <c r="R23" s="42">
        <v>76</v>
      </c>
      <c r="S23" s="43">
        <v>1671</v>
      </c>
    </row>
    <row r="24" spans="1:19" s="5" customFormat="1" ht="20.25" customHeight="1">
      <c r="A24" s="158" t="s">
        <v>199</v>
      </c>
      <c r="B24" s="42">
        <f>SUM(C24:K24)</f>
        <v>214576</v>
      </c>
      <c r="C24" s="42">
        <v>0</v>
      </c>
      <c r="D24" s="43">
        <v>177387</v>
      </c>
      <c r="E24" s="42">
        <v>27620</v>
      </c>
      <c r="F24" s="43">
        <v>821</v>
      </c>
      <c r="G24" s="42">
        <v>1548</v>
      </c>
      <c r="H24" s="43">
        <v>1109</v>
      </c>
      <c r="I24" s="42">
        <v>861</v>
      </c>
      <c r="J24" s="43">
        <v>5061</v>
      </c>
      <c r="K24" s="45">
        <v>169</v>
      </c>
      <c r="L24" s="44">
        <v>5230</v>
      </c>
      <c r="M24" s="42">
        <v>4512</v>
      </c>
      <c r="N24" s="42">
        <f t="shared" si="1"/>
        <v>4512</v>
      </c>
      <c r="O24" s="42">
        <v>2330</v>
      </c>
      <c r="P24" s="43">
        <v>107</v>
      </c>
      <c r="Q24" s="42">
        <v>30</v>
      </c>
      <c r="R24" s="42">
        <v>128</v>
      </c>
      <c r="S24" s="43">
        <v>1917</v>
      </c>
    </row>
    <row r="25" spans="1:19" s="5" customFormat="1" ht="20.25" customHeight="1">
      <c r="A25" s="158" t="s">
        <v>187</v>
      </c>
      <c r="B25" s="42">
        <f t="shared" si="2"/>
        <v>212487</v>
      </c>
      <c r="C25" s="42">
        <v>11</v>
      </c>
      <c r="D25" s="43">
        <v>176240</v>
      </c>
      <c r="E25" s="42">
        <v>26945</v>
      </c>
      <c r="F25" s="43">
        <v>817</v>
      </c>
      <c r="G25" s="42">
        <v>2054</v>
      </c>
      <c r="H25" s="43">
        <v>456</v>
      </c>
      <c r="I25" s="42">
        <v>773</v>
      </c>
      <c r="J25" s="43">
        <v>5029</v>
      </c>
      <c r="K25" s="45">
        <v>162</v>
      </c>
      <c r="L25" s="44">
        <v>5191</v>
      </c>
      <c r="M25" s="42">
        <v>4375</v>
      </c>
      <c r="N25" s="42">
        <f>SUM(O25:S25)</f>
        <v>4375</v>
      </c>
      <c r="O25" s="42">
        <v>2304</v>
      </c>
      <c r="P25" s="43">
        <v>114</v>
      </c>
      <c r="Q25" s="42">
        <v>15</v>
      </c>
      <c r="R25" s="42">
        <v>98</v>
      </c>
      <c r="S25" s="43">
        <v>1844</v>
      </c>
    </row>
    <row r="26" spans="1:19" s="5" customFormat="1" ht="20.25" customHeight="1" thickBot="1">
      <c r="A26" s="159" t="s">
        <v>256</v>
      </c>
      <c r="B26" s="392">
        <f>SUM(C26:K26)</f>
        <v>207707</v>
      </c>
      <c r="C26" s="303">
        <v>1</v>
      </c>
      <c r="D26" s="304">
        <v>172680</v>
      </c>
      <c r="E26" s="303">
        <v>26074</v>
      </c>
      <c r="F26" s="304">
        <v>733</v>
      </c>
      <c r="G26" s="303">
        <v>1997</v>
      </c>
      <c r="H26" s="304">
        <v>521</v>
      </c>
      <c r="I26" s="303">
        <v>821</v>
      </c>
      <c r="J26" s="304">
        <v>4758</v>
      </c>
      <c r="K26" s="305">
        <v>122</v>
      </c>
      <c r="L26" s="306">
        <v>4880</v>
      </c>
      <c r="M26" s="303">
        <v>4170</v>
      </c>
      <c r="N26" s="392">
        <f>SUM(O26:S26)</f>
        <v>4170</v>
      </c>
      <c r="O26" s="303">
        <v>2143</v>
      </c>
      <c r="P26" s="304">
        <v>80</v>
      </c>
      <c r="Q26" s="303">
        <v>19</v>
      </c>
      <c r="R26" s="303">
        <v>154</v>
      </c>
      <c r="S26" s="304">
        <v>1774</v>
      </c>
    </row>
    <row r="27" spans="1:19" ht="18" customHeight="1">
      <c r="A27" s="24" t="s">
        <v>243</v>
      </c>
      <c r="B27" s="7"/>
      <c r="C27" s="7"/>
      <c r="D27" s="7"/>
      <c r="E27" s="7"/>
      <c r="F27" s="7"/>
      <c r="G27" s="7"/>
      <c r="H27" s="7"/>
      <c r="I27" s="7"/>
      <c r="J27" s="7"/>
      <c r="K27" s="7"/>
      <c r="L27" s="7"/>
      <c r="M27" s="7"/>
      <c r="N27" s="7"/>
      <c r="O27" s="7"/>
      <c r="P27" s="7"/>
      <c r="Q27" s="7"/>
      <c r="R27" s="7"/>
      <c r="S27" s="9"/>
    </row>
    <row r="28" spans="1:19" ht="27.75" customHeight="1">
      <c r="A28" s="156"/>
      <c r="B28" s="7"/>
      <c r="C28" s="7"/>
      <c r="D28" s="7"/>
      <c r="E28" s="7"/>
      <c r="F28" s="7"/>
      <c r="G28" s="7"/>
      <c r="H28" s="7"/>
      <c r="I28" s="7"/>
      <c r="J28" s="7"/>
      <c r="K28" s="7"/>
      <c r="L28" s="7"/>
      <c r="M28" s="7"/>
      <c r="N28" s="280"/>
      <c r="O28" s="281"/>
      <c r="P28" s="280"/>
      <c r="Q28" s="7"/>
      <c r="R28" s="7"/>
      <c r="S28" s="9"/>
    </row>
    <row r="29" spans="1:19" ht="26.25" customHeight="1" thickBot="1">
      <c r="A29" s="157" t="s">
        <v>219</v>
      </c>
      <c r="B29" s="3"/>
      <c r="C29" s="3"/>
      <c r="D29" s="3"/>
      <c r="E29" s="3"/>
      <c r="F29" s="3"/>
      <c r="G29" s="3"/>
      <c r="H29" s="3"/>
      <c r="I29" s="3"/>
      <c r="J29" s="3"/>
      <c r="K29" s="5"/>
      <c r="L29" s="3"/>
      <c r="M29" s="3"/>
      <c r="N29" s="3"/>
      <c r="O29" s="3"/>
      <c r="P29" s="3"/>
      <c r="Q29" s="3"/>
      <c r="R29" s="3"/>
      <c r="S29" s="3"/>
    </row>
    <row r="30" spans="1:19" s="25" customFormat="1" ht="18" customHeight="1">
      <c r="A30" s="493" t="s">
        <v>100</v>
      </c>
      <c r="B30" s="492" t="s">
        <v>115</v>
      </c>
      <c r="C30" s="493"/>
      <c r="D30" s="443" t="s">
        <v>116</v>
      </c>
      <c r="E30" s="444"/>
      <c r="F30" s="444"/>
      <c r="G30" s="444"/>
      <c r="H30" s="445"/>
      <c r="I30" s="492" t="s">
        <v>103</v>
      </c>
      <c r="J30" s="505"/>
      <c r="K30" s="125"/>
      <c r="L30" s="505" t="s">
        <v>117</v>
      </c>
      <c r="M30" s="493"/>
      <c r="N30" s="443" t="s">
        <v>118</v>
      </c>
      <c r="O30" s="444"/>
      <c r="P30" s="444"/>
      <c r="Q30" s="444"/>
      <c r="R30" s="444"/>
      <c r="S30" s="444"/>
    </row>
    <row r="31" spans="1:19" s="25" customFormat="1" ht="18" customHeight="1">
      <c r="A31" s="497"/>
      <c r="B31" s="496"/>
      <c r="C31" s="497"/>
      <c r="D31" s="229" t="s">
        <v>68</v>
      </c>
      <c r="E31" s="230" t="s">
        <v>220</v>
      </c>
      <c r="F31" s="229" t="s">
        <v>221</v>
      </c>
      <c r="G31" s="230" t="s">
        <v>249</v>
      </c>
      <c r="H31" s="231" t="s">
        <v>250</v>
      </c>
      <c r="I31" s="496"/>
      <c r="J31" s="499"/>
      <c r="K31" s="125"/>
      <c r="L31" s="499"/>
      <c r="M31" s="497"/>
      <c r="N31" s="131" t="s">
        <v>109</v>
      </c>
      <c r="O31" s="225" t="s">
        <v>110</v>
      </c>
      <c r="P31" s="226" t="s">
        <v>111</v>
      </c>
      <c r="Q31" s="225" t="s">
        <v>112</v>
      </c>
      <c r="R31" s="226" t="s">
        <v>113</v>
      </c>
      <c r="S31" s="227" t="s">
        <v>114</v>
      </c>
    </row>
    <row r="32" spans="1:19" ht="20.25" customHeight="1">
      <c r="A32" s="36" t="s">
        <v>22</v>
      </c>
      <c r="B32" s="26"/>
      <c r="C32" s="162">
        <f aca="true" t="shared" si="3" ref="C32:C51">SUM(D32:H32)</f>
        <v>10828</v>
      </c>
      <c r="D32" s="163">
        <v>87</v>
      </c>
      <c r="E32" s="164">
        <v>10595</v>
      </c>
      <c r="F32" s="163">
        <v>105</v>
      </c>
      <c r="G32" s="164">
        <v>28</v>
      </c>
      <c r="H32" s="163">
        <v>13</v>
      </c>
      <c r="I32" s="165"/>
      <c r="J32" s="166">
        <v>41</v>
      </c>
      <c r="K32" s="167"/>
      <c r="L32" s="168"/>
      <c r="M32" s="169">
        <v>34</v>
      </c>
      <c r="N32" s="170">
        <f aca="true" t="shared" si="4" ref="N32:N51">SUM(O32:S32)</f>
        <v>34</v>
      </c>
      <c r="O32" s="170">
        <v>11</v>
      </c>
      <c r="P32" s="171">
        <v>14</v>
      </c>
      <c r="Q32" s="172">
        <v>1</v>
      </c>
      <c r="R32" s="173">
        <v>5</v>
      </c>
      <c r="S32" s="174">
        <v>3</v>
      </c>
    </row>
    <row r="33" spans="1:19" ht="20.25" customHeight="1" hidden="1">
      <c r="A33" s="65" t="s">
        <v>64</v>
      </c>
      <c r="B33" s="26"/>
      <c r="C33" s="162">
        <f t="shared" si="3"/>
        <v>14396</v>
      </c>
      <c r="D33" s="163">
        <v>305</v>
      </c>
      <c r="E33" s="164">
        <v>13942</v>
      </c>
      <c r="F33" s="163">
        <v>119</v>
      </c>
      <c r="G33" s="164">
        <v>19</v>
      </c>
      <c r="H33" s="163">
        <v>11</v>
      </c>
      <c r="I33" s="165"/>
      <c r="J33" s="166">
        <v>30</v>
      </c>
      <c r="K33" s="167"/>
      <c r="L33" s="168"/>
      <c r="M33" s="169">
        <v>27</v>
      </c>
      <c r="N33" s="170">
        <f t="shared" si="4"/>
        <v>27</v>
      </c>
      <c r="O33" s="170">
        <v>9</v>
      </c>
      <c r="P33" s="171">
        <v>12</v>
      </c>
      <c r="Q33" s="172">
        <v>0</v>
      </c>
      <c r="R33" s="173">
        <v>3</v>
      </c>
      <c r="S33" s="174">
        <v>3</v>
      </c>
    </row>
    <row r="34" spans="1:19" ht="20.25" customHeight="1" hidden="1">
      <c r="A34" s="65" t="s">
        <v>65</v>
      </c>
      <c r="B34" s="26"/>
      <c r="C34" s="162">
        <f t="shared" si="3"/>
        <v>15012</v>
      </c>
      <c r="D34" s="163">
        <v>360</v>
      </c>
      <c r="E34" s="164">
        <v>14496</v>
      </c>
      <c r="F34" s="163">
        <v>109</v>
      </c>
      <c r="G34" s="164">
        <v>37</v>
      </c>
      <c r="H34" s="163">
        <v>10</v>
      </c>
      <c r="I34" s="165"/>
      <c r="J34" s="166">
        <v>47</v>
      </c>
      <c r="K34" s="167"/>
      <c r="L34" s="168"/>
      <c r="M34" s="169">
        <v>45</v>
      </c>
      <c r="N34" s="170">
        <f t="shared" si="4"/>
        <v>45</v>
      </c>
      <c r="O34" s="170">
        <v>18</v>
      </c>
      <c r="P34" s="171">
        <v>12</v>
      </c>
      <c r="Q34" s="172">
        <v>3</v>
      </c>
      <c r="R34" s="173">
        <v>2</v>
      </c>
      <c r="S34" s="174">
        <v>10</v>
      </c>
    </row>
    <row r="35" spans="1:19" ht="20.25" customHeight="1" hidden="1">
      <c r="A35" s="65" t="s">
        <v>66</v>
      </c>
      <c r="B35" s="26"/>
      <c r="C35" s="162">
        <f t="shared" si="3"/>
        <v>15063</v>
      </c>
      <c r="D35" s="163">
        <v>259</v>
      </c>
      <c r="E35" s="164">
        <v>14488</v>
      </c>
      <c r="F35" s="163">
        <v>250</v>
      </c>
      <c r="G35" s="164">
        <v>44</v>
      </c>
      <c r="H35" s="163">
        <v>22</v>
      </c>
      <c r="I35" s="165"/>
      <c r="J35" s="166">
        <v>66</v>
      </c>
      <c r="K35" s="167"/>
      <c r="L35" s="168"/>
      <c r="M35" s="169">
        <v>57</v>
      </c>
      <c r="N35" s="170">
        <f t="shared" si="4"/>
        <v>57</v>
      </c>
      <c r="O35" s="170">
        <v>20</v>
      </c>
      <c r="P35" s="171">
        <v>18</v>
      </c>
      <c r="Q35" s="172">
        <v>1</v>
      </c>
      <c r="R35" s="173">
        <v>10</v>
      </c>
      <c r="S35" s="174">
        <v>8</v>
      </c>
    </row>
    <row r="36" spans="1:19" ht="20.25" customHeight="1">
      <c r="A36" s="65" t="s">
        <v>0</v>
      </c>
      <c r="B36" s="26"/>
      <c r="C36" s="162">
        <f t="shared" si="3"/>
        <v>15235</v>
      </c>
      <c r="D36" s="163">
        <v>274</v>
      </c>
      <c r="E36" s="164">
        <v>14656</v>
      </c>
      <c r="F36" s="163">
        <v>231</v>
      </c>
      <c r="G36" s="164">
        <v>48</v>
      </c>
      <c r="H36" s="163">
        <v>26</v>
      </c>
      <c r="I36" s="165"/>
      <c r="J36" s="166">
        <v>74</v>
      </c>
      <c r="K36" s="167"/>
      <c r="L36" s="168"/>
      <c r="M36" s="169">
        <v>54</v>
      </c>
      <c r="N36" s="170">
        <f t="shared" si="4"/>
        <v>54</v>
      </c>
      <c r="O36" s="170">
        <v>18</v>
      </c>
      <c r="P36" s="171">
        <v>8</v>
      </c>
      <c r="Q36" s="172">
        <v>2</v>
      </c>
      <c r="R36" s="173">
        <v>16</v>
      </c>
      <c r="S36" s="174">
        <v>10</v>
      </c>
    </row>
    <row r="37" spans="1:19" ht="20.25" customHeight="1">
      <c r="A37" s="65" t="s">
        <v>1</v>
      </c>
      <c r="B37" s="26"/>
      <c r="C37" s="162">
        <f t="shared" si="3"/>
        <v>16642</v>
      </c>
      <c r="D37" s="163">
        <v>580</v>
      </c>
      <c r="E37" s="164">
        <v>15513</v>
      </c>
      <c r="F37" s="163">
        <v>455</v>
      </c>
      <c r="G37" s="164">
        <v>66</v>
      </c>
      <c r="H37" s="163">
        <v>28</v>
      </c>
      <c r="I37" s="165"/>
      <c r="J37" s="166">
        <v>94</v>
      </c>
      <c r="K37" s="167"/>
      <c r="L37" s="168"/>
      <c r="M37" s="169">
        <v>71</v>
      </c>
      <c r="N37" s="170">
        <f t="shared" si="4"/>
        <v>71</v>
      </c>
      <c r="O37" s="170">
        <v>39</v>
      </c>
      <c r="P37" s="171">
        <v>12</v>
      </c>
      <c r="Q37" s="172">
        <v>1</v>
      </c>
      <c r="R37" s="173">
        <v>2</v>
      </c>
      <c r="S37" s="174">
        <v>17</v>
      </c>
    </row>
    <row r="38" spans="1:19" ht="20.25" customHeight="1">
      <c r="A38" s="65" t="s">
        <v>2</v>
      </c>
      <c r="B38" s="26"/>
      <c r="C38" s="162">
        <f t="shared" si="3"/>
        <v>15345</v>
      </c>
      <c r="D38" s="163">
        <v>508</v>
      </c>
      <c r="E38" s="164">
        <v>14603</v>
      </c>
      <c r="F38" s="163">
        <v>191</v>
      </c>
      <c r="G38" s="164">
        <v>21</v>
      </c>
      <c r="H38" s="163">
        <v>22</v>
      </c>
      <c r="I38" s="165"/>
      <c r="J38" s="166">
        <v>106</v>
      </c>
      <c r="K38" s="167"/>
      <c r="L38" s="168"/>
      <c r="M38" s="169">
        <v>69</v>
      </c>
      <c r="N38" s="170">
        <f t="shared" si="4"/>
        <v>69</v>
      </c>
      <c r="O38" s="170">
        <v>34</v>
      </c>
      <c r="P38" s="171">
        <v>11</v>
      </c>
      <c r="Q38" s="172">
        <v>0</v>
      </c>
      <c r="R38" s="173">
        <v>2</v>
      </c>
      <c r="S38" s="174">
        <v>22</v>
      </c>
    </row>
    <row r="39" spans="1:19" ht="20.25" customHeight="1">
      <c r="A39" s="65" t="s">
        <v>3</v>
      </c>
      <c r="B39" s="26"/>
      <c r="C39" s="162">
        <f t="shared" si="3"/>
        <v>17010</v>
      </c>
      <c r="D39" s="163">
        <v>437</v>
      </c>
      <c r="E39" s="164">
        <v>16309</v>
      </c>
      <c r="F39" s="163">
        <v>224</v>
      </c>
      <c r="G39" s="164">
        <v>23</v>
      </c>
      <c r="H39" s="163">
        <v>17</v>
      </c>
      <c r="I39" s="165"/>
      <c r="J39" s="166">
        <v>54</v>
      </c>
      <c r="K39" s="167"/>
      <c r="L39" s="168"/>
      <c r="M39" s="169">
        <v>46</v>
      </c>
      <c r="N39" s="170">
        <f t="shared" si="4"/>
        <v>46</v>
      </c>
      <c r="O39" s="170">
        <v>16</v>
      </c>
      <c r="P39" s="171">
        <v>14</v>
      </c>
      <c r="Q39" s="172">
        <v>1</v>
      </c>
      <c r="R39" s="173">
        <v>3</v>
      </c>
      <c r="S39" s="174">
        <v>12</v>
      </c>
    </row>
    <row r="40" spans="1:19" ht="20.25" customHeight="1">
      <c r="A40" s="65" t="s">
        <v>4</v>
      </c>
      <c r="B40" s="26"/>
      <c r="C40" s="162">
        <f t="shared" si="3"/>
        <v>16681</v>
      </c>
      <c r="D40" s="163">
        <v>309</v>
      </c>
      <c r="E40" s="164">
        <v>16093</v>
      </c>
      <c r="F40" s="163">
        <v>241</v>
      </c>
      <c r="G40" s="164">
        <v>27</v>
      </c>
      <c r="H40" s="163">
        <v>11</v>
      </c>
      <c r="I40" s="165"/>
      <c r="J40" s="166">
        <v>110</v>
      </c>
      <c r="K40" s="167"/>
      <c r="L40" s="168"/>
      <c r="M40" s="169">
        <v>81</v>
      </c>
      <c r="N40" s="170">
        <f t="shared" si="4"/>
        <v>81</v>
      </c>
      <c r="O40" s="170">
        <v>60</v>
      </c>
      <c r="P40" s="171">
        <v>10</v>
      </c>
      <c r="Q40" s="172">
        <v>0</v>
      </c>
      <c r="R40" s="173">
        <v>3</v>
      </c>
      <c r="S40" s="174">
        <v>8</v>
      </c>
    </row>
    <row r="41" spans="1:19" ht="20.25" customHeight="1">
      <c r="A41" s="120" t="s">
        <v>176</v>
      </c>
      <c r="B41" s="26"/>
      <c r="C41" s="162">
        <f t="shared" si="3"/>
        <v>16993</v>
      </c>
      <c r="D41" s="166">
        <v>240</v>
      </c>
      <c r="E41" s="164">
        <v>16349</v>
      </c>
      <c r="F41" s="166">
        <v>353</v>
      </c>
      <c r="G41" s="164">
        <v>29</v>
      </c>
      <c r="H41" s="166">
        <v>22</v>
      </c>
      <c r="I41" s="165"/>
      <c r="J41" s="166">
        <v>63</v>
      </c>
      <c r="K41" s="167"/>
      <c r="L41" s="168"/>
      <c r="M41" s="171">
        <v>47</v>
      </c>
      <c r="N41" s="170">
        <f t="shared" si="4"/>
        <v>47</v>
      </c>
      <c r="O41" s="170">
        <v>16</v>
      </c>
      <c r="P41" s="171">
        <v>13</v>
      </c>
      <c r="Q41" s="172">
        <v>0</v>
      </c>
      <c r="R41" s="173">
        <v>3</v>
      </c>
      <c r="S41" s="174">
        <v>15</v>
      </c>
    </row>
    <row r="42" spans="1:19" ht="20.25" customHeight="1">
      <c r="A42" s="158" t="s">
        <v>177</v>
      </c>
      <c r="B42" s="26"/>
      <c r="C42" s="162">
        <f t="shared" si="3"/>
        <v>16177</v>
      </c>
      <c r="D42" s="175">
        <v>153</v>
      </c>
      <c r="E42" s="175">
        <v>15618</v>
      </c>
      <c r="F42" s="175">
        <v>348</v>
      </c>
      <c r="G42" s="175">
        <v>28</v>
      </c>
      <c r="H42" s="164">
        <v>30</v>
      </c>
      <c r="I42" s="165"/>
      <c r="J42" s="166">
        <v>80</v>
      </c>
      <c r="K42" s="167"/>
      <c r="L42" s="168"/>
      <c r="M42" s="176">
        <v>55</v>
      </c>
      <c r="N42" s="170">
        <f t="shared" si="4"/>
        <v>55</v>
      </c>
      <c r="O42" s="170">
        <v>16</v>
      </c>
      <c r="P42" s="171">
        <v>21</v>
      </c>
      <c r="Q42" s="172">
        <v>0</v>
      </c>
      <c r="R42" s="173">
        <v>5</v>
      </c>
      <c r="S42" s="174">
        <v>13</v>
      </c>
    </row>
    <row r="43" spans="1:19" ht="20.25" customHeight="1">
      <c r="A43" s="158" t="s">
        <v>178</v>
      </c>
      <c r="B43" s="26"/>
      <c r="C43" s="162">
        <f t="shared" si="3"/>
        <v>16212</v>
      </c>
      <c r="D43" s="164">
        <v>271</v>
      </c>
      <c r="E43" s="164">
        <v>15632</v>
      </c>
      <c r="F43" s="164">
        <v>262</v>
      </c>
      <c r="G43" s="164">
        <v>19</v>
      </c>
      <c r="H43" s="162">
        <v>28</v>
      </c>
      <c r="I43" s="165"/>
      <c r="J43" s="166">
        <v>77</v>
      </c>
      <c r="K43" s="167"/>
      <c r="L43" s="168"/>
      <c r="M43" s="176">
        <v>54</v>
      </c>
      <c r="N43" s="170">
        <f>SUM(O43:S43)</f>
        <v>54</v>
      </c>
      <c r="O43" s="170">
        <v>22</v>
      </c>
      <c r="P43" s="171">
        <v>11</v>
      </c>
      <c r="Q43" s="172">
        <v>1</v>
      </c>
      <c r="R43" s="173">
        <v>4</v>
      </c>
      <c r="S43" s="174">
        <v>16</v>
      </c>
    </row>
    <row r="44" spans="1:19" ht="20.25" customHeight="1">
      <c r="A44" s="158"/>
      <c r="B44" s="26"/>
      <c r="C44" s="162">
        <f t="shared" si="3"/>
        <v>16445</v>
      </c>
      <c r="D44" s="164">
        <v>267</v>
      </c>
      <c r="E44" s="164">
        <v>15813</v>
      </c>
      <c r="F44" s="164">
        <v>304</v>
      </c>
      <c r="G44" s="164">
        <v>27</v>
      </c>
      <c r="H44" s="162">
        <v>34</v>
      </c>
      <c r="I44" s="165"/>
      <c r="J44" s="166">
        <v>78</v>
      </c>
      <c r="K44" s="167"/>
      <c r="L44" s="168"/>
      <c r="M44" s="176">
        <f>N44</f>
        <v>65</v>
      </c>
      <c r="N44" s="170">
        <f t="shared" si="4"/>
        <v>65</v>
      </c>
      <c r="O44" s="170">
        <v>36</v>
      </c>
      <c r="P44" s="171">
        <v>19</v>
      </c>
      <c r="Q44" s="172">
        <v>1</v>
      </c>
      <c r="R44" s="173">
        <v>1</v>
      </c>
      <c r="S44" s="174">
        <v>8</v>
      </c>
    </row>
    <row r="45" spans="1:19" ht="20.25" customHeight="1">
      <c r="A45" s="158" t="s">
        <v>218</v>
      </c>
      <c r="B45" s="26"/>
      <c r="C45" s="162">
        <f t="shared" si="3"/>
        <v>16603</v>
      </c>
      <c r="D45" s="164">
        <v>236</v>
      </c>
      <c r="E45" s="164">
        <v>16001</v>
      </c>
      <c r="F45" s="164">
        <v>322</v>
      </c>
      <c r="G45" s="164">
        <v>19</v>
      </c>
      <c r="H45" s="162">
        <v>25</v>
      </c>
      <c r="I45" s="165"/>
      <c r="J45" s="166">
        <v>65</v>
      </c>
      <c r="K45" s="167"/>
      <c r="L45" s="168"/>
      <c r="M45" s="176">
        <f>N45</f>
        <v>55</v>
      </c>
      <c r="N45" s="170">
        <f t="shared" si="4"/>
        <v>55</v>
      </c>
      <c r="O45" s="170">
        <v>37</v>
      </c>
      <c r="P45" s="171">
        <v>9</v>
      </c>
      <c r="Q45" s="172">
        <v>0</v>
      </c>
      <c r="R45" s="173">
        <v>2</v>
      </c>
      <c r="S45" s="174">
        <v>7</v>
      </c>
    </row>
    <row r="46" spans="1:19" ht="20.25" customHeight="1">
      <c r="A46" s="158" t="s">
        <v>194</v>
      </c>
      <c r="B46" s="26"/>
      <c r="C46" s="162">
        <f t="shared" si="3"/>
        <v>15984</v>
      </c>
      <c r="D46" s="164">
        <v>139</v>
      </c>
      <c r="E46" s="164">
        <v>15495</v>
      </c>
      <c r="F46" s="164">
        <v>304</v>
      </c>
      <c r="G46" s="164">
        <v>24</v>
      </c>
      <c r="H46" s="162">
        <v>22</v>
      </c>
      <c r="I46" s="165"/>
      <c r="J46" s="166">
        <v>79</v>
      </c>
      <c r="K46" s="167"/>
      <c r="L46" s="168"/>
      <c r="M46" s="176">
        <v>61</v>
      </c>
      <c r="N46" s="170">
        <f t="shared" si="4"/>
        <v>61</v>
      </c>
      <c r="O46" s="170">
        <v>23</v>
      </c>
      <c r="P46" s="171">
        <v>10</v>
      </c>
      <c r="Q46" s="172">
        <v>0</v>
      </c>
      <c r="R46" s="173">
        <v>12</v>
      </c>
      <c r="S46" s="174">
        <v>16</v>
      </c>
    </row>
    <row r="47" spans="1:19" ht="20.25" customHeight="1">
      <c r="A47" s="158" t="s">
        <v>195</v>
      </c>
      <c r="B47" s="26"/>
      <c r="C47" s="162">
        <f t="shared" si="3"/>
        <v>14754</v>
      </c>
      <c r="D47" s="164">
        <v>149</v>
      </c>
      <c r="E47" s="164">
        <v>14251</v>
      </c>
      <c r="F47" s="164">
        <v>327</v>
      </c>
      <c r="G47" s="164">
        <v>17</v>
      </c>
      <c r="H47" s="162">
        <v>10</v>
      </c>
      <c r="I47" s="165"/>
      <c r="J47" s="166">
        <v>46</v>
      </c>
      <c r="K47" s="167"/>
      <c r="L47" s="167"/>
      <c r="M47" s="176">
        <f>N47</f>
        <v>37</v>
      </c>
      <c r="N47" s="177">
        <f t="shared" si="4"/>
        <v>37</v>
      </c>
      <c r="O47" s="170">
        <v>13</v>
      </c>
      <c r="P47" s="171">
        <v>9</v>
      </c>
      <c r="Q47" s="172">
        <v>0</v>
      </c>
      <c r="R47" s="173">
        <v>6</v>
      </c>
      <c r="S47" s="174">
        <v>9</v>
      </c>
    </row>
    <row r="48" spans="1:19" ht="20.25" customHeight="1">
      <c r="A48" s="158" t="s">
        <v>196</v>
      </c>
      <c r="B48" s="26"/>
      <c r="C48" s="162">
        <f t="shared" si="3"/>
        <v>14671</v>
      </c>
      <c r="D48" s="164">
        <v>140</v>
      </c>
      <c r="E48" s="164">
        <v>14296</v>
      </c>
      <c r="F48" s="164">
        <v>213</v>
      </c>
      <c r="G48" s="164">
        <v>13</v>
      </c>
      <c r="H48" s="162">
        <v>9</v>
      </c>
      <c r="I48" s="167"/>
      <c r="J48" s="166">
        <v>46</v>
      </c>
      <c r="K48" s="167"/>
      <c r="L48" s="167"/>
      <c r="M48" s="176">
        <v>23</v>
      </c>
      <c r="N48" s="177">
        <f t="shared" si="4"/>
        <v>23</v>
      </c>
      <c r="O48" s="170">
        <v>3</v>
      </c>
      <c r="P48" s="171">
        <v>6</v>
      </c>
      <c r="Q48" s="172">
        <v>0</v>
      </c>
      <c r="R48" s="173">
        <v>3</v>
      </c>
      <c r="S48" s="174">
        <v>11</v>
      </c>
    </row>
    <row r="49" spans="1:19" ht="20.25" customHeight="1">
      <c r="A49" s="158" t="s">
        <v>197</v>
      </c>
      <c r="B49" s="26"/>
      <c r="C49" s="162">
        <f t="shared" si="3"/>
        <v>12255</v>
      </c>
      <c r="D49" s="164">
        <v>875</v>
      </c>
      <c r="E49" s="164">
        <v>11037</v>
      </c>
      <c r="F49" s="164">
        <v>279</v>
      </c>
      <c r="G49" s="164">
        <v>22</v>
      </c>
      <c r="H49" s="162">
        <v>42</v>
      </c>
      <c r="I49" s="167"/>
      <c r="J49" s="166">
        <v>64</v>
      </c>
      <c r="K49" s="167"/>
      <c r="L49" s="167"/>
      <c r="M49" s="176">
        <v>45</v>
      </c>
      <c r="N49" s="177">
        <f t="shared" si="4"/>
        <v>45</v>
      </c>
      <c r="O49" s="170">
        <v>19</v>
      </c>
      <c r="P49" s="171">
        <v>5</v>
      </c>
      <c r="Q49" s="172">
        <v>0</v>
      </c>
      <c r="R49" s="173">
        <v>6</v>
      </c>
      <c r="S49" s="174">
        <v>15</v>
      </c>
    </row>
    <row r="50" spans="1:19" ht="20.25" customHeight="1">
      <c r="A50" s="158" t="s">
        <v>198</v>
      </c>
      <c r="B50" s="26"/>
      <c r="C50" s="162">
        <f t="shared" si="3"/>
        <v>14411</v>
      </c>
      <c r="D50" s="164">
        <v>559</v>
      </c>
      <c r="E50" s="164">
        <v>13490</v>
      </c>
      <c r="F50" s="164">
        <v>316</v>
      </c>
      <c r="G50" s="164">
        <v>30</v>
      </c>
      <c r="H50" s="162">
        <v>16</v>
      </c>
      <c r="I50" s="167"/>
      <c r="J50" s="166">
        <v>47</v>
      </c>
      <c r="K50" s="167"/>
      <c r="L50" s="167"/>
      <c r="M50" s="176">
        <v>37</v>
      </c>
      <c r="N50" s="177">
        <f t="shared" si="4"/>
        <v>37</v>
      </c>
      <c r="O50" s="170">
        <v>12</v>
      </c>
      <c r="P50" s="171">
        <v>11</v>
      </c>
      <c r="Q50" s="172">
        <v>0</v>
      </c>
      <c r="R50" s="173">
        <v>4</v>
      </c>
      <c r="S50" s="174">
        <v>10</v>
      </c>
    </row>
    <row r="51" spans="1:19" ht="20.25" customHeight="1">
      <c r="A51" s="158" t="s">
        <v>199</v>
      </c>
      <c r="B51" s="26"/>
      <c r="C51" s="162">
        <f t="shared" si="3"/>
        <v>12620</v>
      </c>
      <c r="D51" s="164">
        <v>211</v>
      </c>
      <c r="E51" s="164">
        <v>12163</v>
      </c>
      <c r="F51" s="164">
        <v>219</v>
      </c>
      <c r="G51" s="164">
        <v>16</v>
      </c>
      <c r="H51" s="164">
        <v>11</v>
      </c>
      <c r="I51" s="167"/>
      <c r="J51" s="166">
        <v>27</v>
      </c>
      <c r="K51" s="167"/>
      <c r="L51" s="167"/>
      <c r="M51" s="176">
        <v>19</v>
      </c>
      <c r="N51" s="170">
        <f t="shared" si="4"/>
        <v>19</v>
      </c>
      <c r="O51" s="170">
        <v>6</v>
      </c>
      <c r="P51" s="170">
        <v>9</v>
      </c>
      <c r="Q51" s="172">
        <v>0</v>
      </c>
      <c r="R51" s="172">
        <v>3</v>
      </c>
      <c r="S51" s="174">
        <v>1</v>
      </c>
    </row>
    <row r="52" spans="1:19" ht="20.25" customHeight="1">
      <c r="A52" s="158" t="s">
        <v>187</v>
      </c>
      <c r="B52" s="26"/>
      <c r="C52" s="162">
        <f>SUM(D52:H52)</f>
        <v>12616</v>
      </c>
      <c r="D52" s="164">
        <v>189</v>
      </c>
      <c r="E52" s="164">
        <v>12153</v>
      </c>
      <c r="F52" s="164">
        <v>255</v>
      </c>
      <c r="G52" s="164">
        <v>9</v>
      </c>
      <c r="H52" s="164">
        <v>10</v>
      </c>
      <c r="I52" s="167"/>
      <c r="J52" s="166">
        <v>19</v>
      </c>
      <c r="K52" s="167"/>
      <c r="L52" s="167"/>
      <c r="M52" s="176">
        <v>15</v>
      </c>
      <c r="N52" s="170">
        <f>SUM(O52:S52)</f>
        <v>15</v>
      </c>
      <c r="O52" s="170">
        <v>2</v>
      </c>
      <c r="P52" s="170">
        <v>9</v>
      </c>
      <c r="Q52" s="172">
        <v>0</v>
      </c>
      <c r="R52" s="172">
        <v>2</v>
      </c>
      <c r="S52" s="174">
        <v>2</v>
      </c>
    </row>
    <row r="53" spans="1:19" ht="20.25" customHeight="1" thickBot="1">
      <c r="A53" s="159" t="s">
        <v>256</v>
      </c>
      <c r="B53" s="28"/>
      <c r="C53" s="393">
        <f>SUM(D53:H53)</f>
        <v>12602</v>
      </c>
      <c r="D53" s="297">
        <v>166</v>
      </c>
      <c r="E53" s="297">
        <v>12196</v>
      </c>
      <c r="F53" s="297">
        <v>219</v>
      </c>
      <c r="G53" s="297">
        <v>12</v>
      </c>
      <c r="H53" s="297">
        <v>9</v>
      </c>
      <c r="I53" s="178"/>
      <c r="J53" s="298">
        <v>21</v>
      </c>
      <c r="K53" s="178"/>
      <c r="L53" s="178"/>
      <c r="M53" s="299">
        <v>18</v>
      </c>
      <c r="N53" s="394">
        <f>SUM(O53:S53)</f>
        <v>18</v>
      </c>
      <c r="O53" s="300">
        <v>5</v>
      </c>
      <c r="P53" s="300">
        <v>4</v>
      </c>
      <c r="Q53" s="301">
        <v>1</v>
      </c>
      <c r="R53" s="301">
        <v>0</v>
      </c>
      <c r="S53" s="302">
        <v>8</v>
      </c>
    </row>
    <row r="54" ht="15.75" customHeight="1">
      <c r="S54" s="9"/>
    </row>
  </sheetData>
  <sheetProtection/>
  <mergeCells count="11">
    <mergeCell ref="A3:A4"/>
    <mergeCell ref="L3:L4"/>
    <mergeCell ref="M3:M4"/>
    <mergeCell ref="B30:C31"/>
    <mergeCell ref="A30:A31"/>
    <mergeCell ref="D30:H30"/>
    <mergeCell ref="O3:R3"/>
    <mergeCell ref="L30:M31"/>
    <mergeCell ref="N30:S30"/>
    <mergeCell ref="I30:J31"/>
    <mergeCell ref="C3:K3"/>
  </mergeCells>
  <printOptions/>
  <pageMargins left="0.7874015748031497" right="0.7874015748031497" top="0.6692913385826772" bottom="0.53" header="0.5511811023622047" footer="0.2362204724409449"/>
  <pageSetup firstPageNumber="265" useFirstPageNumber="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A1:P52"/>
  <sheetViews>
    <sheetView view="pageBreakPreview" zoomScale="75" zoomScaleSheetLayoutView="75" zoomScalePageLayoutView="0" workbookViewId="0" topLeftCell="A1">
      <selection activeCell="E31" sqref="E31"/>
    </sheetView>
  </sheetViews>
  <sheetFormatPr defaultColWidth="9.00390625" defaultRowHeight="13.5"/>
  <cols>
    <col min="1" max="6" width="12.125" style="1" customWidth="1"/>
    <col min="7" max="7" width="12.00390625" style="1" customWidth="1"/>
    <col min="8" max="8" width="12.125" style="1" customWidth="1"/>
    <col min="9" max="9" width="13.75390625" style="1" customWidth="1"/>
    <col min="10" max="14" width="12.125" style="1" customWidth="1"/>
    <col min="15" max="15" width="12.00390625" style="1" customWidth="1"/>
    <col min="16" max="16384" width="9.00390625" style="1" customWidth="1"/>
  </cols>
  <sheetData>
    <row r="1" spans="1:12" s="8" customFormat="1" ht="22.5" customHeight="1" thickBot="1">
      <c r="A1" s="332" t="s">
        <v>119</v>
      </c>
      <c r="J1" s="282"/>
      <c r="K1" s="283"/>
      <c r="L1" s="282"/>
    </row>
    <row r="2" spans="1:15" s="11" customFormat="1" ht="18.75" customHeight="1">
      <c r="A2" s="510" t="s">
        <v>120</v>
      </c>
      <c r="B2" s="513" t="s">
        <v>244</v>
      </c>
      <c r="C2" s="516" t="s">
        <v>103</v>
      </c>
      <c r="D2" s="519" t="s">
        <v>234</v>
      </c>
      <c r="E2" s="137"/>
      <c r="F2" s="137"/>
      <c r="G2" s="137" t="s">
        <v>121</v>
      </c>
      <c r="H2" s="137" t="s">
        <v>122</v>
      </c>
      <c r="I2" s="137" t="s">
        <v>123</v>
      </c>
      <c r="J2" s="145" t="s">
        <v>124</v>
      </c>
      <c r="K2" s="145" t="s">
        <v>125</v>
      </c>
      <c r="L2" s="145" t="s">
        <v>126</v>
      </c>
      <c r="M2" s="137"/>
      <c r="N2" s="137"/>
      <c r="O2" s="12"/>
    </row>
    <row r="3" spans="1:15" s="11" customFormat="1" ht="18.75" customHeight="1">
      <c r="A3" s="511"/>
      <c r="B3" s="514"/>
      <c r="C3" s="517"/>
      <c r="D3" s="520"/>
      <c r="E3" s="539" t="s">
        <v>110</v>
      </c>
      <c r="F3" s="533" t="s">
        <v>127</v>
      </c>
      <c r="G3" s="533"/>
      <c r="H3" s="533"/>
      <c r="I3" s="533"/>
      <c r="J3" s="533"/>
      <c r="K3" s="533"/>
      <c r="L3" s="534"/>
      <c r="M3" s="199"/>
      <c r="N3" s="200"/>
      <c r="O3" s="12"/>
    </row>
    <row r="4" spans="1:15" s="11" customFormat="1" ht="18.75" customHeight="1">
      <c r="A4" s="511"/>
      <c r="B4" s="514"/>
      <c r="C4" s="517"/>
      <c r="D4" s="520"/>
      <c r="E4" s="517"/>
      <c r="F4" s="531" t="s">
        <v>128</v>
      </c>
      <c r="G4" s="532" t="s">
        <v>129</v>
      </c>
      <c r="H4" s="533"/>
      <c r="I4" s="533"/>
      <c r="J4" s="533"/>
      <c r="K4" s="533"/>
      <c r="L4" s="534"/>
      <c r="M4" s="198" t="s">
        <v>130</v>
      </c>
      <c r="N4" s="148" t="s">
        <v>114</v>
      </c>
      <c r="O4" s="12"/>
    </row>
    <row r="5" spans="1:15" s="11" customFormat="1" ht="18.75" customHeight="1">
      <c r="A5" s="512"/>
      <c r="B5" s="515"/>
      <c r="C5" s="518"/>
      <c r="D5" s="521"/>
      <c r="E5" s="518"/>
      <c r="F5" s="512"/>
      <c r="G5" s="201" t="s">
        <v>226</v>
      </c>
      <c r="H5" s="201" t="s">
        <v>131</v>
      </c>
      <c r="I5" s="202" t="s">
        <v>132</v>
      </c>
      <c r="J5" s="203" t="s">
        <v>133</v>
      </c>
      <c r="K5" s="203" t="s">
        <v>134</v>
      </c>
      <c r="L5" s="203" t="s">
        <v>135</v>
      </c>
      <c r="M5" s="150"/>
      <c r="N5" s="204"/>
      <c r="O5" s="12"/>
    </row>
    <row r="6" spans="1:14" ht="20.25" customHeight="1">
      <c r="A6" s="126" t="s">
        <v>22</v>
      </c>
      <c r="B6" s="107">
        <v>30152</v>
      </c>
      <c r="C6" s="111">
        <v>1685</v>
      </c>
      <c r="D6" s="107">
        <v>1430</v>
      </c>
      <c r="E6" s="111">
        <v>735</v>
      </c>
      <c r="F6" s="107">
        <f aca="true" t="shared" si="0" ref="F6:F17">SUM(G6:L6)</f>
        <v>27</v>
      </c>
      <c r="G6" s="184">
        <v>0</v>
      </c>
      <c r="H6" s="184">
        <v>4</v>
      </c>
      <c r="I6" s="127">
        <v>1</v>
      </c>
      <c r="J6" s="185">
        <v>1</v>
      </c>
      <c r="K6" s="127">
        <v>0</v>
      </c>
      <c r="L6" s="185">
        <v>21</v>
      </c>
      <c r="M6" s="185">
        <v>15</v>
      </c>
      <c r="N6" s="127">
        <v>653</v>
      </c>
    </row>
    <row r="7" spans="1:14" ht="20.25" customHeight="1" hidden="1">
      <c r="A7" s="154" t="s">
        <v>64</v>
      </c>
      <c r="B7" s="107">
        <v>41142</v>
      </c>
      <c r="C7" s="111">
        <v>2505</v>
      </c>
      <c r="D7" s="107">
        <v>2149</v>
      </c>
      <c r="E7" s="111">
        <v>1333</v>
      </c>
      <c r="F7" s="107">
        <f t="shared" si="0"/>
        <v>37</v>
      </c>
      <c r="G7" s="112">
        <v>0</v>
      </c>
      <c r="H7" s="112">
        <v>11</v>
      </c>
      <c r="I7" s="127">
        <v>7</v>
      </c>
      <c r="J7" s="185">
        <v>2</v>
      </c>
      <c r="K7" s="127">
        <v>0</v>
      </c>
      <c r="L7" s="185">
        <v>17</v>
      </c>
      <c r="M7" s="185">
        <v>38</v>
      </c>
      <c r="N7" s="127">
        <v>741</v>
      </c>
    </row>
    <row r="8" spans="1:14" ht="20.25" customHeight="1" hidden="1">
      <c r="A8" s="154" t="s">
        <v>65</v>
      </c>
      <c r="B8" s="107">
        <v>47198</v>
      </c>
      <c r="C8" s="111">
        <v>2929</v>
      </c>
      <c r="D8" s="107">
        <v>2500</v>
      </c>
      <c r="E8" s="111">
        <v>1347</v>
      </c>
      <c r="F8" s="107">
        <f t="shared" si="0"/>
        <v>44</v>
      </c>
      <c r="G8" s="112">
        <v>2</v>
      </c>
      <c r="H8" s="112">
        <v>19</v>
      </c>
      <c r="I8" s="127">
        <v>10</v>
      </c>
      <c r="J8" s="185">
        <v>4</v>
      </c>
      <c r="K8" s="127">
        <v>0</v>
      </c>
      <c r="L8" s="185">
        <v>9</v>
      </c>
      <c r="M8" s="185">
        <v>2</v>
      </c>
      <c r="N8" s="127">
        <v>1107</v>
      </c>
    </row>
    <row r="9" spans="1:14" ht="20.25" customHeight="1" hidden="1">
      <c r="A9" s="154" t="s">
        <v>66</v>
      </c>
      <c r="B9" s="107">
        <v>50269</v>
      </c>
      <c r="C9" s="111">
        <v>3315</v>
      </c>
      <c r="D9" s="107">
        <v>2769</v>
      </c>
      <c r="E9" s="111">
        <v>1477</v>
      </c>
      <c r="F9" s="107">
        <f t="shared" si="0"/>
        <v>45</v>
      </c>
      <c r="G9" s="112">
        <v>1</v>
      </c>
      <c r="H9" s="112">
        <v>18</v>
      </c>
      <c r="I9" s="127">
        <v>5</v>
      </c>
      <c r="J9" s="185">
        <v>3</v>
      </c>
      <c r="K9" s="127">
        <v>0</v>
      </c>
      <c r="L9" s="185">
        <v>18</v>
      </c>
      <c r="M9" s="185">
        <v>17</v>
      </c>
      <c r="N9" s="127">
        <v>1230</v>
      </c>
    </row>
    <row r="10" spans="1:14" ht="20.25" customHeight="1">
      <c r="A10" s="154" t="s">
        <v>0</v>
      </c>
      <c r="B10" s="107">
        <v>58649</v>
      </c>
      <c r="C10" s="111">
        <v>3643</v>
      </c>
      <c r="D10" s="107">
        <v>3100</v>
      </c>
      <c r="E10" s="111">
        <v>1609</v>
      </c>
      <c r="F10" s="107">
        <f t="shared" si="0"/>
        <v>62</v>
      </c>
      <c r="G10" s="112">
        <v>3</v>
      </c>
      <c r="H10" s="112">
        <v>29</v>
      </c>
      <c r="I10" s="127">
        <v>17</v>
      </c>
      <c r="J10" s="185">
        <v>3</v>
      </c>
      <c r="K10" s="127">
        <v>2</v>
      </c>
      <c r="L10" s="185">
        <v>8</v>
      </c>
      <c r="M10" s="185">
        <v>10</v>
      </c>
      <c r="N10" s="127">
        <v>1418</v>
      </c>
    </row>
    <row r="11" spans="1:14" ht="20.25" customHeight="1">
      <c r="A11" s="154" t="s">
        <v>1</v>
      </c>
      <c r="B11" s="107">
        <v>61366</v>
      </c>
      <c r="C11" s="111">
        <v>3639</v>
      </c>
      <c r="D11" s="107">
        <v>3034</v>
      </c>
      <c r="E11" s="111">
        <v>1770</v>
      </c>
      <c r="F11" s="107">
        <f t="shared" si="0"/>
        <v>52</v>
      </c>
      <c r="G11" s="112">
        <v>1</v>
      </c>
      <c r="H11" s="112">
        <v>18</v>
      </c>
      <c r="I11" s="127">
        <v>22</v>
      </c>
      <c r="J11" s="185">
        <v>4</v>
      </c>
      <c r="K11" s="127">
        <v>0</v>
      </c>
      <c r="L11" s="185">
        <v>7</v>
      </c>
      <c r="M11" s="185">
        <v>26</v>
      </c>
      <c r="N11" s="127">
        <v>1186</v>
      </c>
    </row>
    <row r="12" spans="1:14" ht="20.25" customHeight="1">
      <c r="A12" s="154" t="s">
        <v>2</v>
      </c>
      <c r="B12" s="107">
        <v>62900</v>
      </c>
      <c r="C12" s="111">
        <v>3450</v>
      </c>
      <c r="D12" s="107">
        <v>2913</v>
      </c>
      <c r="E12" s="111">
        <v>1674</v>
      </c>
      <c r="F12" s="107">
        <f t="shared" si="0"/>
        <v>43</v>
      </c>
      <c r="G12" s="112">
        <v>2</v>
      </c>
      <c r="H12" s="112">
        <v>14</v>
      </c>
      <c r="I12" s="127">
        <v>16</v>
      </c>
      <c r="J12" s="185">
        <v>4</v>
      </c>
      <c r="K12" s="127">
        <v>1</v>
      </c>
      <c r="L12" s="185">
        <v>6</v>
      </c>
      <c r="M12" s="185">
        <v>34</v>
      </c>
      <c r="N12" s="127">
        <v>1162</v>
      </c>
    </row>
    <row r="13" spans="1:14" ht="20.25" customHeight="1">
      <c r="A13" s="154" t="s">
        <v>3</v>
      </c>
      <c r="B13" s="107">
        <v>64900</v>
      </c>
      <c r="C13" s="111">
        <v>3712</v>
      </c>
      <c r="D13" s="107">
        <v>3130</v>
      </c>
      <c r="E13" s="111">
        <v>1754</v>
      </c>
      <c r="F13" s="107">
        <f t="shared" si="0"/>
        <v>76</v>
      </c>
      <c r="G13" s="112">
        <v>1</v>
      </c>
      <c r="H13" s="112">
        <v>25</v>
      </c>
      <c r="I13" s="127">
        <v>29</v>
      </c>
      <c r="J13" s="185">
        <v>2</v>
      </c>
      <c r="K13" s="127">
        <v>1</v>
      </c>
      <c r="L13" s="185">
        <v>18</v>
      </c>
      <c r="M13" s="185">
        <v>12</v>
      </c>
      <c r="N13" s="127">
        <v>1287</v>
      </c>
    </row>
    <row r="14" spans="1:14" ht="20.25" customHeight="1">
      <c r="A14" s="154" t="s">
        <v>4</v>
      </c>
      <c r="B14" s="107">
        <v>67693</v>
      </c>
      <c r="C14" s="111">
        <v>3304</v>
      </c>
      <c r="D14" s="107">
        <v>2768</v>
      </c>
      <c r="E14" s="111">
        <v>1391</v>
      </c>
      <c r="F14" s="107">
        <f t="shared" si="0"/>
        <v>100</v>
      </c>
      <c r="G14" s="112">
        <v>2</v>
      </c>
      <c r="H14" s="112">
        <v>44</v>
      </c>
      <c r="I14" s="127">
        <v>29</v>
      </c>
      <c r="J14" s="185">
        <v>9</v>
      </c>
      <c r="K14" s="127">
        <v>1</v>
      </c>
      <c r="L14" s="185">
        <v>15</v>
      </c>
      <c r="M14" s="185">
        <v>15</v>
      </c>
      <c r="N14" s="127">
        <v>1260</v>
      </c>
    </row>
    <row r="15" spans="1:14" ht="20.25" customHeight="1">
      <c r="A15" s="41" t="s">
        <v>176</v>
      </c>
      <c r="B15" s="107">
        <v>66371</v>
      </c>
      <c r="C15" s="111">
        <v>3046</v>
      </c>
      <c r="D15" s="107">
        <v>2596</v>
      </c>
      <c r="E15" s="111">
        <v>1401</v>
      </c>
      <c r="F15" s="107">
        <f t="shared" si="0"/>
        <v>72</v>
      </c>
      <c r="G15" s="112">
        <v>1</v>
      </c>
      <c r="H15" s="112">
        <v>30</v>
      </c>
      <c r="I15" s="127">
        <v>6</v>
      </c>
      <c r="J15" s="185">
        <v>2</v>
      </c>
      <c r="K15" s="127">
        <v>0</v>
      </c>
      <c r="L15" s="185">
        <v>33</v>
      </c>
      <c r="M15" s="185">
        <v>18</v>
      </c>
      <c r="N15" s="127">
        <v>1105</v>
      </c>
    </row>
    <row r="16" spans="1:14" ht="20.25" customHeight="1">
      <c r="A16" s="40" t="s">
        <v>177</v>
      </c>
      <c r="B16" s="107">
        <v>67995</v>
      </c>
      <c r="C16" s="111">
        <v>3341</v>
      </c>
      <c r="D16" s="107">
        <v>2885</v>
      </c>
      <c r="E16" s="111">
        <v>1628</v>
      </c>
      <c r="F16" s="107">
        <f t="shared" si="0"/>
        <v>94</v>
      </c>
      <c r="G16" s="112">
        <v>6</v>
      </c>
      <c r="H16" s="112">
        <v>35</v>
      </c>
      <c r="I16" s="127">
        <v>31</v>
      </c>
      <c r="J16" s="185">
        <v>7</v>
      </c>
      <c r="K16" s="127">
        <v>0</v>
      </c>
      <c r="L16" s="185">
        <v>15</v>
      </c>
      <c r="M16" s="185">
        <v>14</v>
      </c>
      <c r="N16" s="127">
        <v>1149</v>
      </c>
    </row>
    <row r="17" spans="1:14" ht="20.25" customHeight="1">
      <c r="A17" s="40" t="s">
        <v>178</v>
      </c>
      <c r="B17" s="107">
        <v>68345</v>
      </c>
      <c r="C17" s="107">
        <v>2981</v>
      </c>
      <c r="D17" s="107">
        <v>2523</v>
      </c>
      <c r="E17" s="107">
        <v>1356</v>
      </c>
      <c r="F17" s="107">
        <f t="shared" si="0"/>
        <v>71</v>
      </c>
      <c r="G17" s="112">
        <v>3</v>
      </c>
      <c r="H17" s="112">
        <v>24</v>
      </c>
      <c r="I17" s="186">
        <v>29</v>
      </c>
      <c r="J17" s="185">
        <v>1</v>
      </c>
      <c r="K17" s="185">
        <v>2</v>
      </c>
      <c r="L17" s="185">
        <v>12</v>
      </c>
      <c r="M17" s="185">
        <v>16</v>
      </c>
      <c r="N17" s="112">
        <v>1078</v>
      </c>
    </row>
    <row r="18" spans="1:14" ht="20.25" customHeight="1">
      <c r="A18" s="40" t="s">
        <v>193</v>
      </c>
      <c r="B18" s="107">
        <v>75345</v>
      </c>
      <c r="C18" s="107">
        <v>3311</v>
      </c>
      <c r="D18" s="107">
        <f>E18+F18+M18+N18</f>
        <v>2858</v>
      </c>
      <c r="E18" s="107">
        <v>1480</v>
      </c>
      <c r="F18" s="107">
        <f>SUM(G18:L18)</f>
        <v>80</v>
      </c>
      <c r="G18" s="112">
        <v>10</v>
      </c>
      <c r="H18" s="112">
        <v>27</v>
      </c>
      <c r="I18" s="186">
        <v>24</v>
      </c>
      <c r="J18" s="185">
        <v>5</v>
      </c>
      <c r="K18" s="185">
        <v>1</v>
      </c>
      <c r="L18" s="185">
        <v>13</v>
      </c>
      <c r="M18" s="185">
        <v>29</v>
      </c>
      <c r="N18" s="112">
        <v>1269</v>
      </c>
    </row>
    <row r="19" spans="1:14" ht="20.25" customHeight="1">
      <c r="A19" s="40" t="s">
        <v>218</v>
      </c>
      <c r="B19" s="107">
        <v>69841</v>
      </c>
      <c r="C19" s="107">
        <v>3282</v>
      </c>
      <c r="D19" s="107">
        <f>E19+F19+M19+N19</f>
        <v>2870</v>
      </c>
      <c r="E19" s="107">
        <v>1401</v>
      </c>
      <c r="F19" s="107">
        <f>SUM(G19:L19)</f>
        <v>66</v>
      </c>
      <c r="G19" s="112">
        <v>5</v>
      </c>
      <c r="H19" s="112">
        <v>23</v>
      </c>
      <c r="I19" s="186">
        <v>16</v>
      </c>
      <c r="J19" s="185">
        <v>2</v>
      </c>
      <c r="K19" s="185">
        <v>2</v>
      </c>
      <c r="L19" s="185">
        <v>18</v>
      </c>
      <c r="M19" s="185">
        <v>44</v>
      </c>
      <c r="N19" s="112">
        <v>1359</v>
      </c>
    </row>
    <row r="20" spans="1:14" ht="20.25" customHeight="1">
      <c r="A20" s="40" t="s">
        <v>194</v>
      </c>
      <c r="B20" s="107">
        <v>71990</v>
      </c>
      <c r="C20" s="107">
        <v>3892</v>
      </c>
      <c r="D20" s="107">
        <v>3367</v>
      </c>
      <c r="E20" s="107">
        <v>1678</v>
      </c>
      <c r="F20" s="107">
        <f aca="true" t="shared" si="1" ref="F20:F25">SUM(G20:L20)</f>
        <v>101</v>
      </c>
      <c r="G20" s="112">
        <v>3</v>
      </c>
      <c r="H20" s="112">
        <v>35</v>
      </c>
      <c r="I20" s="186">
        <v>30</v>
      </c>
      <c r="J20" s="185">
        <v>3</v>
      </c>
      <c r="K20" s="185">
        <v>1</v>
      </c>
      <c r="L20" s="185">
        <v>29</v>
      </c>
      <c r="M20" s="185">
        <v>34</v>
      </c>
      <c r="N20" s="112">
        <v>1554</v>
      </c>
    </row>
    <row r="21" spans="1:14" ht="20.25" customHeight="1">
      <c r="A21" s="40" t="s">
        <v>195</v>
      </c>
      <c r="B21" s="107">
        <v>55602</v>
      </c>
      <c r="C21" s="107">
        <v>3541</v>
      </c>
      <c r="D21" s="107">
        <v>3122</v>
      </c>
      <c r="E21" s="107">
        <v>1553</v>
      </c>
      <c r="F21" s="107">
        <f t="shared" si="1"/>
        <v>81</v>
      </c>
      <c r="G21" s="112">
        <v>6</v>
      </c>
      <c r="H21" s="112">
        <v>32</v>
      </c>
      <c r="I21" s="186">
        <v>20</v>
      </c>
      <c r="J21" s="185">
        <v>7</v>
      </c>
      <c r="K21" s="185">
        <v>0</v>
      </c>
      <c r="L21" s="185">
        <v>16</v>
      </c>
      <c r="M21" s="185">
        <v>37</v>
      </c>
      <c r="N21" s="112">
        <v>1451</v>
      </c>
    </row>
    <row r="22" spans="1:14" ht="20.25" customHeight="1">
      <c r="A22" s="40" t="s">
        <v>196</v>
      </c>
      <c r="B22" s="107">
        <v>42820</v>
      </c>
      <c r="C22" s="107">
        <v>2889</v>
      </c>
      <c r="D22" s="107">
        <v>2579</v>
      </c>
      <c r="E22" s="107">
        <v>1429</v>
      </c>
      <c r="F22" s="107">
        <f t="shared" si="1"/>
        <v>102</v>
      </c>
      <c r="G22" s="185">
        <v>19</v>
      </c>
      <c r="H22" s="112">
        <v>40</v>
      </c>
      <c r="I22" s="186">
        <v>26</v>
      </c>
      <c r="J22" s="185">
        <v>1</v>
      </c>
      <c r="K22" s="185">
        <v>3</v>
      </c>
      <c r="L22" s="185">
        <v>13</v>
      </c>
      <c r="M22" s="185">
        <v>39</v>
      </c>
      <c r="N22" s="112">
        <v>1014</v>
      </c>
    </row>
    <row r="23" spans="1:14" ht="20.25" customHeight="1">
      <c r="A23" s="40" t="s">
        <v>197</v>
      </c>
      <c r="B23" s="107">
        <v>41625</v>
      </c>
      <c r="C23" s="107">
        <v>2361</v>
      </c>
      <c r="D23" s="107">
        <v>2076</v>
      </c>
      <c r="E23" s="107">
        <v>1050</v>
      </c>
      <c r="F23" s="107">
        <f>SUM(G23:L23)</f>
        <v>111</v>
      </c>
      <c r="G23" s="185">
        <v>16</v>
      </c>
      <c r="H23" s="112">
        <v>46</v>
      </c>
      <c r="I23" s="186">
        <v>27</v>
      </c>
      <c r="J23" s="185">
        <v>2</v>
      </c>
      <c r="K23" s="185">
        <v>2</v>
      </c>
      <c r="L23" s="185">
        <v>18</v>
      </c>
      <c r="M23" s="185">
        <v>43</v>
      </c>
      <c r="N23" s="112">
        <v>872</v>
      </c>
    </row>
    <row r="24" spans="1:14" ht="20.25" customHeight="1">
      <c r="A24" s="40" t="s">
        <v>198</v>
      </c>
      <c r="B24" s="107">
        <v>46663</v>
      </c>
      <c r="C24" s="107">
        <v>2622</v>
      </c>
      <c r="D24" s="107">
        <v>2324</v>
      </c>
      <c r="E24" s="107">
        <v>1229</v>
      </c>
      <c r="F24" s="107">
        <f t="shared" si="1"/>
        <v>110</v>
      </c>
      <c r="G24" s="185">
        <v>21</v>
      </c>
      <c r="H24" s="112">
        <v>37</v>
      </c>
      <c r="I24" s="186">
        <v>29</v>
      </c>
      <c r="J24" s="185">
        <v>4</v>
      </c>
      <c r="K24" s="185">
        <v>3</v>
      </c>
      <c r="L24" s="185">
        <v>16</v>
      </c>
      <c r="M24" s="185">
        <v>34</v>
      </c>
      <c r="N24" s="112">
        <v>951</v>
      </c>
    </row>
    <row r="25" spans="1:14" ht="20.25" customHeight="1">
      <c r="A25" s="40" t="s">
        <v>199</v>
      </c>
      <c r="B25" s="107">
        <v>44488</v>
      </c>
      <c r="C25" s="107">
        <v>2147</v>
      </c>
      <c r="D25" s="107">
        <v>1857</v>
      </c>
      <c r="E25" s="107">
        <v>947</v>
      </c>
      <c r="F25" s="107">
        <f t="shared" si="1"/>
        <v>119</v>
      </c>
      <c r="G25" s="185">
        <v>13</v>
      </c>
      <c r="H25" s="112">
        <v>52</v>
      </c>
      <c r="I25" s="186">
        <v>30</v>
      </c>
      <c r="J25" s="185">
        <v>2</v>
      </c>
      <c r="K25" s="185">
        <v>1</v>
      </c>
      <c r="L25" s="185">
        <v>21</v>
      </c>
      <c r="M25" s="185">
        <v>41</v>
      </c>
      <c r="N25" s="112">
        <v>750</v>
      </c>
    </row>
    <row r="26" spans="1:14" ht="20.25" customHeight="1">
      <c r="A26" s="40" t="s">
        <v>187</v>
      </c>
      <c r="B26" s="107">
        <v>58719</v>
      </c>
      <c r="C26" s="107">
        <v>3081</v>
      </c>
      <c r="D26" s="107">
        <v>2740</v>
      </c>
      <c r="E26" s="107">
        <v>1419</v>
      </c>
      <c r="F26" s="107">
        <f>SUM(G26:L26)</f>
        <v>126</v>
      </c>
      <c r="G26" s="185">
        <v>15</v>
      </c>
      <c r="H26" s="112">
        <v>62</v>
      </c>
      <c r="I26" s="186">
        <v>30</v>
      </c>
      <c r="J26" s="185">
        <v>4</v>
      </c>
      <c r="K26" s="185">
        <v>1</v>
      </c>
      <c r="L26" s="185">
        <v>14</v>
      </c>
      <c r="M26" s="185">
        <v>37</v>
      </c>
      <c r="N26" s="112">
        <v>1158</v>
      </c>
    </row>
    <row r="27" spans="1:14" ht="20.25" customHeight="1" thickBot="1">
      <c r="A27" s="123" t="s">
        <v>256</v>
      </c>
      <c r="B27" s="292">
        <v>55724</v>
      </c>
      <c r="C27" s="292">
        <v>3297</v>
      </c>
      <c r="D27" s="292">
        <v>2870</v>
      </c>
      <c r="E27" s="292">
        <v>1466</v>
      </c>
      <c r="F27" s="395">
        <f>SUM(G27:L27)</f>
        <v>144</v>
      </c>
      <c r="G27" s="293">
        <v>16</v>
      </c>
      <c r="H27" s="295">
        <v>65</v>
      </c>
      <c r="I27" s="296">
        <v>13</v>
      </c>
      <c r="J27" s="293">
        <v>1</v>
      </c>
      <c r="K27" s="293">
        <v>1</v>
      </c>
      <c r="L27" s="293">
        <v>48</v>
      </c>
      <c r="M27" s="293">
        <v>39</v>
      </c>
      <c r="N27" s="295">
        <v>1223</v>
      </c>
    </row>
    <row r="28" spans="1:13" ht="29.25" customHeight="1">
      <c r="A28" s="5"/>
      <c r="G28" s="5"/>
      <c r="M28" s="7"/>
    </row>
    <row r="29" spans="1:7" s="8" customFormat="1" ht="27" customHeight="1" thickBot="1">
      <c r="A29" s="232" t="s">
        <v>136</v>
      </c>
      <c r="G29" s="10"/>
    </row>
    <row r="30" spans="1:16" s="4" customFormat="1" ht="14.25">
      <c r="A30" s="522" t="s">
        <v>120</v>
      </c>
      <c r="B30" s="529" t="s">
        <v>74</v>
      </c>
      <c r="C30" s="529" t="s">
        <v>103</v>
      </c>
      <c r="D30" s="529" t="s">
        <v>233</v>
      </c>
      <c r="E30" s="525" t="s">
        <v>232</v>
      </c>
      <c r="F30" s="526"/>
      <c r="G30" s="526"/>
      <c r="H30" s="526"/>
      <c r="I30" s="526"/>
      <c r="J30" s="526"/>
      <c r="K30" s="526"/>
      <c r="L30" s="526"/>
      <c r="M30" s="526"/>
      <c r="N30" s="526"/>
      <c r="O30" s="526"/>
      <c r="P30" s="13"/>
    </row>
    <row r="31" spans="1:15" s="4" customFormat="1" ht="14.25">
      <c r="A31" s="523"/>
      <c r="B31" s="530"/>
      <c r="C31" s="530"/>
      <c r="D31" s="530"/>
      <c r="E31" s="537" t="s">
        <v>137</v>
      </c>
      <c r="F31" s="541"/>
      <c r="G31" s="541"/>
      <c r="H31" s="537" t="s">
        <v>227</v>
      </c>
      <c r="I31" s="540" t="s">
        <v>138</v>
      </c>
      <c r="J31" s="542" t="s">
        <v>139</v>
      </c>
      <c r="K31" s="527" t="s">
        <v>231</v>
      </c>
      <c r="L31" s="535" t="s">
        <v>140</v>
      </c>
      <c r="M31" s="527" t="s">
        <v>141</v>
      </c>
      <c r="N31" s="527" t="s">
        <v>85</v>
      </c>
      <c r="O31" s="537" t="s">
        <v>110</v>
      </c>
    </row>
    <row r="32" spans="1:15" s="4" customFormat="1" ht="14.25" customHeight="1">
      <c r="A32" s="524"/>
      <c r="B32" s="528"/>
      <c r="C32" s="528"/>
      <c r="D32" s="528"/>
      <c r="E32" s="206"/>
      <c r="F32" s="205"/>
      <c r="G32" s="207" t="s">
        <v>142</v>
      </c>
      <c r="H32" s="538"/>
      <c r="I32" s="524"/>
      <c r="J32" s="515"/>
      <c r="K32" s="528"/>
      <c r="L32" s="536"/>
      <c r="M32" s="528"/>
      <c r="N32" s="528"/>
      <c r="O32" s="538"/>
    </row>
    <row r="33" spans="1:15" ht="20.25" customHeight="1">
      <c r="A33" s="187" t="s">
        <v>230</v>
      </c>
      <c r="B33" s="103">
        <v>69534</v>
      </c>
      <c r="C33" s="104">
        <v>8747</v>
      </c>
      <c r="D33" s="105">
        <v>6107</v>
      </c>
      <c r="E33" s="105">
        <v>168</v>
      </c>
      <c r="F33" s="188">
        <v>-12</v>
      </c>
      <c r="G33" s="105">
        <v>77</v>
      </c>
      <c r="H33" s="189">
        <v>1637</v>
      </c>
      <c r="I33" s="190" t="s">
        <v>229</v>
      </c>
      <c r="J33" s="197"/>
      <c r="K33" s="107">
        <v>465</v>
      </c>
      <c r="L33" s="108">
        <v>10</v>
      </c>
      <c r="M33" s="185">
        <v>0</v>
      </c>
      <c r="N33" s="107">
        <v>609</v>
      </c>
      <c r="O33" s="108">
        <v>3254</v>
      </c>
    </row>
    <row r="34" spans="1:15" ht="20.25" customHeight="1">
      <c r="A34" s="154" t="s">
        <v>1</v>
      </c>
      <c r="B34" s="103">
        <v>80655</v>
      </c>
      <c r="C34" s="104">
        <v>9843</v>
      </c>
      <c r="D34" s="105">
        <v>7093</v>
      </c>
      <c r="E34" s="105">
        <v>155</v>
      </c>
      <c r="F34" s="188">
        <v>-17</v>
      </c>
      <c r="G34" s="105">
        <v>65</v>
      </c>
      <c r="H34" s="105">
        <v>1850</v>
      </c>
      <c r="I34" s="191">
        <v>-126</v>
      </c>
      <c r="J34" s="110">
        <v>139</v>
      </c>
      <c r="K34" s="107">
        <v>425</v>
      </c>
      <c r="L34" s="108">
        <v>4</v>
      </c>
      <c r="M34" s="185">
        <v>0</v>
      </c>
      <c r="N34" s="107">
        <v>767</v>
      </c>
      <c r="O34" s="108">
        <v>3753</v>
      </c>
    </row>
    <row r="35" spans="1:15" ht="20.25" customHeight="1">
      <c r="A35" s="154" t="s">
        <v>2</v>
      </c>
      <c r="B35" s="103">
        <v>85179</v>
      </c>
      <c r="C35" s="104">
        <v>10135</v>
      </c>
      <c r="D35" s="105">
        <v>7239</v>
      </c>
      <c r="E35" s="105">
        <v>188</v>
      </c>
      <c r="F35" s="188">
        <v>-26</v>
      </c>
      <c r="G35" s="105">
        <v>90</v>
      </c>
      <c r="H35" s="105">
        <v>1837</v>
      </c>
      <c r="I35" s="191">
        <v>-158</v>
      </c>
      <c r="J35" s="110">
        <v>331</v>
      </c>
      <c r="K35" s="107">
        <v>421</v>
      </c>
      <c r="L35" s="108">
        <v>16</v>
      </c>
      <c r="M35" s="185">
        <v>2</v>
      </c>
      <c r="N35" s="107">
        <v>893</v>
      </c>
      <c r="O35" s="108">
        <v>3581</v>
      </c>
    </row>
    <row r="36" spans="1:15" ht="20.25" customHeight="1">
      <c r="A36" s="154" t="s">
        <v>3</v>
      </c>
      <c r="B36" s="103">
        <v>97694</v>
      </c>
      <c r="C36" s="104">
        <v>11298</v>
      </c>
      <c r="D36" s="105">
        <v>8240</v>
      </c>
      <c r="E36" s="105">
        <v>181</v>
      </c>
      <c r="F36" s="192"/>
      <c r="G36" s="105">
        <v>90</v>
      </c>
      <c r="H36" s="105">
        <v>2054</v>
      </c>
      <c r="I36" s="193"/>
      <c r="J36" s="110">
        <v>336</v>
      </c>
      <c r="K36" s="107">
        <v>494</v>
      </c>
      <c r="L36" s="108">
        <v>11</v>
      </c>
      <c r="M36" s="185">
        <v>4</v>
      </c>
      <c r="N36" s="107">
        <v>968</v>
      </c>
      <c r="O36" s="108">
        <v>4192</v>
      </c>
    </row>
    <row r="37" spans="1:15" ht="20.25" customHeight="1">
      <c r="A37" s="154" t="s">
        <v>4</v>
      </c>
      <c r="B37" s="103">
        <v>103338</v>
      </c>
      <c r="C37" s="104">
        <v>13151</v>
      </c>
      <c r="D37" s="105">
        <v>9953</v>
      </c>
      <c r="E37" s="105">
        <v>192</v>
      </c>
      <c r="F37" s="192"/>
      <c r="G37" s="105">
        <v>120</v>
      </c>
      <c r="H37" s="105">
        <v>2716</v>
      </c>
      <c r="I37" s="193"/>
      <c r="J37" s="110">
        <v>511</v>
      </c>
      <c r="K37" s="107">
        <v>648</v>
      </c>
      <c r="L37" s="108">
        <v>7</v>
      </c>
      <c r="M37" s="185">
        <v>0</v>
      </c>
      <c r="N37" s="107">
        <v>1073</v>
      </c>
      <c r="O37" s="108">
        <v>4806</v>
      </c>
    </row>
    <row r="38" spans="1:15" ht="20.25" customHeight="1">
      <c r="A38" s="158" t="s">
        <v>176</v>
      </c>
      <c r="B38" s="103">
        <v>110305</v>
      </c>
      <c r="C38" s="104">
        <v>11384</v>
      </c>
      <c r="D38" s="105">
        <v>8399</v>
      </c>
      <c r="E38" s="105">
        <v>215</v>
      </c>
      <c r="F38" s="192"/>
      <c r="G38" s="105">
        <v>107</v>
      </c>
      <c r="H38" s="105">
        <v>2464</v>
      </c>
      <c r="I38" s="193"/>
      <c r="J38" s="110">
        <v>450</v>
      </c>
      <c r="K38" s="107">
        <v>556</v>
      </c>
      <c r="L38" s="108">
        <v>6</v>
      </c>
      <c r="M38" s="185">
        <v>0</v>
      </c>
      <c r="N38" s="107">
        <v>842</v>
      </c>
      <c r="O38" s="108">
        <v>3866</v>
      </c>
    </row>
    <row r="39" spans="1:15" ht="20.25" customHeight="1">
      <c r="A39" s="121" t="s">
        <v>177</v>
      </c>
      <c r="B39" s="103">
        <v>116612</v>
      </c>
      <c r="C39" s="106">
        <v>12455</v>
      </c>
      <c r="D39" s="105">
        <v>9123</v>
      </c>
      <c r="E39" s="105">
        <v>220</v>
      </c>
      <c r="F39" s="192"/>
      <c r="G39" s="105">
        <v>122</v>
      </c>
      <c r="H39" s="105">
        <v>2446</v>
      </c>
      <c r="I39" s="193"/>
      <c r="J39" s="110">
        <v>390</v>
      </c>
      <c r="K39" s="107">
        <v>535</v>
      </c>
      <c r="L39" s="111">
        <v>13</v>
      </c>
      <c r="M39" s="185">
        <v>1</v>
      </c>
      <c r="N39" s="107">
        <v>1365</v>
      </c>
      <c r="O39" s="111">
        <v>4138</v>
      </c>
    </row>
    <row r="40" spans="1:15" ht="20.25" customHeight="1">
      <c r="A40" s="121" t="s">
        <v>178</v>
      </c>
      <c r="B40" s="103">
        <v>120657</v>
      </c>
      <c r="C40" s="103">
        <v>10946</v>
      </c>
      <c r="D40" s="103">
        <v>7980</v>
      </c>
      <c r="E40" s="105">
        <v>209</v>
      </c>
      <c r="F40" s="194"/>
      <c r="G40" s="105">
        <v>99</v>
      </c>
      <c r="H40" s="105">
        <v>2360</v>
      </c>
      <c r="I40" s="193"/>
      <c r="J40" s="107">
        <v>375</v>
      </c>
      <c r="K40" s="107">
        <v>565</v>
      </c>
      <c r="L40" s="107">
        <v>11</v>
      </c>
      <c r="M40" s="185">
        <v>0</v>
      </c>
      <c r="N40" s="107">
        <v>1047</v>
      </c>
      <c r="O40" s="109">
        <v>3413</v>
      </c>
    </row>
    <row r="41" spans="1:15" ht="20.25" customHeight="1">
      <c r="A41" s="121" t="s">
        <v>193</v>
      </c>
      <c r="B41" s="103">
        <v>128308</v>
      </c>
      <c r="C41" s="103">
        <v>11617</v>
      </c>
      <c r="D41" s="103">
        <f>SUM(E41:O41)-G41</f>
        <v>8488</v>
      </c>
      <c r="E41" s="105">
        <v>221</v>
      </c>
      <c r="F41" s="194"/>
      <c r="G41" s="105">
        <v>106</v>
      </c>
      <c r="H41" s="105">
        <v>2765</v>
      </c>
      <c r="I41" s="193"/>
      <c r="J41" s="107">
        <v>373</v>
      </c>
      <c r="K41" s="107">
        <v>581</v>
      </c>
      <c r="L41" s="107">
        <v>11</v>
      </c>
      <c r="M41" s="185">
        <v>0</v>
      </c>
      <c r="N41" s="107">
        <v>926</v>
      </c>
      <c r="O41" s="109">
        <v>3611</v>
      </c>
    </row>
    <row r="42" spans="1:15" ht="20.25" customHeight="1">
      <c r="A42" s="121" t="s">
        <v>218</v>
      </c>
      <c r="B42" s="103">
        <v>135691</v>
      </c>
      <c r="C42" s="103">
        <v>10953</v>
      </c>
      <c r="D42" s="103">
        <f>SUM(E42:O42)-G42</f>
        <v>7687</v>
      </c>
      <c r="E42" s="105">
        <v>238</v>
      </c>
      <c r="F42" s="194"/>
      <c r="G42" s="105">
        <v>127</v>
      </c>
      <c r="H42" s="105">
        <v>2630</v>
      </c>
      <c r="I42" s="193"/>
      <c r="J42" s="107">
        <v>367</v>
      </c>
      <c r="K42" s="107">
        <v>554</v>
      </c>
      <c r="L42" s="107">
        <v>5</v>
      </c>
      <c r="M42" s="185">
        <v>1</v>
      </c>
      <c r="N42" s="107">
        <v>900</v>
      </c>
      <c r="O42" s="109">
        <v>2992</v>
      </c>
    </row>
    <row r="43" spans="1:15" ht="20.25" customHeight="1">
      <c r="A43" s="121" t="s">
        <v>194</v>
      </c>
      <c r="B43" s="103">
        <v>143977</v>
      </c>
      <c r="C43" s="103">
        <v>12652</v>
      </c>
      <c r="D43" s="103">
        <v>9110</v>
      </c>
      <c r="E43" s="105">
        <v>280</v>
      </c>
      <c r="F43" s="194"/>
      <c r="G43" s="105">
        <v>164</v>
      </c>
      <c r="H43" s="105">
        <v>2856</v>
      </c>
      <c r="I43" s="193"/>
      <c r="J43" s="107">
        <v>475</v>
      </c>
      <c r="K43" s="107">
        <v>647</v>
      </c>
      <c r="L43" s="107">
        <v>21</v>
      </c>
      <c r="M43" s="185">
        <v>0</v>
      </c>
      <c r="N43" s="107">
        <v>1292</v>
      </c>
      <c r="O43" s="109">
        <v>3539</v>
      </c>
    </row>
    <row r="44" spans="1:15" ht="20.25" customHeight="1">
      <c r="A44" s="121"/>
      <c r="B44" s="103">
        <v>142996</v>
      </c>
      <c r="C44" s="103">
        <v>12228</v>
      </c>
      <c r="D44" s="103">
        <v>8712</v>
      </c>
      <c r="E44" s="105">
        <v>233</v>
      </c>
      <c r="F44" s="194"/>
      <c r="G44" s="105">
        <v>127</v>
      </c>
      <c r="H44" s="105">
        <v>2670</v>
      </c>
      <c r="I44" s="193"/>
      <c r="J44" s="107">
        <v>911</v>
      </c>
      <c r="K44" s="107">
        <v>633</v>
      </c>
      <c r="L44" s="107">
        <v>32</v>
      </c>
      <c r="M44" s="185">
        <v>0</v>
      </c>
      <c r="N44" s="107">
        <v>788</v>
      </c>
      <c r="O44" s="109">
        <v>3445</v>
      </c>
    </row>
    <row r="45" spans="1:15" ht="20.25" customHeight="1">
      <c r="A45" s="121" t="s">
        <v>196</v>
      </c>
      <c r="B45" s="103">
        <v>147890</v>
      </c>
      <c r="C45" s="103">
        <v>13179</v>
      </c>
      <c r="D45" s="103">
        <v>9632</v>
      </c>
      <c r="E45" s="105">
        <v>287</v>
      </c>
      <c r="F45" s="194"/>
      <c r="G45" s="103">
        <v>164</v>
      </c>
      <c r="H45" s="105">
        <v>3077</v>
      </c>
      <c r="I45" s="193"/>
      <c r="J45" s="107">
        <v>440</v>
      </c>
      <c r="K45" s="107">
        <v>739</v>
      </c>
      <c r="L45" s="107">
        <v>22</v>
      </c>
      <c r="M45" s="185">
        <v>2</v>
      </c>
      <c r="N45" s="107">
        <v>1456</v>
      </c>
      <c r="O45" s="109">
        <v>3609</v>
      </c>
    </row>
    <row r="46" spans="1:15" ht="20.25" customHeight="1">
      <c r="A46" s="121" t="s">
        <v>197</v>
      </c>
      <c r="B46" s="103">
        <v>149784</v>
      </c>
      <c r="C46" s="103">
        <v>12898</v>
      </c>
      <c r="D46" s="103">
        <v>9679</v>
      </c>
      <c r="E46" s="105">
        <v>380</v>
      </c>
      <c r="F46" s="194"/>
      <c r="G46" s="103">
        <v>192</v>
      </c>
      <c r="H46" s="105">
        <v>3160</v>
      </c>
      <c r="I46" s="193"/>
      <c r="J46" s="107">
        <v>564</v>
      </c>
      <c r="K46" s="107">
        <v>713</v>
      </c>
      <c r="L46" s="107">
        <v>15</v>
      </c>
      <c r="M46" s="185">
        <v>0</v>
      </c>
      <c r="N46" s="107">
        <v>1374</v>
      </c>
      <c r="O46" s="109">
        <v>3473</v>
      </c>
    </row>
    <row r="47" spans="1:15" ht="20.25" customHeight="1">
      <c r="A47" s="121" t="s">
        <v>198</v>
      </c>
      <c r="B47" s="103">
        <v>159568</v>
      </c>
      <c r="C47" s="103">
        <v>13461</v>
      </c>
      <c r="D47" s="103">
        <v>10118</v>
      </c>
      <c r="E47" s="105">
        <v>337</v>
      </c>
      <c r="F47" s="194"/>
      <c r="G47" s="103">
        <v>172</v>
      </c>
      <c r="H47" s="105">
        <v>3562</v>
      </c>
      <c r="I47" s="193"/>
      <c r="J47" s="107">
        <v>519</v>
      </c>
      <c r="K47" s="107">
        <v>757</v>
      </c>
      <c r="L47" s="107">
        <v>16</v>
      </c>
      <c r="M47" s="185">
        <v>0</v>
      </c>
      <c r="N47" s="107">
        <v>1344</v>
      </c>
      <c r="O47" s="109">
        <v>3583</v>
      </c>
    </row>
    <row r="48" spans="1:15" ht="20.25" customHeight="1">
      <c r="A48" s="121" t="s">
        <v>199</v>
      </c>
      <c r="B48" s="103">
        <v>148307</v>
      </c>
      <c r="C48" s="103">
        <v>11824</v>
      </c>
      <c r="D48" s="103">
        <v>9032</v>
      </c>
      <c r="E48" s="105">
        <v>299</v>
      </c>
      <c r="F48" s="194"/>
      <c r="G48" s="103">
        <v>154</v>
      </c>
      <c r="H48" s="105">
        <v>2703</v>
      </c>
      <c r="I48" s="193"/>
      <c r="J48" s="107">
        <v>524</v>
      </c>
      <c r="K48" s="107">
        <v>666</v>
      </c>
      <c r="L48" s="107">
        <v>16</v>
      </c>
      <c r="M48" s="185">
        <v>0</v>
      </c>
      <c r="N48" s="107">
        <v>1195</v>
      </c>
      <c r="O48" s="109">
        <v>3629</v>
      </c>
    </row>
    <row r="49" spans="1:15" ht="20.25" customHeight="1">
      <c r="A49" s="121" t="s">
        <v>187</v>
      </c>
      <c r="B49" s="103">
        <v>153136</v>
      </c>
      <c r="C49" s="103">
        <v>12089</v>
      </c>
      <c r="D49" s="103">
        <v>9059</v>
      </c>
      <c r="E49" s="105">
        <v>308</v>
      </c>
      <c r="F49" s="194"/>
      <c r="G49" s="103">
        <v>168</v>
      </c>
      <c r="H49" s="105">
        <v>3268</v>
      </c>
      <c r="I49" s="193"/>
      <c r="J49" s="107">
        <v>468</v>
      </c>
      <c r="K49" s="107">
        <v>767</v>
      </c>
      <c r="L49" s="107">
        <v>23</v>
      </c>
      <c r="M49" s="185">
        <v>0</v>
      </c>
      <c r="N49" s="107">
        <v>1256</v>
      </c>
      <c r="O49" s="109">
        <v>2969</v>
      </c>
    </row>
    <row r="50" spans="1:15" ht="20.25" customHeight="1" thickBot="1">
      <c r="A50" s="122" t="s">
        <v>256</v>
      </c>
      <c r="B50" s="290">
        <v>154320</v>
      </c>
      <c r="C50" s="290">
        <v>11617</v>
      </c>
      <c r="D50" s="290">
        <v>8579</v>
      </c>
      <c r="E50" s="291">
        <v>300</v>
      </c>
      <c r="F50" s="195"/>
      <c r="G50" s="290">
        <v>155</v>
      </c>
      <c r="H50" s="291">
        <v>2826</v>
      </c>
      <c r="I50" s="196"/>
      <c r="J50" s="292">
        <v>845</v>
      </c>
      <c r="K50" s="292">
        <v>587</v>
      </c>
      <c r="L50" s="292">
        <v>81</v>
      </c>
      <c r="M50" s="293">
        <v>1</v>
      </c>
      <c r="N50" s="292">
        <v>991</v>
      </c>
      <c r="O50" s="294">
        <v>2948</v>
      </c>
    </row>
    <row r="51" spans="1:16" ht="20.25" customHeight="1">
      <c r="A51" s="5" t="s">
        <v>228</v>
      </c>
      <c r="B51" s="7"/>
      <c r="C51" s="7"/>
      <c r="D51" s="7"/>
      <c r="E51" s="7"/>
      <c r="F51" s="30"/>
      <c r="G51" s="7"/>
      <c r="H51" s="7"/>
      <c r="I51" s="7"/>
      <c r="J51" s="31"/>
      <c r="K51" s="7"/>
      <c r="L51" s="7"/>
      <c r="M51" s="7"/>
      <c r="N51" s="7"/>
      <c r="O51" s="7"/>
      <c r="P51" s="7"/>
    </row>
    <row r="52" ht="12">
      <c r="G52" s="5"/>
    </row>
  </sheetData>
  <sheetProtection/>
  <mergeCells count="22">
    <mergeCell ref="F3:L3"/>
    <mergeCell ref="E3:E5"/>
    <mergeCell ref="N31:N32"/>
    <mergeCell ref="I31:I32"/>
    <mergeCell ref="E31:G31"/>
    <mergeCell ref="J31:J32"/>
    <mergeCell ref="G4:L4"/>
    <mergeCell ref="D30:D32"/>
    <mergeCell ref="L31:L32"/>
    <mergeCell ref="M31:M32"/>
    <mergeCell ref="O31:O32"/>
    <mergeCell ref="H31:H32"/>
    <mergeCell ref="A2:A5"/>
    <mergeCell ref="B2:B5"/>
    <mergeCell ref="C2:C5"/>
    <mergeCell ref="D2:D5"/>
    <mergeCell ref="A30:A32"/>
    <mergeCell ref="E30:O30"/>
    <mergeCell ref="K31:K32"/>
    <mergeCell ref="B30:B32"/>
    <mergeCell ref="C30:C32"/>
    <mergeCell ref="F4:F5"/>
  </mergeCells>
  <printOptions/>
  <pageMargins left="0.8267716535433072" right="0.7874015748031497" top="0.7086614173228347" bottom="0.4330708661417323" header="0.5118110236220472" footer="0.4330708661417323"/>
  <pageSetup firstPageNumber="267" useFirstPageNumber="1" horizontalDpi="300" verticalDpi="300" orientation="portrait" paperSize="9" scale="85" r:id="rId1"/>
  <colBreaks count="1" manualBreakCount="1">
    <brk id="8" max="50" man="1"/>
  </colBreaks>
</worksheet>
</file>

<file path=xl/worksheets/sheet6.xml><?xml version="1.0" encoding="utf-8"?>
<worksheet xmlns="http://schemas.openxmlformats.org/spreadsheetml/2006/main" xmlns:r="http://schemas.openxmlformats.org/officeDocument/2006/relationships">
  <sheetPr>
    <tabColor indexed="41"/>
  </sheetPr>
  <dimension ref="A1:F88"/>
  <sheetViews>
    <sheetView view="pageBreakPreview" zoomScale="75" zoomScaleSheetLayoutView="75" zoomScalePageLayoutView="0" workbookViewId="0" topLeftCell="A1">
      <selection activeCell="E31" sqref="E31"/>
    </sheetView>
  </sheetViews>
  <sheetFormatPr defaultColWidth="9.00390625" defaultRowHeight="13.5"/>
  <cols>
    <col min="1" max="1" width="15.00390625" style="1" customWidth="1"/>
    <col min="2" max="2" width="15.625" style="1" customWidth="1"/>
    <col min="3" max="3" width="18.25390625" style="1" customWidth="1"/>
    <col min="4" max="4" width="24.625" style="1" customWidth="1"/>
    <col min="5" max="5" width="23.375" style="1" customWidth="1"/>
    <col min="6" max="6" width="9.00390625" style="5" customWidth="1"/>
    <col min="7" max="16384" width="9.00390625" style="1" customWidth="1"/>
  </cols>
  <sheetData>
    <row r="1" spans="1:6" s="8" customFormat="1" ht="14.25">
      <c r="A1" s="8" t="s">
        <v>254</v>
      </c>
      <c r="F1" s="10"/>
    </row>
    <row r="2" spans="1:5" ht="12.75" thickBot="1">
      <c r="A2" s="3"/>
      <c r="B2" s="3"/>
      <c r="C2" s="3"/>
      <c r="D2" s="3"/>
      <c r="E2" s="19" t="s">
        <v>257</v>
      </c>
    </row>
    <row r="3" spans="1:6" s="4" customFormat="1" ht="16.5" customHeight="1">
      <c r="A3" s="36"/>
      <c r="B3" s="208"/>
      <c r="C3" s="213" t="s">
        <v>68</v>
      </c>
      <c r="D3" s="36"/>
      <c r="E3" s="209" t="s">
        <v>43</v>
      </c>
      <c r="F3" s="13"/>
    </row>
    <row r="4" spans="1:6" s="4" customFormat="1" ht="16.5" customHeight="1">
      <c r="A4" s="36" t="s">
        <v>20</v>
      </c>
      <c r="B4" s="208" t="s">
        <v>44</v>
      </c>
      <c r="C4" s="36" t="s">
        <v>45</v>
      </c>
      <c r="D4" s="544" t="s">
        <v>16</v>
      </c>
      <c r="E4" s="545"/>
      <c r="F4" s="13"/>
    </row>
    <row r="5" spans="1:6" s="4" customFormat="1" ht="16.5" customHeight="1">
      <c r="A5" s="210"/>
      <c r="B5" s="211"/>
      <c r="C5" s="210"/>
      <c r="D5" s="212" t="s">
        <v>46</v>
      </c>
      <c r="E5" s="210" t="s">
        <v>47</v>
      </c>
      <c r="F5" s="13"/>
    </row>
    <row r="6" spans="1:5" ht="13.5" customHeight="1">
      <c r="A6" s="36" t="s">
        <v>235</v>
      </c>
      <c r="B6" s="214">
        <v>11</v>
      </c>
      <c r="C6" s="215">
        <v>11</v>
      </c>
      <c r="D6" s="107">
        <v>295</v>
      </c>
      <c r="E6" s="108">
        <v>12202</v>
      </c>
    </row>
    <row r="7" spans="1:5" ht="14.25" hidden="1">
      <c r="A7" s="39" t="s">
        <v>188</v>
      </c>
      <c r="B7" s="214">
        <v>12</v>
      </c>
      <c r="C7" s="215">
        <v>16</v>
      </c>
      <c r="D7" s="107">
        <v>328</v>
      </c>
      <c r="E7" s="108">
        <v>11371</v>
      </c>
    </row>
    <row r="8" spans="1:5" ht="12.75" customHeight="1">
      <c r="A8" s="39" t="s">
        <v>189</v>
      </c>
      <c r="B8" s="214">
        <v>16</v>
      </c>
      <c r="C8" s="215">
        <v>21</v>
      </c>
      <c r="D8" s="107">
        <v>235</v>
      </c>
      <c r="E8" s="108">
        <v>10207</v>
      </c>
    </row>
    <row r="9" spans="1:5" ht="0.75" customHeight="1" hidden="1">
      <c r="A9" s="39" t="s">
        <v>190</v>
      </c>
      <c r="B9" s="214">
        <v>34</v>
      </c>
      <c r="C9" s="215">
        <v>39</v>
      </c>
      <c r="D9" s="107">
        <v>451</v>
      </c>
      <c r="E9" s="108">
        <v>11799</v>
      </c>
    </row>
    <row r="10" spans="1:5" ht="14.25" hidden="1">
      <c r="A10" s="39" t="s">
        <v>191</v>
      </c>
      <c r="B10" s="214">
        <v>42</v>
      </c>
      <c r="C10" s="215">
        <v>47</v>
      </c>
      <c r="D10" s="107">
        <v>587</v>
      </c>
      <c r="E10" s="108">
        <v>13702</v>
      </c>
    </row>
    <row r="11" spans="1:5" ht="14.25" hidden="1">
      <c r="A11" s="39" t="s">
        <v>192</v>
      </c>
      <c r="B11" s="214">
        <v>46</v>
      </c>
      <c r="C11" s="215">
        <v>51</v>
      </c>
      <c r="D11" s="107">
        <v>662</v>
      </c>
      <c r="E11" s="108">
        <v>12286</v>
      </c>
    </row>
    <row r="12" spans="1:5" ht="14.25">
      <c r="A12" s="4" t="s">
        <v>22</v>
      </c>
      <c r="B12" s="214">
        <v>49</v>
      </c>
      <c r="C12" s="215">
        <v>52</v>
      </c>
      <c r="D12" s="107">
        <v>704</v>
      </c>
      <c r="E12" s="108">
        <v>12720</v>
      </c>
    </row>
    <row r="13" spans="1:5" ht="14.25" hidden="1">
      <c r="A13" s="65" t="s">
        <v>64</v>
      </c>
      <c r="B13" s="214">
        <v>52</v>
      </c>
      <c r="C13" s="215">
        <v>54</v>
      </c>
      <c r="D13" s="107">
        <v>778</v>
      </c>
      <c r="E13" s="108">
        <v>13600</v>
      </c>
    </row>
    <row r="14" spans="1:5" ht="14.25" hidden="1">
      <c r="A14" s="65" t="s">
        <v>65</v>
      </c>
      <c r="B14" s="214">
        <v>54</v>
      </c>
      <c r="C14" s="215">
        <v>56</v>
      </c>
      <c r="D14" s="107">
        <v>848</v>
      </c>
      <c r="E14" s="108">
        <v>16495</v>
      </c>
    </row>
    <row r="15" spans="1:5" ht="14.25" hidden="1">
      <c r="A15" s="65" t="s">
        <v>66</v>
      </c>
      <c r="B15" s="214">
        <v>60</v>
      </c>
      <c r="C15" s="215">
        <v>64</v>
      </c>
      <c r="D15" s="107">
        <v>946</v>
      </c>
      <c r="E15" s="108">
        <v>17970</v>
      </c>
    </row>
    <row r="16" spans="1:5" ht="14.25">
      <c r="A16" s="65" t="s">
        <v>0</v>
      </c>
      <c r="B16" s="214">
        <v>63</v>
      </c>
      <c r="C16" s="215">
        <v>65</v>
      </c>
      <c r="D16" s="107">
        <v>1004</v>
      </c>
      <c r="E16" s="108">
        <v>17893</v>
      </c>
    </row>
    <row r="17" spans="1:5" ht="14.25" hidden="1">
      <c r="A17" s="65" t="s">
        <v>1</v>
      </c>
      <c r="B17" s="214">
        <v>65</v>
      </c>
      <c r="C17" s="215">
        <v>68</v>
      </c>
      <c r="D17" s="107">
        <v>1065</v>
      </c>
      <c r="E17" s="108">
        <v>18472</v>
      </c>
    </row>
    <row r="18" spans="1:5" ht="14.25" hidden="1">
      <c r="A18" s="65" t="s">
        <v>2</v>
      </c>
      <c r="B18" s="214">
        <v>76</v>
      </c>
      <c r="C18" s="215">
        <v>81</v>
      </c>
      <c r="D18" s="107">
        <v>1232</v>
      </c>
      <c r="E18" s="108">
        <v>21352</v>
      </c>
    </row>
    <row r="19" spans="1:5" ht="14.25" hidden="1">
      <c r="A19" s="65" t="s">
        <v>3</v>
      </c>
      <c r="B19" s="214">
        <v>79</v>
      </c>
      <c r="C19" s="215">
        <v>80</v>
      </c>
      <c r="D19" s="107">
        <v>1329</v>
      </c>
      <c r="E19" s="108">
        <v>22821</v>
      </c>
    </row>
    <row r="20" spans="1:5" ht="14.25" hidden="1">
      <c r="A20" s="65" t="s">
        <v>4</v>
      </c>
      <c r="B20" s="214">
        <v>77</v>
      </c>
      <c r="C20" s="215">
        <v>82</v>
      </c>
      <c r="D20" s="107">
        <v>1274</v>
      </c>
      <c r="E20" s="108">
        <v>21627</v>
      </c>
    </row>
    <row r="21" spans="1:5" ht="14.25">
      <c r="A21" s="39" t="s">
        <v>176</v>
      </c>
      <c r="B21" s="214">
        <v>75</v>
      </c>
      <c r="C21" s="215">
        <v>93</v>
      </c>
      <c r="D21" s="107">
        <v>1618</v>
      </c>
      <c r="E21" s="108">
        <v>22874</v>
      </c>
    </row>
    <row r="22" spans="1:5" ht="14.25">
      <c r="A22" s="39" t="s">
        <v>177</v>
      </c>
      <c r="B22" s="214">
        <v>78</v>
      </c>
      <c r="C22" s="215">
        <v>94</v>
      </c>
      <c r="D22" s="107">
        <v>1576</v>
      </c>
      <c r="E22" s="108">
        <v>22975</v>
      </c>
    </row>
    <row r="23" spans="1:5" ht="14.25">
      <c r="A23" s="39" t="s">
        <v>178</v>
      </c>
      <c r="B23" s="214">
        <v>79</v>
      </c>
      <c r="C23" s="215">
        <v>72</v>
      </c>
      <c r="D23" s="107">
        <v>1111</v>
      </c>
      <c r="E23" s="108">
        <v>18396</v>
      </c>
    </row>
    <row r="24" spans="1:5" ht="14.25">
      <c r="A24" s="39" t="s">
        <v>193</v>
      </c>
      <c r="B24" s="214">
        <v>56</v>
      </c>
      <c r="C24" s="215">
        <v>59</v>
      </c>
      <c r="D24" s="214">
        <v>967</v>
      </c>
      <c r="E24" s="215">
        <v>15453</v>
      </c>
    </row>
    <row r="25" spans="1:5" ht="14.25">
      <c r="A25" s="39" t="s">
        <v>218</v>
      </c>
      <c r="B25" s="214">
        <v>49</v>
      </c>
      <c r="C25" s="214">
        <v>52</v>
      </c>
      <c r="D25" s="214">
        <v>855</v>
      </c>
      <c r="E25" s="109">
        <v>14809</v>
      </c>
    </row>
    <row r="26" spans="1:5" ht="14.25">
      <c r="A26" s="39" t="s">
        <v>194</v>
      </c>
      <c r="B26" s="214">
        <v>47</v>
      </c>
      <c r="C26" s="214">
        <v>51</v>
      </c>
      <c r="D26" s="214">
        <v>782</v>
      </c>
      <c r="E26" s="109">
        <v>13186</v>
      </c>
    </row>
    <row r="27" spans="1:5" ht="14.25">
      <c r="A27" s="39" t="s">
        <v>195</v>
      </c>
      <c r="B27" s="214">
        <v>45</v>
      </c>
      <c r="C27" s="214">
        <v>49</v>
      </c>
      <c r="D27" s="214">
        <v>733</v>
      </c>
      <c r="E27" s="109">
        <v>11902</v>
      </c>
    </row>
    <row r="28" spans="1:5" ht="14.25">
      <c r="A28" s="39" t="s">
        <v>196</v>
      </c>
      <c r="B28" s="214">
        <v>30</v>
      </c>
      <c r="C28" s="214">
        <v>30</v>
      </c>
      <c r="D28" s="214">
        <v>631</v>
      </c>
      <c r="E28" s="109">
        <v>9713</v>
      </c>
    </row>
    <row r="29" spans="1:5" ht="14.25">
      <c r="A29" s="39" t="s">
        <v>197</v>
      </c>
      <c r="B29" s="214">
        <v>15</v>
      </c>
      <c r="C29" s="214">
        <v>21</v>
      </c>
      <c r="D29" s="214">
        <v>160</v>
      </c>
      <c r="E29" s="109">
        <v>1976</v>
      </c>
    </row>
    <row r="30" spans="1:5" ht="14.25">
      <c r="A30" s="39" t="s">
        <v>198</v>
      </c>
      <c r="B30" s="214">
        <v>6</v>
      </c>
      <c r="C30" s="214">
        <v>6</v>
      </c>
      <c r="D30" s="214">
        <v>55</v>
      </c>
      <c r="E30" s="109">
        <v>930</v>
      </c>
    </row>
    <row r="31" spans="1:5" ht="14.25">
      <c r="A31" s="39" t="s">
        <v>199</v>
      </c>
      <c r="B31" s="214">
        <v>4</v>
      </c>
      <c r="C31" s="134">
        <v>4</v>
      </c>
      <c r="D31" s="214">
        <v>31</v>
      </c>
      <c r="E31" s="111">
        <v>680</v>
      </c>
    </row>
    <row r="32" spans="1:5" ht="14.25">
      <c r="A32" s="39" t="s">
        <v>187</v>
      </c>
      <c r="B32" s="214">
        <v>3</v>
      </c>
      <c r="C32" s="134">
        <v>3</v>
      </c>
      <c r="D32" s="214">
        <v>21</v>
      </c>
      <c r="E32" s="111">
        <v>502</v>
      </c>
    </row>
    <row r="33" spans="1:5" ht="15" customHeight="1">
      <c r="A33" s="39" t="s">
        <v>256</v>
      </c>
      <c r="B33" s="396">
        <f>SUM(B35:B42)</f>
        <v>3</v>
      </c>
      <c r="C33" s="396">
        <f>SUM(C35:C42)</f>
        <v>3</v>
      </c>
      <c r="D33" s="396">
        <f>SUM(D35:D42)</f>
        <v>16</v>
      </c>
      <c r="E33" s="396">
        <f>SUM(E35:E42)</f>
        <v>338</v>
      </c>
    </row>
    <row r="34" spans="1:5" ht="15" customHeight="1">
      <c r="A34" s="4"/>
      <c r="B34" s="214"/>
      <c r="C34" s="215"/>
      <c r="D34" s="107"/>
      <c r="E34" s="108"/>
    </row>
    <row r="35" spans="1:5" ht="15" customHeight="1">
      <c r="A35" s="37" t="s">
        <v>30</v>
      </c>
      <c r="B35" s="420">
        <v>0</v>
      </c>
      <c r="C35" s="420">
        <v>0</v>
      </c>
      <c r="D35" s="421">
        <v>0</v>
      </c>
      <c r="E35" s="422">
        <v>0</v>
      </c>
    </row>
    <row r="36" spans="1:5" ht="15" customHeight="1">
      <c r="A36" s="37" t="s">
        <v>31</v>
      </c>
      <c r="B36" s="420">
        <v>1</v>
      </c>
      <c r="C36" s="420">
        <v>1</v>
      </c>
      <c r="D36" s="421">
        <v>0</v>
      </c>
      <c r="E36" s="422">
        <v>0</v>
      </c>
    </row>
    <row r="37" spans="1:5" ht="15" customHeight="1">
      <c r="A37" s="37" t="s">
        <v>32</v>
      </c>
      <c r="B37" s="420">
        <v>0</v>
      </c>
      <c r="C37" s="420">
        <v>0</v>
      </c>
      <c r="D37" s="421">
        <v>0</v>
      </c>
      <c r="E37" s="422">
        <v>0</v>
      </c>
    </row>
    <row r="38" spans="1:5" ht="15" customHeight="1">
      <c r="A38" s="37" t="s">
        <v>33</v>
      </c>
      <c r="B38" s="420">
        <v>1</v>
      </c>
      <c r="C38" s="420">
        <v>1</v>
      </c>
      <c r="D38" s="421">
        <v>2</v>
      </c>
      <c r="E38" s="422">
        <v>162</v>
      </c>
    </row>
    <row r="39" spans="1:5" ht="15" customHeight="1">
      <c r="A39" s="37" t="s">
        <v>251</v>
      </c>
      <c r="B39" s="420">
        <v>0</v>
      </c>
      <c r="C39" s="420">
        <v>0</v>
      </c>
      <c r="D39" s="421">
        <v>0</v>
      </c>
      <c r="E39" s="422">
        <v>0</v>
      </c>
    </row>
    <row r="40" spans="1:5" ht="15" customHeight="1">
      <c r="A40" s="37" t="s">
        <v>35</v>
      </c>
      <c r="B40" s="420">
        <v>1</v>
      </c>
      <c r="C40" s="420">
        <v>1</v>
      </c>
      <c r="D40" s="421">
        <v>14</v>
      </c>
      <c r="E40" s="422">
        <v>176</v>
      </c>
    </row>
    <row r="41" spans="1:5" ht="15" customHeight="1">
      <c r="A41" s="37" t="s">
        <v>252</v>
      </c>
      <c r="B41" s="420">
        <v>0</v>
      </c>
      <c r="C41" s="423">
        <v>0</v>
      </c>
      <c r="D41" s="421">
        <v>0</v>
      </c>
      <c r="E41" s="422">
        <v>0</v>
      </c>
    </row>
    <row r="42" spans="1:5" ht="15" customHeight="1" thickBot="1">
      <c r="A42" s="38" t="s">
        <v>253</v>
      </c>
      <c r="B42" s="424">
        <v>0</v>
      </c>
      <c r="C42" s="425">
        <v>0</v>
      </c>
      <c r="D42" s="426">
        <v>0</v>
      </c>
      <c r="E42" s="427">
        <v>0</v>
      </c>
    </row>
    <row r="43" spans="4:5" ht="12" customHeight="1">
      <c r="D43" s="549" t="s">
        <v>238</v>
      </c>
      <c r="E43" s="549"/>
    </row>
    <row r="44" spans="4:5" ht="12.75" customHeight="1">
      <c r="D44" s="543" t="s">
        <v>237</v>
      </c>
      <c r="E44" s="543"/>
    </row>
    <row r="45" ht="18.75" customHeight="1"/>
    <row r="46" s="8" customFormat="1" ht="14.25">
      <c r="A46" s="8" t="s">
        <v>255</v>
      </c>
    </row>
    <row r="47" spans="1:6" ht="12.75" thickBot="1">
      <c r="A47" s="3"/>
      <c r="B47" s="3"/>
      <c r="C47" s="3"/>
      <c r="D47" s="6" t="s">
        <v>257</v>
      </c>
      <c r="F47" s="1"/>
    </row>
    <row r="48" spans="1:4" s="4" customFormat="1" ht="16.5" customHeight="1">
      <c r="A48" s="132"/>
      <c r="B48" s="36"/>
      <c r="C48" s="208"/>
      <c r="D48" s="546" t="s">
        <v>50</v>
      </c>
    </row>
    <row r="49" spans="1:5" s="4" customFormat="1" ht="16.5" customHeight="1">
      <c r="A49" s="132" t="s">
        <v>48</v>
      </c>
      <c r="B49" s="36" t="s">
        <v>49</v>
      </c>
      <c r="C49" s="208" t="s">
        <v>17</v>
      </c>
      <c r="D49" s="547"/>
      <c r="E49" s="233"/>
    </row>
    <row r="50" spans="1:4" s="4" customFormat="1" ht="16.5" customHeight="1">
      <c r="A50" s="216"/>
      <c r="B50" s="210"/>
      <c r="C50" s="211"/>
      <c r="D50" s="548"/>
    </row>
    <row r="51" spans="1:6" ht="14.25">
      <c r="A51" s="36" t="s">
        <v>236</v>
      </c>
      <c r="B51" s="103">
        <v>48511</v>
      </c>
      <c r="C51" s="103">
        <v>35483</v>
      </c>
      <c r="D51" s="104">
        <v>58265</v>
      </c>
      <c r="F51" s="1"/>
    </row>
    <row r="52" spans="1:6" ht="14.25">
      <c r="A52" s="39" t="s">
        <v>189</v>
      </c>
      <c r="B52" s="103">
        <v>54135</v>
      </c>
      <c r="C52" s="103">
        <v>40695</v>
      </c>
      <c r="D52" s="104">
        <v>67564</v>
      </c>
      <c r="F52" s="1"/>
    </row>
    <row r="53" spans="1:6" ht="14.25" hidden="1">
      <c r="A53" s="39" t="s">
        <v>190</v>
      </c>
      <c r="B53" s="103">
        <v>50490</v>
      </c>
      <c r="C53" s="103">
        <v>39884</v>
      </c>
      <c r="D53" s="104">
        <v>65246</v>
      </c>
      <c r="F53" s="1"/>
    </row>
    <row r="54" spans="1:6" ht="14.25" hidden="1">
      <c r="A54" s="39" t="s">
        <v>191</v>
      </c>
      <c r="B54" s="103">
        <v>57720</v>
      </c>
      <c r="C54" s="103">
        <v>40011</v>
      </c>
      <c r="D54" s="104">
        <v>71163</v>
      </c>
      <c r="F54" s="1"/>
    </row>
    <row r="55" spans="1:6" ht="14.25" hidden="1">
      <c r="A55" s="39" t="s">
        <v>192</v>
      </c>
      <c r="B55" s="103">
        <v>64929</v>
      </c>
      <c r="C55" s="103">
        <v>45491</v>
      </c>
      <c r="D55" s="104">
        <v>69451</v>
      </c>
      <c r="F55" s="1"/>
    </row>
    <row r="56" spans="1:6" ht="14.25">
      <c r="A56" s="36" t="s">
        <v>22</v>
      </c>
      <c r="B56" s="103">
        <v>65916</v>
      </c>
      <c r="C56" s="103">
        <v>46619</v>
      </c>
      <c r="D56" s="104">
        <v>71269</v>
      </c>
      <c r="F56" s="1"/>
    </row>
    <row r="57" spans="1:6" ht="14.25" hidden="1">
      <c r="A57" s="65" t="s">
        <v>64</v>
      </c>
      <c r="B57" s="103">
        <v>63200</v>
      </c>
      <c r="C57" s="103">
        <v>46956</v>
      </c>
      <c r="D57" s="104">
        <v>71578</v>
      </c>
      <c r="F57" s="1"/>
    </row>
    <row r="58" spans="1:6" ht="14.25" hidden="1">
      <c r="A58" s="65" t="s">
        <v>65</v>
      </c>
      <c r="B58" s="103">
        <v>68444</v>
      </c>
      <c r="C58" s="103">
        <v>43330</v>
      </c>
      <c r="D58" s="104">
        <v>56825</v>
      </c>
      <c r="F58" s="1"/>
    </row>
    <row r="59" spans="1:6" ht="14.25" hidden="1">
      <c r="A59" s="65" t="s">
        <v>66</v>
      </c>
      <c r="B59" s="103">
        <v>67615</v>
      </c>
      <c r="C59" s="103">
        <v>41322</v>
      </c>
      <c r="D59" s="104">
        <v>56389</v>
      </c>
      <c r="F59" s="1"/>
    </row>
    <row r="60" spans="1:6" ht="14.25">
      <c r="A60" s="65" t="s">
        <v>0</v>
      </c>
      <c r="B60" s="103">
        <v>63766</v>
      </c>
      <c r="C60" s="103">
        <v>36149</v>
      </c>
      <c r="D60" s="104">
        <v>50493</v>
      </c>
      <c r="F60" s="1"/>
    </row>
    <row r="61" spans="1:6" ht="14.25" hidden="1">
      <c r="A61" s="65" t="s">
        <v>1</v>
      </c>
      <c r="B61" s="103">
        <v>62648</v>
      </c>
      <c r="C61" s="103">
        <v>31485</v>
      </c>
      <c r="D61" s="104">
        <v>47083</v>
      </c>
      <c r="F61" s="1"/>
    </row>
    <row r="62" spans="1:6" ht="14.25" hidden="1">
      <c r="A62" s="65" t="s">
        <v>2</v>
      </c>
      <c r="B62" s="103">
        <v>65536</v>
      </c>
      <c r="C62" s="103">
        <v>34214</v>
      </c>
      <c r="D62" s="104">
        <v>44358</v>
      </c>
      <c r="F62" s="1"/>
    </row>
    <row r="63" spans="1:6" ht="14.25" hidden="1">
      <c r="A63" s="65" t="s">
        <v>3</v>
      </c>
      <c r="B63" s="103">
        <v>56965</v>
      </c>
      <c r="C63" s="103">
        <v>33832</v>
      </c>
      <c r="D63" s="104">
        <v>30749</v>
      </c>
      <c r="F63" s="1"/>
    </row>
    <row r="64" spans="1:6" ht="14.25" hidden="1">
      <c r="A64" s="65" t="s">
        <v>4</v>
      </c>
      <c r="B64" s="103">
        <v>54297</v>
      </c>
      <c r="C64" s="103">
        <v>32901</v>
      </c>
      <c r="D64" s="104">
        <v>32161</v>
      </c>
      <c r="F64" s="1"/>
    </row>
    <row r="65" spans="1:6" ht="14.25">
      <c r="A65" s="39" t="s">
        <v>176</v>
      </c>
      <c r="B65" s="103">
        <v>70859</v>
      </c>
      <c r="C65" s="103">
        <v>36594</v>
      </c>
      <c r="D65" s="104">
        <v>28240</v>
      </c>
      <c r="F65" s="1"/>
    </row>
    <row r="66" spans="1:6" ht="14.25">
      <c r="A66" s="39" t="s">
        <v>177</v>
      </c>
      <c r="B66" s="103">
        <v>66271</v>
      </c>
      <c r="C66" s="103">
        <v>33729</v>
      </c>
      <c r="D66" s="104">
        <v>24166</v>
      </c>
      <c r="F66" s="1"/>
    </row>
    <row r="67" spans="1:6" ht="14.25">
      <c r="A67" s="39" t="s">
        <v>178</v>
      </c>
      <c r="B67" s="103">
        <v>74478</v>
      </c>
      <c r="C67" s="103">
        <v>28068</v>
      </c>
      <c r="D67" s="104">
        <v>19394</v>
      </c>
      <c r="F67" s="1"/>
    </row>
    <row r="68" spans="1:6" ht="14.25">
      <c r="A68" s="39" t="s">
        <v>193</v>
      </c>
      <c r="B68" s="103">
        <v>74486</v>
      </c>
      <c r="C68" s="103">
        <v>23488</v>
      </c>
      <c r="D68" s="104">
        <v>17643</v>
      </c>
      <c r="F68" s="1"/>
    </row>
    <row r="69" spans="1:6" ht="14.25">
      <c r="A69" s="39" t="s">
        <v>218</v>
      </c>
      <c r="B69" s="103">
        <v>66015</v>
      </c>
      <c r="C69" s="103">
        <v>20453</v>
      </c>
      <c r="D69" s="105">
        <v>16790</v>
      </c>
      <c r="F69" s="1"/>
    </row>
    <row r="70" spans="1:6" ht="14.25">
      <c r="A70" s="39" t="s">
        <v>194</v>
      </c>
      <c r="B70" s="103">
        <v>55524</v>
      </c>
      <c r="C70" s="103">
        <v>20542</v>
      </c>
      <c r="D70" s="105">
        <v>15686</v>
      </c>
      <c r="E70" s="5"/>
      <c r="F70" s="1"/>
    </row>
    <row r="71" spans="1:6" ht="14.25">
      <c r="A71" s="39" t="s">
        <v>195</v>
      </c>
      <c r="B71" s="103">
        <v>56442</v>
      </c>
      <c r="C71" s="103">
        <v>19641</v>
      </c>
      <c r="D71" s="105">
        <v>14210</v>
      </c>
      <c r="E71" s="5"/>
      <c r="F71" s="1"/>
    </row>
    <row r="72" spans="1:6" ht="14.25">
      <c r="A72" s="39" t="s">
        <v>196</v>
      </c>
      <c r="B72" s="103">
        <v>48961</v>
      </c>
      <c r="C72" s="103">
        <v>16234</v>
      </c>
      <c r="D72" s="105">
        <v>11777</v>
      </c>
      <c r="E72" s="5"/>
      <c r="F72" s="1"/>
    </row>
    <row r="73" spans="1:6" ht="14.25">
      <c r="A73" s="39" t="s">
        <v>197</v>
      </c>
      <c r="B73" s="103">
        <v>38139</v>
      </c>
      <c r="C73" s="103">
        <v>11420</v>
      </c>
      <c r="D73" s="106">
        <v>24913</v>
      </c>
      <c r="E73" s="5"/>
      <c r="F73" s="1"/>
    </row>
    <row r="74" spans="1:6" ht="14.25">
      <c r="A74" s="39" t="s">
        <v>198</v>
      </c>
      <c r="B74" s="103">
        <v>31535</v>
      </c>
      <c r="C74" s="103">
        <v>9355</v>
      </c>
      <c r="D74" s="106">
        <v>11910</v>
      </c>
      <c r="E74" s="5"/>
      <c r="F74" s="1"/>
    </row>
    <row r="75" spans="1:6" ht="14.25">
      <c r="A75" s="39" t="s">
        <v>199</v>
      </c>
      <c r="B75" s="103">
        <v>14526</v>
      </c>
      <c r="C75" s="103">
        <v>7249</v>
      </c>
      <c r="D75" s="106">
        <v>8691</v>
      </c>
      <c r="E75" s="5"/>
      <c r="F75" s="1"/>
    </row>
    <row r="76" spans="1:6" ht="14.25">
      <c r="A76" s="39" t="s">
        <v>187</v>
      </c>
      <c r="B76" s="103">
        <v>12921</v>
      </c>
      <c r="C76" s="103">
        <v>6853</v>
      </c>
      <c r="D76" s="106">
        <v>5455</v>
      </c>
      <c r="E76" s="5"/>
      <c r="F76" s="1"/>
    </row>
    <row r="77" spans="1:6" ht="18.75" customHeight="1">
      <c r="A77" s="39" t="s">
        <v>256</v>
      </c>
      <c r="B77" s="397">
        <f>SUM(B79:B86)</f>
        <v>12563</v>
      </c>
      <c r="C77" s="397">
        <f>SUM(C79:C86)</f>
        <v>6457</v>
      </c>
      <c r="D77" s="398">
        <f>SUM(D79:D86)</f>
        <v>5336</v>
      </c>
      <c r="E77" s="5"/>
      <c r="F77" s="1"/>
    </row>
    <row r="78" spans="1:6" ht="18.75" customHeight="1">
      <c r="A78" s="56"/>
      <c r="B78" s="103"/>
      <c r="C78" s="103"/>
      <c r="D78" s="104"/>
      <c r="E78" s="5"/>
      <c r="F78" s="1"/>
    </row>
    <row r="79" spans="1:6" ht="18.75" customHeight="1">
      <c r="A79" s="37" t="s">
        <v>30</v>
      </c>
      <c r="B79" s="416">
        <v>785</v>
      </c>
      <c r="C79" s="416">
        <v>607</v>
      </c>
      <c r="D79" s="417">
        <v>546</v>
      </c>
      <c r="E79" s="5"/>
      <c r="F79" s="1"/>
    </row>
    <row r="80" spans="1:6" ht="18.75" customHeight="1">
      <c r="A80" s="37" t="s">
        <v>31</v>
      </c>
      <c r="B80" s="416">
        <v>1140</v>
      </c>
      <c r="C80" s="416">
        <v>725</v>
      </c>
      <c r="D80" s="417">
        <v>799</v>
      </c>
      <c r="E80" s="5"/>
      <c r="F80" s="1"/>
    </row>
    <row r="81" spans="1:6" ht="18.75" customHeight="1">
      <c r="A81" s="37" t="s">
        <v>32</v>
      </c>
      <c r="B81" s="416">
        <v>1685</v>
      </c>
      <c r="C81" s="416">
        <v>720</v>
      </c>
      <c r="D81" s="417">
        <v>306</v>
      </c>
      <c r="E81" s="5"/>
      <c r="F81" s="1"/>
    </row>
    <row r="82" spans="1:6" ht="18.75" customHeight="1">
      <c r="A82" s="37" t="s">
        <v>33</v>
      </c>
      <c r="B82" s="416">
        <v>3117</v>
      </c>
      <c r="C82" s="416">
        <v>1536</v>
      </c>
      <c r="D82" s="417">
        <v>1287</v>
      </c>
      <c r="E82" s="5"/>
      <c r="F82" s="1"/>
    </row>
    <row r="83" spans="1:6" ht="18.75" customHeight="1">
      <c r="A83" s="37" t="s">
        <v>34</v>
      </c>
      <c r="B83" s="416">
        <v>2041</v>
      </c>
      <c r="C83" s="416">
        <v>617</v>
      </c>
      <c r="D83" s="417">
        <v>469</v>
      </c>
      <c r="F83" s="1"/>
    </row>
    <row r="84" spans="1:6" ht="18.75" customHeight="1">
      <c r="A84" s="37" t="s">
        <v>35</v>
      </c>
      <c r="B84" s="416">
        <v>2475</v>
      </c>
      <c r="C84" s="416">
        <v>1527</v>
      </c>
      <c r="D84" s="417">
        <v>1080</v>
      </c>
      <c r="F84" s="1"/>
    </row>
    <row r="85" spans="1:6" ht="18.75" customHeight="1">
      <c r="A85" s="37" t="s">
        <v>36</v>
      </c>
      <c r="B85" s="416">
        <v>1000</v>
      </c>
      <c r="C85" s="416">
        <v>550</v>
      </c>
      <c r="D85" s="417">
        <v>657</v>
      </c>
      <c r="F85" s="1"/>
    </row>
    <row r="86" spans="1:6" ht="18.75" customHeight="1" thickBot="1">
      <c r="A86" s="38" t="s">
        <v>23</v>
      </c>
      <c r="B86" s="418">
        <v>320</v>
      </c>
      <c r="C86" s="418">
        <v>175</v>
      </c>
      <c r="D86" s="419">
        <v>192</v>
      </c>
      <c r="F86" s="1"/>
    </row>
    <row r="87" spans="3:4" ht="15.75" customHeight="1">
      <c r="C87" s="549" t="s">
        <v>238</v>
      </c>
      <c r="D87" s="549"/>
    </row>
    <row r="88" spans="3:4" ht="13.5" customHeight="1">
      <c r="C88" s="543" t="s">
        <v>237</v>
      </c>
      <c r="D88" s="543"/>
    </row>
  </sheetData>
  <sheetProtection/>
  <mergeCells count="6">
    <mergeCell ref="C88:D88"/>
    <mergeCell ref="D44:E44"/>
    <mergeCell ref="D4:E4"/>
    <mergeCell ref="D48:D50"/>
    <mergeCell ref="D43:E43"/>
    <mergeCell ref="C87:D87"/>
  </mergeCells>
  <printOptions/>
  <pageMargins left="1.062992125984252" right="0.7874015748031497" top="0.6692913385826772" bottom="0.54" header="0.5118110236220472" footer="0.5"/>
  <pageSetup firstPageNumber="269" useFirstPageNumber="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S18"/>
  <sheetViews>
    <sheetView view="pageBreakPreview" zoomScale="60" zoomScalePageLayoutView="0" workbookViewId="0" topLeftCell="A1">
      <selection activeCell="E31" sqref="E31"/>
    </sheetView>
  </sheetViews>
  <sheetFormatPr defaultColWidth="9.00390625" defaultRowHeight="13.5"/>
  <cols>
    <col min="1" max="1" width="11.125" style="0" customWidth="1"/>
    <col min="2" max="18" width="8.625" style="0" customWidth="1"/>
    <col min="19" max="19" width="2.875" style="0" customWidth="1"/>
  </cols>
  <sheetData>
    <row r="1" spans="1:18" ht="13.5">
      <c r="A1" s="279" t="s">
        <v>409</v>
      </c>
      <c r="B1" s="266"/>
      <c r="C1" s="266"/>
      <c r="D1" s="266"/>
      <c r="E1" s="266"/>
      <c r="F1" s="266"/>
      <c r="G1" s="266"/>
      <c r="H1" s="266"/>
      <c r="I1" s="266"/>
      <c r="J1" s="266"/>
      <c r="K1" s="280"/>
      <c r="L1" s="281"/>
      <c r="M1" s="280"/>
      <c r="N1" s="266"/>
      <c r="O1" s="266"/>
      <c r="P1" s="266"/>
      <c r="Q1" s="266"/>
      <c r="R1" s="266"/>
    </row>
    <row r="2" spans="1:18" ht="13.5">
      <c r="A2" s="266"/>
      <c r="B2" s="266"/>
      <c r="C2" s="266"/>
      <c r="D2" s="266"/>
      <c r="E2" s="266"/>
      <c r="F2" s="266"/>
      <c r="G2" s="266"/>
      <c r="H2" s="266"/>
      <c r="I2" s="266"/>
      <c r="J2" s="266"/>
      <c r="K2" s="266"/>
      <c r="L2" s="266"/>
      <c r="M2" s="266"/>
      <c r="N2" s="266"/>
      <c r="O2" s="266"/>
      <c r="P2" s="266"/>
      <c r="Q2" s="266"/>
      <c r="R2" s="266"/>
    </row>
    <row r="3" spans="1:19" ht="14.25" thickBot="1">
      <c r="A3" s="278"/>
      <c r="B3" s="278"/>
      <c r="C3" s="278"/>
      <c r="D3" s="278"/>
      <c r="E3" s="278"/>
      <c r="F3" s="278"/>
      <c r="G3" s="278"/>
      <c r="H3" s="278"/>
      <c r="I3" s="278"/>
      <c r="J3" s="278"/>
      <c r="K3" s="278"/>
      <c r="L3" s="278"/>
      <c r="M3" s="553" t="s">
        <v>257</v>
      </c>
      <c r="N3" s="553"/>
      <c r="O3" s="553"/>
      <c r="P3" s="553"/>
      <c r="Q3" s="553"/>
      <c r="R3" s="553"/>
      <c r="S3" s="277"/>
    </row>
    <row r="4" spans="1:19" ht="19.5" customHeight="1">
      <c r="A4" s="554" t="s">
        <v>408</v>
      </c>
      <c r="B4" s="557" t="s">
        <v>407</v>
      </c>
      <c r="C4" s="557" t="s">
        <v>406</v>
      </c>
      <c r="D4" s="274" t="s">
        <v>405</v>
      </c>
      <c r="E4" s="276" t="s">
        <v>404</v>
      </c>
      <c r="F4" s="276" t="s">
        <v>398</v>
      </c>
      <c r="G4" s="275" t="s">
        <v>401</v>
      </c>
      <c r="H4" s="274"/>
      <c r="I4" s="276" t="s">
        <v>403</v>
      </c>
      <c r="J4" s="276" t="s">
        <v>402</v>
      </c>
      <c r="K4" s="276" t="s">
        <v>398</v>
      </c>
      <c r="L4" s="276" t="s">
        <v>401</v>
      </c>
      <c r="M4" s="276"/>
      <c r="N4" s="275"/>
      <c r="O4" s="274" t="s">
        <v>400</v>
      </c>
      <c r="P4" s="276" t="s">
        <v>399</v>
      </c>
      <c r="Q4" s="276" t="s">
        <v>398</v>
      </c>
      <c r="R4" s="276" t="s">
        <v>124</v>
      </c>
      <c r="S4" s="218"/>
    </row>
    <row r="5" spans="1:18" ht="19.5" customHeight="1">
      <c r="A5" s="555"/>
      <c r="B5" s="558"/>
      <c r="C5" s="558"/>
      <c r="D5" s="542" t="s">
        <v>391</v>
      </c>
      <c r="E5" s="542" t="s">
        <v>390</v>
      </c>
      <c r="F5" s="542" t="s">
        <v>389</v>
      </c>
      <c r="G5" s="542" t="s">
        <v>353</v>
      </c>
      <c r="H5" s="542" t="s">
        <v>397</v>
      </c>
      <c r="I5" s="542" t="s">
        <v>396</v>
      </c>
      <c r="J5" s="542" t="s">
        <v>395</v>
      </c>
      <c r="K5" s="542" t="s">
        <v>394</v>
      </c>
      <c r="L5" s="542" t="s">
        <v>393</v>
      </c>
      <c r="M5" s="542" t="s">
        <v>392</v>
      </c>
      <c r="N5" s="542" t="s">
        <v>353</v>
      </c>
      <c r="O5" s="542" t="s">
        <v>391</v>
      </c>
      <c r="P5" s="542" t="s">
        <v>390</v>
      </c>
      <c r="Q5" s="542" t="s">
        <v>389</v>
      </c>
      <c r="R5" s="550" t="s">
        <v>353</v>
      </c>
    </row>
    <row r="6" spans="1:18" ht="19.5" customHeight="1">
      <c r="A6" s="555"/>
      <c r="B6" s="558"/>
      <c r="C6" s="558"/>
      <c r="D6" s="514"/>
      <c r="E6" s="514"/>
      <c r="F6" s="514"/>
      <c r="G6" s="514"/>
      <c r="H6" s="514"/>
      <c r="I6" s="514"/>
      <c r="J6" s="514"/>
      <c r="K6" s="514"/>
      <c r="L6" s="514"/>
      <c r="M6" s="514"/>
      <c r="N6" s="514"/>
      <c r="O6" s="514"/>
      <c r="P6" s="514"/>
      <c r="Q6" s="514"/>
      <c r="R6" s="551"/>
    </row>
    <row r="7" spans="1:18" ht="19.5" customHeight="1">
      <c r="A7" s="556"/>
      <c r="B7" s="559"/>
      <c r="C7" s="559"/>
      <c r="D7" s="515"/>
      <c r="E7" s="515"/>
      <c r="F7" s="515"/>
      <c r="G7" s="515"/>
      <c r="H7" s="515"/>
      <c r="I7" s="515"/>
      <c r="J7" s="515"/>
      <c r="K7" s="515"/>
      <c r="L7" s="515"/>
      <c r="M7" s="515"/>
      <c r="N7" s="515"/>
      <c r="O7" s="515"/>
      <c r="P7" s="515"/>
      <c r="Q7" s="515"/>
      <c r="R7" s="552"/>
    </row>
    <row r="8" spans="1:18" ht="19.5" customHeight="1">
      <c r="A8" s="269" t="s">
        <v>388</v>
      </c>
      <c r="B8" s="403">
        <f>SUM(B10:B17)</f>
        <v>94</v>
      </c>
      <c r="C8" s="403">
        <f aca="true" t="shared" si="0" ref="C8:R8">SUM(C10:C17)</f>
        <v>3</v>
      </c>
      <c r="D8" s="403">
        <f t="shared" si="0"/>
        <v>45</v>
      </c>
      <c r="E8" s="403">
        <f t="shared" si="0"/>
        <v>40</v>
      </c>
      <c r="F8" s="403">
        <f t="shared" si="0"/>
        <v>0</v>
      </c>
      <c r="G8" s="403">
        <f t="shared" si="0"/>
        <v>85</v>
      </c>
      <c r="H8" s="403">
        <f t="shared" si="0"/>
        <v>15</v>
      </c>
      <c r="I8" s="403">
        <f t="shared" si="0"/>
        <v>22</v>
      </c>
      <c r="J8" s="403">
        <f t="shared" si="0"/>
        <v>8</v>
      </c>
      <c r="K8" s="403">
        <f t="shared" si="0"/>
        <v>5</v>
      </c>
      <c r="L8" s="403">
        <f t="shared" si="0"/>
        <v>20</v>
      </c>
      <c r="M8" s="403">
        <f t="shared" si="0"/>
        <v>20</v>
      </c>
      <c r="N8" s="403">
        <f t="shared" si="0"/>
        <v>90</v>
      </c>
      <c r="O8" s="403">
        <f t="shared" si="0"/>
        <v>5</v>
      </c>
      <c r="P8" s="403">
        <f t="shared" si="0"/>
        <v>7</v>
      </c>
      <c r="Q8" s="403">
        <f t="shared" si="0"/>
        <v>0</v>
      </c>
      <c r="R8" s="404">
        <f t="shared" si="0"/>
        <v>12</v>
      </c>
    </row>
    <row r="9" spans="1:18" ht="19.5" customHeight="1">
      <c r="A9" s="273"/>
      <c r="B9" s="271"/>
      <c r="C9" s="271"/>
      <c r="D9" s="272"/>
      <c r="E9" s="271"/>
      <c r="F9" s="272"/>
      <c r="G9" s="271"/>
      <c r="H9" s="272"/>
      <c r="I9" s="271"/>
      <c r="J9" s="272"/>
      <c r="K9" s="271"/>
      <c r="L9" s="272"/>
      <c r="M9" s="271"/>
      <c r="N9" s="271"/>
      <c r="O9" s="272"/>
      <c r="P9" s="271"/>
      <c r="Q9" s="271"/>
      <c r="R9" s="270"/>
    </row>
    <row r="10" spans="1:18" ht="19.5" customHeight="1">
      <c r="A10" s="269" t="s">
        <v>387</v>
      </c>
      <c r="B10" s="284">
        <v>15</v>
      </c>
      <c r="C10" s="285">
        <v>2</v>
      </c>
      <c r="D10" s="286">
        <v>9</v>
      </c>
      <c r="E10" s="285">
        <v>9</v>
      </c>
      <c r="F10" s="286">
        <v>0</v>
      </c>
      <c r="G10" s="403">
        <f>SUM(D10:F10)</f>
        <v>18</v>
      </c>
      <c r="H10" s="286">
        <v>4</v>
      </c>
      <c r="I10" s="285">
        <v>6</v>
      </c>
      <c r="J10" s="286">
        <v>1</v>
      </c>
      <c r="K10" s="285">
        <v>1</v>
      </c>
      <c r="L10" s="286">
        <v>5</v>
      </c>
      <c r="M10" s="285">
        <v>3</v>
      </c>
      <c r="N10" s="403">
        <f aca="true" t="shared" si="1" ref="N10:N17">SUM(H10:M10)</f>
        <v>20</v>
      </c>
      <c r="O10" s="286">
        <v>0</v>
      </c>
      <c r="P10" s="285">
        <v>0</v>
      </c>
      <c r="Q10" s="285">
        <v>0</v>
      </c>
      <c r="R10" s="406">
        <f aca="true" t="shared" si="2" ref="R10:R17">SUM(O10:Q10)</f>
        <v>0</v>
      </c>
    </row>
    <row r="11" spans="1:18" ht="19.5" customHeight="1">
      <c r="A11" s="269" t="s">
        <v>386</v>
      </c>
      <c r="B11" s="284">
        <v>13</v>
      </c>
      <c r="C11" s="285">
        <v>0</v>
      </c>
      <c r="D11" s="286">
        <v>5</v>
      </c>
      <c r="E11" s="285">
        <v>2</v>
      </c>
      <c r="F11" s="286">
        <v>0</v>
      </c>
      <c r="G11" s="403">
        <f aca="true" t="shared" si="3" ref="G11:G17">SUM(D11:F11)</f>
        <v>7</v>
      </c>
      <c r="H11" s="286">
        <v>1</v>
      </c>
      <c r="I11" s="285">
        <v>1</v>
      </c>
      <c r="J11" s="286">
        <v>1</v>
      </c>
      <c r="K11" s="285">
        <v>1</v>
      </c>
      <c r="L11" s="286">
        <v>1</v>
      </c>
      <c r="M11" s="285">
        <v>1</v>
      </c>
      <c r="N11" s="403">
        <f t="shared" si="1"/>
        <v>6</v>
      </c>
      <c r="O11" s="286">
        <v>2</v>
      </c>
      <c r="P11" s="285">
        <v>2</v>
      </c>
      <c r="Q11" s="285">
        <v>0</v>
      </c>
      <c r="R11" s="406">
        <f t="shared" si="2"/>
        <v>4</v>
      </c>
    </row>
    <row r="12" spans="1:18" ht="19.5" customHeight="1">
      <c r="A12" s="269" t="s">
        <v>385</v>
      </c>
      <c r="B12" s="284">
        <v>6</v>
      </c>
      <c r="C12" s="285">
        <v>0</v>
      </c>
      <c r="D12" s="286">
        <v>3</v>
      </c>
      <c r="E12" s="285">
        <v>3</v>
      </c>
      <c r="F12" s="286">
        <v>0</v>
      </c>
      <c r="G12" s="403">
        <f t="shared" si="3"/>
        <v>6</v>
      </c>
      <c r="H12" s="286">
        <v>1</v>
      </c>
      <c r="I12" s="285">
        <v>2</v>
      </c>
      <c r="J12" s="286">
        <v>0</v>
      </c>
      <c r="K12" s="285">
        <v>0</v>
      </c>
      <c r="L12" s="286">
        <v>1</v>
      </c>
      <c r="M12" s="285">
        <v>1</v>
      </c>
      <c r="N12" s="403">
        <f t="shared" si="1"/>
        <v>5</v>
      </c>
      <c r="O12" s="286">
        <v>0</v>
      </c>
      <c r="P12" s="285">
        <v>0</v>
      </c>
      <c r="Q12" s="285">
        <v>0</v>
      </c>
      <c r="R12" s="406">
        <f t="shared" si="2"/>
        <v>0</v>
      </c>
    </row>
    <row r="13" spans="1:18" ht="19.5" customHeight="1">
      <c r="A13" s="269" t="s">
        <v>384</v>
      </c>
      <c r="B13" s="284">
        <v>8</v>
      </c>
      <c r="C13" s="285">
        <v>0</v>
      </c>
      <c r="D13" s="286">
        <v>4</v>
      </c>
      <c r="E13" s="285">
        <v>2</v>
      </c>
      <c r="F13" s="286">
        <v>0</v>
      </c>
      <c r="G13" s="403">
        <f t="shared" si="3"/>
        <v>6</v>
      </c>
      <c r="H13" s="286">
        <v>0</v>
      </c>
      <c r="I13" s="285">
        <v>0</v>
      </c>
      <c r="J13" s="286">
        <v>0</v>
      </c>
      <c r="K13" s="285">
        <v>0</v>
      </c>
      <c r="L13" s="286">
        <v>1</v>
      </c>
      <c r="M13" s="285">
        <v>1</v>
      </c>
      <c r="N13" s="403">
        <f t="shared" si="1"/>
        <v>2</v>
      </c>
      <c r="O13" s="286">
        <v>0</v>
      </c>
      <c r="P13" s="285">
        <v>0</v>
      </c>
      <c r="Q13" s="285">
        <v>0</v>
      </c>
      <c r="R13" s="406">
        <f t="shared" si="2"/>
        <v>0</v>
      </c>
    </row>
    <row r="14" spans="1:18" ht="19.5" customHeight="1">
      <c r="A14" s="269" t="s">
        <v>383</v>
      </c>
      <c r="B14" s="284">
        <v>0</v>
      </c>
      <c r="C14" s="285">
        <v>0</v>
      </c>
      <c r="D14" s="286">
        <v>0</v>
      </c>
      <c r="E14" s="285">
        <v>0</v>
      </c>
      <c r="F14" s="286">
        <v>0</v>
      </c>
      <c r="G14" s="403">
        <f t="shared" si="3"/>
        <v>0</v>
      </c>
      <c r="H14" s="286">
        <v>0</v>
      </c>
      <c r="I14" s="285">
        <v>0</v>
      </c>
      <c r="J14" s="286">
        <v>0</v>
      </c>
      <c r="K14" s="285">
        <v>0</v>
      </c>
      <c r="L14" s="286">
        <v>0</v>
      </c>
      <c r="M14" s="285">
        <v>0</v>
      </c>
      <c r="N14" s="403">
        <f t="shared" si="1"/>
        <v>0</v>
      </c>
      <c r="O14" s="286">
        <v>0</v>
      </c>
      <c r="P14" s="285">
        <v>0</v>
      </c>
      <c r="Q14" s="285">
        <v>0</v>
      </c>
      <c r="R14" s="406">
        <f t="shared" si="2"/>
        <v>0</v>
      </c>
    </row>
    <row r="15" spans="1:18" ht="19.5" customHeight="1">
      <c r="A15" s="269" t="s">
        <v>382</v>
      </c>
      <c r="B15" s="284">
        <v>10</v>
      </c>
      <c r="C15" s="285">
        <v>1</v>
      </c>
      <c r="D15" s="286">
        <v>7</v>
      </c>
      <c r="E15" s="285">
        <v>6</v>
      </c>
      <c r="F15" s="286">
        <v>0</v>
      </c>
      <c r="G15" s="403">
        <f t="shared" si="3"/>
        <v>13</v>
      </c>
      <c r="H15" s="286">
        <v>3</v>
      </c>
      <c r="I15" s="285">
        <v>6</v>
      </c>
      <c r="J15" s="286">
        <v>3</v>
      </c>
      <c r="K15" s="285">
        <v>1</v>
      </c>
      <c r="L15" s="286">
        <v>5</v>
      </c>
      <c r="M15" s="285">
        <v>6</v>
      </c>
      <c r="N15" s="403">
        <f t="shared" si="1"/>
        <v>24</v>
      </c>
      <c r="O15" s="286">
        <v>0</v>
      </c>
      <c r="P15" s="285">
        <v>0</v>
      </c>
      <c r="Q15" s="285">
        <v>0</v>
      </c>
      <c r="R15" s="406">
        <f t="shared" si="2"/>
        <v>0</v>
      </c>
    </row>
    <row r="16" spans="1:18" ht="19.5" customHeight="1">
      <c r="A16" s="269" t="s">
        <v>381</v>
      </c>
      <c r="B16" s="284">
        <v>22</v>
      </c>
      <c r="C16" s="285">
        <v>0</v>
      </c>
      <c r="D16" s="286">
        <v>8</v>
      </c>
      <c r="E16" s="285">
        <v>6</v>
      </c>
      <c r="F16" s="286">
        <v>0</v>
      </c>
      <c r="G16" s="403">
        <f t="shared" si="3"/>
        <v>14</v>
      </c>
      <c r="H16" s="286">
        <v>2</v>
      </c>
      <c r="I16" s="285">
        <v>3</v>
      </c>
      <c r="J16" s="286">
        <v>0</v>
      </c>
      <c r="K16" s="285">
        <v>0</v>
      </c>
      <c r="L16" s="286">
        <v>3</v>
      </c>
      <c r="M16" s="285">
        <v>6</v>
      </c>
      <c r="N16" s="403">
        <f t="shared" si="1"/>
        <v>14</v>
      </c>
      <c r="O16" s="286">
        <v>0</v>
      </c>
      <c r="P16" s="285">
        <v>0</v>
      </c>
      <c r="Q16" s="285">
        <v>0</v>
      </c>
      <c r="R16" s="406">
        <f t="shared" si="2"/>
        <v>0</v>
      </c>
    </row>
    <row r="17" spans="1:18" ht="19.5" customHeight="1" thickBot="1">
      <c r="A17" s="268" t="s">
        <v>380</v>
      </c>
      <c r="B17" s="287">
        <v>20</v>
      </c>
      <c r="C17" s="288">
        <v>0</v>
      </c>
      <c r="D17" s="289">
        <v>9</v>
      </c>
      <c r="E17" s="288">
        <v>12</v>
      </c>
      <c r="F17" s="289">
        <v>0</v>
      </c>
      <c r="G17" s="405">
        <f t="shared" si="3"/>
        <v>21</v>
      </c>
      <c r="H17" s="289">
        <v>4</v>
      </c>
      <c r="I17" s="288">
        <v>4</v>
      </c>
      <c r="J17" s="289">
        <v>3</v>
      </c>
      <c r="K17" s="288">
        <v>2</v>
      </c>
      <c r="L17" s="289">
        <v>4</v>
      </c>
      <c r="M17" s="288">
        <v>2</v>
      </c>
      <c r="N17" s="405">
        <f t="shared" si="1"/>
        <v>19</v>
      </c>
      <c r="O17" s="289">
        <v>3</v>
      </c>
      <c r="P17" s="288">
        <v>5</v>
      </c>
      <c r="Q17" s="288">
        <v>0</v>
      </c>
      <c r="R17" s="407">
        <f t="shared" si="2"/>
        <v>8</v>
      </c>
    </row>
    <row r="18" spans="1:18" ht="19.5" customHeight="1">
      <c r="A18" s="267" t="s">
        <v>379</v>
      </c>
      <c r="B18" s="266"/>
      <c r="C18" s="266"/>
      <c r="D18" s="266"/>
      <c r="E18" s="266"/>
      <c r="F18" s="266"/>
      <c r="G18" s="266"/>
      <c r="H18" s="266"/>
      <c r="I18" s="266"/>
      <c r="J18" s="266"/>
      <c r="K18" s="266"/>
      <c r="L18" s="266"/>
      <c r="M18" s="266"/>
      <c r="N18" s="266"/>
      <c r="O18" s="266"/>
      <c r="P18" s="266"/>
      <c r="Q18" s="266"/>
      <c r="R18" s="266"/>
    </row>
  </sheetData>
  <sheetProtection/>
  <mergeCells count="19">
    <mergeCell ref="M3:R3"/>
    <mergeCell ref="A4:A7"/>
    <mergeCell ref="B4:B7"/>
    <mergeCell ref="C4:C7"/>
    <mergeCell ref="D5:D7"/>
    <mergeCell ref="E5:E7"/>
    <mergeCell ref="F5:F7"/>
    <mergeCell ref="G5:G7"/>
    <mergeCell ref="H5:H7"/>
    <mergeCell ref="I5:I7"/>
    <mergeCell ref="R5:R7"/>
    <mergeCell ref="N5:N7"/>
    <mergeCell ref="O5:O7"/>
    <mergeCell ref="P5:P7"/>
    <mergeCell ref="Q5:Q7"/>
    <mergeCell ref="J5:J7"/>
    <mergeCell ref="K5:K7"/>
    <mergeCell ref="L5:L7"/>
    <mergeCell ref="M5:M7"/>
  </mergeCells>
  <printOptions/>
  <pageMargins left="0.75" right="0.75" top="1" bottom="1" header="0.512" footer="0.512"/>
  <pageSetup fitToHeight="1" fitToWidth="1" horizontalDpi="300" verticalDpi="300" orientation="landscape" paperSize="9" scale="81" r:id="rId1"/>
</worksheet>
</file>

<file path=xl/worksheets/sheet8.xml><?xml version="1.0" encoding="utf-8"?>
<worksheet xmlns="http://schemas.openxmlformats.org/spreadsheetml/2006/main" xmlns:r="http://schemas.openxmlformats.org/officeDocument/2006/relationships">
  <dimension ref="A1:AT62"/>
  <sheetViews>
    <sheetView view="pageBreakPreview" zoomScale="50" zoomScaleNormal="75" zoomScaleSheetLayoutView="50" zoomScalePageLayoutView="0" workbookViewId="0" topLeftCell="A34">
      <selection activeCell="E31" sqref="E31"/>
    </sheetView>
  </sheetViews>
  <sheetFormatPr defaultColWidth="9.00390625" defaultRowHeight="24.75" customHeight="1"/>
  <cols>
    <col min="1" max="1" width="3.50390625" style="374" customWidth="1"/>
    <col min="2" max="2" width="45.625" style="374" customWidth="1"/>
    <col min="3" max="10" width="9.25390625" style="235" bestFit="1" customWidth="1"/>
    <col min="11" max="11" width="9.50390625" style="235" bestFit="1" customWidth="1"/>
    <col min="12" max="12" width="9.25390625" style="236" bestFit="1" customWidth="1"/>
    <col min="13" max="13" width="9.25390625" style="235" bestFit="1" customWidth="1"/>
    <col min="14" max="14" width="9.50390625" style="235" bestFit="1" customWidth="1"/>
    <col min="15" max="15" width="9.25390625" style="235" bestFit="1" customWidth="1"/>
    <col min="16" max="25" width="9.50390625" style="235" bestFit="1" customWidth="1"/>
    <col min="26" max="26" width="10.75390625" style="235" bestFit="1" customWidth="1"/>
    <col min="27" max="47" width="9.00390625" style="235" customWidth="1"/>
    <col min="48" max="16384" width="9.00390625" style="234" customWidth="1"/>
  </cols>
  <sheetData>
    <row r="1" spans="1:26" ht="24.75" customHeight="1" thickBot="1">
      <c r="A1" s="360" t="s">
        <v>371</v>
      </c>
      <c r="B1" s="361"/>
      <c r="C1" s="246"/>
      <c r="D1" s="246"/>
      <c r="E1" s="246"/>
      <c r="F1" s="246"/>
      <c r="G1" s="246"/>
      <c r="H1" s="246"/>
      <c r="I1" s="246"/>
      <c r="J1" s="246"/>
      <c r="K1" s="246"/>
      <c r="L1" s="246"/>
      <c r="M1" s="246"/>
      <c r="N1" s="246"/>
      <c r="O1" s="246"/>
      <c r="P1" s="246"/>
      <c r="Q1" s="246"/>
      <c r="R1" s="246"/>
      <c r="S1" s="246"/>
      <c r="T1" s="246"/>
      <c r="U1" s="246"/>
      <c r="V1" s="246"/>
      <c r="W1" s="246"/>
      <c r="X1" s="246"/>
      <c r="Y1" s="246"/>
      <c r="Z1" s="245" t="s">
        <v>370</v>
      </c>
    </row>
    <row r="2" spans="1:27" s="353" customFormat="1" ht="24.75" customHeight="1">
      <c r="A2" s="560" t="s">
        <v>369</v>
      </c>
      <c r="B2" s="561"/>
      <c r="C2" s="346" t="s">
        <v>416</v>
      </c>
      <c r="D2" s="347" t="s">
        <v>357</v>
      </c>
      <c r="E2" s="348" t="s">
        <v>368</v>
      </c>
      <c r="F2" s="346" t="s">
        <v>367</v>
      </c>
      <c r="G2" s="347" t="s">
        <v>415</v>
      </c>
      <c r="H2" s="348" t="s">
        <v>366</v>
      </c>
      <c r="I2" s="346" t="s">
        <v>365</v>
      </c>
      <c r="J2" s="347" t="s">
        <v>415</v>
      </c>
      <c r="K2" s="349" t="s">
        <v>364</v>
      </c>
      <c r="L2" s="350" t="s">
        <v>363</v>
      </c>
      <c r="M2" s="347" t="s">
        <v>415</v>
      </c>
      <c r="N2" s="348" t="s">
        <v>362</v>
      </c>
      <c r="O2" s="346" t="s">
        <v>361</v>
      </c>
      <c r="P2" s="347" t="s">
        <v>415</v>
      </c>
      <c r="Q2" s="348" t="s">
        <v>360</v>
      </c>
      <c r="R2" s="346" t="s">
        <v>359</v>
      </c>
      <c r="S2" s="347" t="s">
        <v>415</v>
      </c>
      <c r="T2" s="348" t="s">
        <v>358</v>
      </c>
      <c r="U2" s="346" t="s">
        <v>414</v>
      </c>
      <c r="V2" s="347" t="s">
        <v>357</v>
      </c>
      <c r="W2" s="348" t="s">
        <v>356</v>
      </c>
      <c r="X2" s="351"/>
      <c r="Y2" s="347" t="s">
        <v>109</v>
      </c>
      <c r="Z2" s="347"/>
      <c r="AA2" s="352"/>
    </row>
    <row r="3" spans="1:27" s="359" customFormat="1" ht="24.75" customHeight="1">
      <c r="A3" s="562"/>
      <c r="B3" s="563"/>
      <c r="C3" s="354" t="s">
        <v>355</v>
      </c>
      <c r="D3" s="354" t="s">
        <v>354</v>
      </c>
      <c r="E3" s="355" t="s">
        <v>109</v>
      </c>
      <c r="F3" s="354" t="s">
        <v>355</v>
      </c>
      <c r="G3" s="354" t="s">
        <v>354</v>
      </c>
      <c r="H3" s="354" t="s">
        <v>109</v>
      </c>
      <c r="I3" s="354" t="s">
        <v>355</v>
      </c>
      <c r="J3" s="354" t="s">
        <v>354</v>
      </c>
      <c r="K3" s="356" t="s">
        <v>109</v>
      </c>
      <c r="L3" s="357" t="s">
        <v>355</v>
      </c>
      <c r="M3" s="354" t="s">
        <v>354</v>
      </c>
      <c r="N3" s="354" t="s">
        <v>109</v>
      </c>
      <c r="O3" s="354" t="s">
        <v>355</v>
      </c>
      <c r="P3" s="354" t="s">
        <v>354</v>
      </c>
      <c r="Q3" s="354" t="s">
        <v>109</v>
      </c>
      <c r="R3" s="354" t="s">
        <v>355</v>
      </c>
      <c r="S3" s="354" t="s">
        <v>354</v>
      </c>
      <c r="T3" s="354" t="s">
        <v>109</v>
      </c>
      <c r="U3" s="354" t="s">
        <v>355</v>
      </c>
      <c r="V3" s="354" t="s">
        <v>354</v>
      </c>
      <c r="W3" s="354" t="s">
        <v>109</v>
      </c>
      <c r="X3" s="354" t="s">
        <v>355</v>
      </c>
      <c r="Y3" s="354" t="s">
        <v>354</v>
      </c>
      <c r="Z3" s="356" t="s">
        <v>109</v>
      </c>
      <c r="AA3" s="358"/>
    </row>
    <row r="4" spans="1:26" ht="22.5" customHeight="1">
      <c r="A4" s="564" t="s">
        <v>353</v>
      </c>
      <c r="B4" s="564"/>
      <c r="C4" s="375">
        <f aca="true" t="shared" si="0" ref="C4:W4">SUM(C6:C61)</f>
        <v>127</v>
      </c>
      <c r="D4" s="375">
        <f t="shared" si="0"/>
        <v>124</v>
      </c>
      <c r="E4" s="381">
        <f t="shared" si="0"/>
        <v>251</v>
      </c>
      <c r="F4" s="381">
        <f t="shared" si="0"/>
        <v>290</v>
      </c>
      <c r="G4" s="381">
        <f t="shared" si="0"/>
        <v>379</v>
      </c>
      <c r="H4" s="381">
        <f t="shared" si="0"/>
        <v>669</v>
      </c>
      <c r="I4" s="381">
        <f t="shared" si="0"/>
        <v>554</v>
      </c>
      <c r="J4" s="381">
        <f t="shared" si="0"/>
        <v>662</v>
      </c>
      <c r="K4" s="389">
        <f t="shared" si="0"/>
        <v>1216</v>
      </c>
      <c r="L4" s="431">
        <f t="shared" si="0"/>
        <v>626</v>
      </c>
      <c r="M4" s="381">
        <f t="shared" si="0"/>
        <v>815</v>
      </c>
      <c r="N4" s="381">
        <f t="shared" si="0"/>
        <v>1441</v>
      </c>
      <c r="O4" s="381">
        <f t="shared" si="0"/>
        <v>898</v>
      </c>
      <c r="P4" s="381">
        <f t="shared" si="0"/>
        <v>1168</v>
      </c>
      <c r="Q4" s="381">
        <f t="shared" si="0"/>
        <v>2066</v>
      </c>
      <c r="R4" s="381">
        <f t="shared" si="0"/>
        <v>1197</v>
      </c>
      <c r="S4" s="381">
        <f t="shared" si="0"/>
        <v>1496</v>
      </c>
      <c r="T4" s="381">
        <f t="shared" si="0"/>
        <v>2693</v>
      </c>
      <c r="U4" s="381">
        <f t="shared" si="0"/>
        <v>1552</v>
      </c>
      <c r="V4" s="381">
        <f t="shared" si="0"/>
        <v>2256</v>
      </c>
      <c r="W4" s="381">
        <f t="shared" si="0"/>
        <v>3808</v>
      </c>
      <c r="X4" s="382">
        <f>U4+R4+O4+L4+I4+F4+C4</f>
        <v>5244</v>
      </c>
      <c r="Y4" s="382">
        <f>V4+S4+P4+M4+J4+G4+D4</f>
        <v>6900</v>
      </c>
      <c r="Z4" s="385">
        <f>W4+T4+Q4+N4+K4+H4+E4</f>
        <v>12144</v>
      </c>
    </row>
    <row r="5" spans="1:26" s="235" customFormat="1" ht="8.25" customHeight="1">
      <c r="A5" s="362"/>
      <c r="B5" s="362"/>
      <c r="C5" s="376"/>
      <c r="D5" s="376"/>
      <c r="E5" s="338"/>
      <c r="F5" s="338"/>
      <c r="G5" s="338"/>
      <c r="H5" s="338"/>
      <c r="I5" s="338"/>
      <c r="J5" s="338"/>
      <c r="K5" s="339"/>
      <c r="L5" s="432"/>
      <c r="M5" s="338"/>
      <c r="N5" s="338"/>
      <c r="O5" s="338"/>
      <c r="P5" s="338"/>
      <c r="Q5" s="338"/>
      <c r="R5" s="338"/>
      <c r="S5" s="338"/>
      <c r="T5" s="338"/>
      <c r="U5" s="338"/>
      <c r="V5" s="338"/>
      <c r="W5" s="338"/>
      <c r="X5" s="338"/>
      <c r="Y5" s="338"/>
      <c r="Z5" s="339"/>
    </row>
    <row r="6" spans="1:28" ht="19.5" customHeight="1">
      <c r="A6" s="363" t="s">
        <v>352</v>
      </c>
      <c r="B6" s="364" t="s">
        <v>351</v>
      </c>
      <c r="C6" s="377">
        <v>0</v>
      </c>
      <c r="D6" s="377">
        <v>3</v>
      </c>
      <c r="E6" s="386">
        <f aca="true" t="shared" si="1" ref="E6:E37">SUM(C6:D6)</f>
        <v>3</v>
      </c>
      <c r="F6" s="341">
        <v>9</v>
      </c>
      <c r="G6" s="341">
        <v>14</v>
      </c>
      <c r="H6" s="386">
        <f aca="true" t="shared" si="2" ref="H6:H37">SUM(F6:G6)</f>
        <v>23</v>
      </c>
      <c r="I6" s="341">
        <v>24</v>
      </c>
      <c r="J6" s="341">
        <v>22</v>
      </c>
      <c r="K6" s="428">
        <f aca="true" t="shared" si="3" ref="K6:K37">SUM(I6:J6)</f>
        <v>46</v>
      </c>
      <c r="L6" s="433">
        <v>31</v>
      </c>
      <c r="M6" s="341">
        <v>29</v>
      </c>
      <c r="N6" s="386">
        <f aca="true" t="shared" si="4" ref="N6:N37">SUM(L6:M6)</f>
        <v>60</v>
      </c>
      <c r="O6" s="341">
        <v>43</v>
      </c>
      <c r="P6" s="341">
        <v>40</v>
      </c>
      <c r="Q6" s="386">
        <f aca="true" t="shared" si="5" ref="Q6:Q37">SUM(O6:P6)</f>
        <v>83</v>
      </c>
      <c r="R6" s="341">
        <v>41</v>
      </c>
      <c r="S6" s="341">
        <v>41</v>
      </c>
      <c r="T6" s="386">
        <f aca="true" t="shared" si="6" ref="T6:T37">SUM(R6:S6)</f>
        <v>82</v>
      </c>
      <c r="U6" s="340">
        <v>35</v>
      </c>
      <c r="V6" s="340">
        <v>47</v>
      </c>
      <c r="W6" s="386">
        <f aca="true" t="shared" si="7" ref="W6:W37">SUM(U6:V6)</f>
        <v>82</v>
      </c>
      <c r="X6" s="382">
        <f aca="true" t="shared" si="8" ref="X6:X37">U6+R6+O6+L6+I6+F6+C6</f>
        <v>183</v>
      </c>
      <c r="Y6" s="382">
        <f aca="true" t="shared" si="9" ref="Y6:Y37">V6+S6+P6+M6+J6+G6+D6</f>
        <v>196</v>
      </c>
      <c r="Z6" s="385">
        <f aca="true" t="shared" si="10" ref="Z6:Z37">W6+T6+Q6+N6+K6+H6+E6</f>
        <v>379</v>
      </c>
      <c r="AA6" s="244"/>
      <c r="AB6" s="244"/>
    </row>
    <row r="7" spans="1:26" ht="19.5" customHeight="1">
      <c r="A7" s="363" t="s">
        <v>64</v>
      </c>
      <c r="B7" s="364" t="s">
        <v>350</v>
      </c>
      <c r="C7" s="377">
        <v>0</v>
      </c>
      <c r="D7" s="377">
        <v>2</v>
      </c>
      <c r="E7" s="386">
        <f t="shared" si="1"/>
        <v>2</v>
      </c>
      <c r="F7" s="341">
        <v>7</v>
      </c>
      <c r="G7" s="341">
        <v>16</v>
      </c>
      <c r="H7" s="386">
        <f t="shared" si="2"/>
        <v>23</v>
      </c>
      <c r="I7" s="341">
        <v>16</v>
      </c>
      <c r="J7" s="341">
        <v>31</v>
      </c>
      <c r="K7" s="428">
        <f t="shared" si="3"/>
        <v>47</v>
      </c>
      <c r="L7" s="433">
        <v>25</v>
      </c>
      <c r="M7" s="341">
        <v>41</v>
      </c>
      <c r="N7" s="386">
        <f t="shared" si="4"/>
        <v>66</v>
      </c>
      <c r="O7" s="341">
        <v>19</v>
      </c>
      <c r="P7" s="341">
        <v>36</v>
      </c>
      <c r="Q7" s="386">
        <f t="shared" si="5"/>
        <v>55</v>
      </c>
      <c r="R7" s="341">
        <v>14</v>
      </c>
      <c r="S7" s="341">
        <v>15</v>
      </c>
      <c r="T7" s="386">
        <f t="shared" si="6"/>
        <v>29</v>
      </c>
      <c r="U7" s="340">
        <v>4</v>
      </c>
      <c r="V7" s="340">
        <v>15</v>
      </c>
      <c r="W7" s="386">
        <f t="shared" si="7"/>
        <v>19</v>
      </c>
      <c r="X7" s="382">
        <f t="shared" si="8"/>
        <v>85</v>
      </c>
      <c r="Y7" s="382">
        <f t="shared" si="9"/>
        <v>156</v>
      </c>
      <c r="Z7" s="385">
        <f t="shared" si="10"/>
        <v>241</v>
      </c>
    </row>
    <row r="8" spans="1:26" ht="19.5" customHeight="1">
      <c r="A8" s="363" t="s">
        <v>349</v>
      </c>
      <c r="B8" s="364" t="s">
        <v>348</v>
      </c>
      <c r="C8" s="377">
        <v>4</v>
      </c>
      <c r="D8" s="377">
        <v>4</v>
      </c>
      <c r="E8" s="386">
        <f t="shared" si="1"/>
        <v>8</v>
      </c>
      <c r="F8" s="341">
        <v>1</v>
      </c>
      <c r="G8" s="341">
        <v>8</v>
      </c>
      <c r="H8" s="386">
        <f t="shared" si="2"/>
        <v>9</v>
      </c>
      <c r="I8" s="341">
        <v>5</v>
      </c>
      <c r="J8" s="341">
        <v>17</v>
      </c>
      <c r="K8" s="428">
        <f t="shared" si="3"/>
        <v>22</v>
      </c>
      <c r="L8" s="433">
        <v>12</v>
      </c>
      <c r="M8" s="341">
        <v>24</v>
      </c>
      <c r="N8" s="386">
        <f t="shared" si="4"/>
        <v>36</v>
      </c>
      <c r="O8" s="341">
        <v>17</v>
      </c>
      <c r="P8" s="341">
        <v>26</v>
      </c>
      <c r="Q8" s="386">
        <f t="shared" si="5"/>
        <v>43</v>
      </c>
      <c r="R8" s="341">
        <v>28</v>
      </c>
      <c r="S8" s="341">
        <v>44</v>
      </c>
      <c r="T8" s="386">
        <f t="shared" si="6"/>
        <v>72</v>
      </c>
      <c r="U8" s="340">
        <v>13</v>
      </c>
      <c r="V8" s="340">
        <v>70</v>
      </c>
      <c r="W8" s="386">
        <f t="shared" si="7"/>
        <v>83</v>
      </c>
      <c r="X8" s="382">
        <f t="shared" si="8"/>
        <v>80</v>
      </c>
      <c r="Y8" s="382">
        <f t="shared" si="9"/>
        <v>193</v>
      </c>
      <c r="Z8" s="385">
        <f t="shared" si="10"/>
        <v>273</v>
      </c>
    </row>
    <row r="9" spans="1:26" ht="19.5" customHeight="1">
      <c r="A9" s="363" t="s">
        <v>347</v>
      </c>
      <c r="B9" s="364" t="s">
        <v>346</v>
      </c>
      <c r="C9" s="377">
        <v>5</v>
      </c>
      <c r="D9" s="377">
        <v>15</v>
      </c>
      <c r="E9" s="386">
        <f t="shared" si="1"/>
        <v>20</v>
      </c>
      <c r="F9" s="341">
        <v>11</v>
      </c>
      <c r="G9" s="341">
        <v>75</v>
      </c>
      <c r="H9" s="386">
        <f t="shared" si="2"/>
        <v>86</v>
      </c>
      <c r="I9" s="341">
        <v>24</v>
      </c>
      <c r="J9" s="341">
        <v>154</v>
      </c>
      <c r="K9" s="428">
        <f t="shared" si="3"/>
        <v>178</v>
      </c>
      <c r="L9" s="433">
        <v>14</v>
      </c>
      <c r="M9" s="341">
        <v>148</v>
      </c>
      <c r="N9" s="386">
        <f t="shared" si="4"/>
        <v>162</v>
      </c>
      <c r="O9" s="341">
        <v>17</v>
      </c>
      <c r="P9" s="341">
        <v>174</v>
      </c>
      <c r="Q9" s="386">
        <f t="shared" si="5"/>
        <v>191</v>
      </c>
      <c r="R9" s="341">
        <v>20</v>
      </c>
      <c r="S9" s="341">
        <v>134</v>
      </c>
      <c r="T9" s="386">
        <f t="shared" si="6"/>
        <v>154</v>
      </c>
      <c r="U9" s="340">
        <v>19</v>
      </c>
      <c r="V9" s="340">
        <v>70</v>
      </c>
      <c r="W9" s="386">
        <f t="shared" si="7"/>
        <v>89</v>
      </c>
      <c r="X9" s="382">
        <f t="shared" si="8"/>
        <v>110</v>
      </c>
      <c r="Y9" s="382">
        <f t="shared" si="9"/>
        <v>770</v>
      </c>
      <c r="Z9" s="385">
        <f t="shared" si="10"/>
        <v>880</v>
      </c>
    </row>
    <row r="10" spans="1:26" ht="19.5" customHeight="1">
      <c r="A10" s="365" t="s">
        <v>0</v>
      </c>
      <c r="B10" s="366" t="s">
        <v>345</v>
      </c>
      <c r="C10" s="378">
        <v>0</v>
      </c>
      <c r="D10" s="378">
        <v>0</v>
      </c>
      <c r="E10" s="387">
        <f t="shared" si="1"/>
        <v>0</v>
      </c>
      <c r="F10" s="343">
        <v>0</v>
      </c>
      <c r="G10" s="343">
        <v>0</v>
      </c>
      <c r="H10" s="387">
        <f t="shared" si="2"/>
        <v>0</v>
      </c>
      <c r="I10" s="343">
        <v>0</v>
      </c>
      <c r="J10" s="343">
        <v>0</v>
      </c>
      <c r="K10" s="429">
        <f t="shared" si="3"/>
        <v>0</v>
      </c>
      <c r="L10" s="434">
        <v>0</v>
      </c>
      <c r="M10" s="343">
        <v>0</v>
      </c>
      <c r="N10" s="387">
        <f t="shared" si="4"/>
        <v>0</v>
      </c>
      <c r="O10" s="343">
        <v>0</v>
      </c>
      <c r="P10" s="343">
        <v>1</v>
      </c>
      <c r="Q10" s="387">
        <f t="shared" si="5"/>
        <v>1</v>
      </c>
      <c r="R10" s="343">
        <v>0</v>
      </c>
      <c r="S10" s="343">
        <v>1</v>
      </c>
      <c r="T10" s="387">
        <f t="shared" si="6"/>
        <v>1</v>
      </c>
      <c r="U10" s="342">
        <v>3</v>
      </c>
      <c r="V10" s="342">
        <v>3</v>
      </c>
      <c r="W10" s="387">
        <f t="shared" si="7"/>
        <v>6</v>
      </c>
      <c r="X10" s="383">
        <f t="shared" si="8"/>
        <v>3</v>
      </c>
      <c r="Y10" s="383">
        <f t="shared" si="9"/>
        <v>5</v>
      </c>
      <c r="Z10" s="388">
        <f t="shared" si="10"/>
        <v>8</v>
      </c>
    </row>
    <row r="11" spans="1:26" ht="19.5" customHeight="1">
      <c r="A11" s="363" t="s">
        <v>1</v>
      </c>
      <c r="B11" s="364" t="s">
        <v>344</v>
      </c>
      <c r="C11" s="377">
        <v>7</v>
      </c>
      <c r="D11" s="377">
        <v>2</v>
      </c>
      <c r="E11" s="386">
        <f t="shared" si="1"/>
        <v>9</v>
      </c>
      <c r="F11" s="341">
        <v>9</v>
      </c>
      <c r="G11" s="341">
        <v>5</v>
      </c>
      <c r="H11" s="386">
        <f t="shared" si="2"/>
        <v>14</v>
      </c>
      <c r="I11" s="341">
        <v>10</v>
      </c>
      <c r="J11" s="341">
        <v>6</v>
      </c>
      <c r="K11" s="428">
        <f t="shared" si="3"/>
        <v>16</v>
      </c>
      <c r="L11" s="433">
        <v>4</v>
      </c>
      <c r="M11" s="341">
        <v>6</v>
      </c>
      <c r="N11" s="386">
        <f t="shared" si="4"/>
        <v>10</v>
      </c>
      <c r="O11" s="341">
        <v>7</v>
      </c>
      <c r="P11" s="341">
        <v>13</v>
      </c>
      <c r="Q11" s="386">
        <f t="shared" si="5"/>
        <v>20</v>
      </c>
      <c r="R11" s="341">
        <v>17</v>
      </c>
      <c r="S11" s="341">
        <v>19</v>
      </c>
      <c r="T11" s="386">
        <f t="shared" si="6"/>
        <v>36</v>
      </c>
      <c r="U11" s="340">
        <v>22</v>
      </c>
      <c r="V11" s="340">
        <v>41</v>
      </c>
      <c r="W11" s="386">
        <f t="shared" si="7"/>
        <v>63</v>
      </c>
      <c r="X11" s="382">
        <f t="shared" si="8"/>
        <v>76</v>
      </c>
      <c r="Y11" s="382">
        <f t="shared" si="9"/>
        <v>92</v>
      </c>
      <c r="Z11" s="385">
        <f t="shared" si="10"/>
        <v>168</v>
      </c>
    </row>
    <row r="12" spans="1:26" ht="19.5" customHeight="1">
      <c r="A12" s="363" t="s">
        <v>2</v>
      </c>
      <c r="B12" s="364" t="s">
        <v>343</v>
      </c>
      <c r="C12" s="377">
        <v>1</v>
      </c>
      <c r="D12" s="377">
        <v>0</v>
      </c>
      <c r="E12" s="386">
        <f t="shared" si="1"/>
        <v>1</v>
      </c>
      <c r="F12" s="341">
        <v>10</v>
      </c>
      <c r="G12" s="341">
        <v>4</v>
      </c>
      <c r="H12" s="386">
        <f t="shared" si="2"/>
        <v>14</v>
      </c>
      <c r="I12" s="341">
        <v>15</v>
      </c>
      <c r="J12" s="341">
        <v>31</v>
      </c>
      <c r="K12" s="428">
        <f t="shared" si="3"/>
        <v>46</v>
      </c>
      <c r="L12" s="433">
        <v>6</v>
      </c>
      <c r="M12" s="341">
        <v>25</v>
      </c>
      <c r="N12" s="386">
        <f t="shared" si="4"/>
        <v>31</v>
      </c>
      <c r="O12" s="341">
        <v>16</v>
      </c>
      <c r="P12" s="341">
        <v>35</v>
      </c>
      <c r="Q12" s="386">
        <f t="shared" si="5"/>
        <v>51</v>
      </c>
      <c r="R12" s="341">
        <v>21</v>
      </c>
      <c r="S12" s="341">
        <v>59</v>
      </c>
      <c r="T12" s="386">
        <f t="shared" si="6"/>
        <v>80</v>
      </c>
      <c r="U12" s="340">
        <v>20</v>
      </c>
      <c r="V12" s="340">
        <v>82</v>
      </c>
      <c r="W12" s="386">
        <f t="shared" si="7"/>
        <v>102</v>
      </c>
      <c r="X12" s="382">
        <f t="shared" si="8"/>
        <v>89</v>
      </c>
      <c r="Y12" s="382">
        <f t="shared" si="9"/>
        <v>236</v>
      </c>
      <c r="Z12" s="385">
        <f t="shared" si="10"/>
        <v>325</v>
      </c>
    </row>
    <row r="13" spans="1:26" ht="19.5" customHeight="1">
      <c r="A13" s="363" t="s">
        <v>3</v>
      </c>
      <c r="B13" s="364" t="s">
        <v>342</v>
      </c>
      <c r="C13" s="377">
        <v>1</v>
      </c>
      <c r="D13" s="377">
        <v>0</v>
      </c>
      <c r="E13" s="386">
        <f t="shared" si="1"/>
        <v>1</v>
      </c>
      <c r="F13" s="341">
        <v>0</v>
      </c>
      <c r="G13" s="341">
        <v>0</v>
      </c>
      <c r="H13" s="386">
        <f t="shared" si="2"/>
        <v>0</v>
      </c>
      <c r="I13" s="341">
        <v>1</v>
      </c>
      <c r="J13" s="341">
        <v>1</v>
      </c>
      <c r="K13" s="428">
        <f t="shared" si="3"/>
        <v>2</v>
      </c>
      <c r="L13" s="433">
        <v>2</v>
      </c>
      <c r="M13" s="341">
        <v>7</v>
      </c>
      <c r="N13" s="386">
        <f t="shared" si="4"/>
        <v>9</v>
      </c>
      <c r="O13" s="341">
        <v>10</v>
      </c>
      <c r="P13" s="341">
        <v>8</v>
      </c>
      <c r="Q13" s="386">
        <f t="shared" si="5"/>
        <v>18</v>
      </c>
      <c r="R13" s="341">
        <v>40</v>
      </c>
      <c r="S13" s="341">
        <v>20</v>
      </c>
      <c r="T13" s="386">
        <f t="shared" si="6"/>
        <v>60</v>
      </c>
      <c r="U13" s="340">
        <v>37</v>
      </c>
      <c r="V13" s="340">
        <v>28</v>
      </c>
      <c r="W13" s="386">
        <f t="shared" si="7"/>
        <v>65</v>
      </c>
      <c r="X13" s="382">
        <f t="shared" si="8"/>
        <v>91</v>
      </c>
      <c r="Y13" s="382">
        <f t="shared" si="9"/>
        <v>64</v>
      </c>
      <c r="Z13" s="385">
        <f t="shared" si="10"/>
        <v>155</v>
      </c>
    </row>
    <row r="14" spans="1:26" ht="19.5" customHeight="1">
      <c r="A14" s="363" t="s">
        <v>4</v>
      </c>
      <c r="B14" s="364" t="s">
        <v>341</v>
      </c>
      <c r="C14" s="377">
        <v>1</v>
      </c>
      <c r="D14" s="377">
        <v>7</v>
      </c>
      <c r="E14" s="386">
        <f t="shared" si="1"/>
        <v>8</v>
      </c>
      <c r="F14" s="341">
        <v>4</v>
      </c>
      <c r="G14" s="341">
        <v>11</v>
      </c>
      <c r="H14" s="386">
        <f t="shared" si="2"/>
        <v>15</v>
      </c>
      <c r="I14" s="341">
        <v>3</v>
      </c>
      <c r="J14" s="341">
        <v>22</v>
      </c>
      <c r="K14" s="428">
        <f t="shared" si="3"/>
        <v>25</v>
      </c>
      <c r="L14" s="433">
        <v>16</v>
      </c>
      <c r="M14" s="341">
        <v>37</v>
      </c>
      <c r="N14" s="386">
        <f t="shared" si="4"/>
        <v>53</v>
      </c>
      <c r="O14" s="341">
        <v>28</v>
      </c>
      <c r="P14" s="341">
        <v>118</v>
      </c>
      <c r="Q14" s="386">
        <f t="shared" si="5"/>
        <v>146</v>
      </c>
      <c r="R14" s="341">
        <v>40</v>
      </c>
      <c r="S14" s="341">
        <v>165</v>
      </c>
      <c r="T14" s="386">
        <f t="shared" si="6"/>
        <v>205</v>
      </c>
      <c r="U14" s="340">
        <v>35</v>
      </c>
      <c r="V14" s="340">
        <v>189</v>
      </c>
      <c r="W14" s="386">
        <f t="shared" si="7"/>
        <v>224</v>
      </c>
      <c r="X14" s="382">
        <f t="shared" si="8"/>
        <v>127</v>
      </c>
      <c r="Y14" s="382">
        <f t="shared" si="9"/>
        <v>549</v>
      </c>
      <c r="Z14" s="385">
        <f t="shared" si="10"/>
        <v>676</v>
      </c>
    </row>
    <row r="15" spans="1:26" ht="19.5" customHeight="1">
      <c r="A15" s="367" t="s">
        <v>148</v>
      </c>
      <c r="B15" s="366" t="s">
        <v>340</v>
      </c>
      <c r="C15" s="378">
        <v>8</v>
      </c>
      <c r="D15" s="378">
        <v>9</v>
      </c>
      <c r="E15" s="387">
        <f t="shared" si="1"/>
        <v>17</v>
      </c>
      <c r="F15" s="343">
        <v>4</v>
      </c>
      <c r="G15" s="343">
        <v>17</v>
      </c>
      <c r="H15" s="387">
        <f t="shared" si="2"/>
        <v>21</v>
      </c>
      <c r="I15" s="343">
        <v>6</v>
      </c>
      <c r="J15" s="343">
        <v>28</v>
      </c>
      <c r="K15" s="429">
        <f t="shared" si="3"/>
        <v>34</v>
      </c>
      <c r="L15" s="434">
        <v>8</v>
      </c>
      <c r="M15" s="343">
        <v>29</v>
      </c>
      <c r="N15" s="387">
        <f t="shared" si="4"/>
        <v>37</v>
      </c>
      <c r="O15" s="343">
        <v>20</v>
      </c>
      <c r="P15" s="343">
        <v>37</v>
      </c>
      <c r="Q15" s="387">
        <f t="shared" si="5"/>
        <v>57</v>
      </c>
      <c r="R15" s="343">
        <v>19</v>
      </c>
      <c r="S15" s="343">
        <v>70</v>
      </c>
      <c r="T15" s="387">
        <f t="shared" si="6"/>
        <v>89</v>
      </c>
      <c r="U15" s="342">
        <v>43</v>
      </c>
      <c r="V15" s="342">
        <v>86</v>
      </c>
      <c r="W15" s="387">
        <f t="shared" si="7"/>
        <v>129</v>
      </c>
      <c r="X15" s="383">
        <f t="shared" si="8"/>
        <v>108</v>
      </c>
      <c r="Y15" s="383">
        <f t="shared" si="9"/>
        <v>276</v>
      </c>
      <c r="Z15" s="388">
        <f t="shared" si="10"/>
        <v>384</v>
      </c>
    </row>
    <row r="16" spans="1:26" ht="19.5" customHeight="1">
      <c r="A16" s="368" t="s">
        <v>149</v>
      </c>
      <c r="B16" s="364" t="s">
        <v>339</v>
      </c>
      <c r="C16" s="377">
        <v>0</v>
      </c>
      <c r="D16" s="377">
        <v>0</v>
      </c>
      <c r="E16" s="386">
        <f t="shared" si="1"/>
        <v>0</v>
      </c>
      <c r="F16" s="341">
        <v>0</v>
      </c>
      <c r="G16" s="341">
        <v>2</v>
      </c>
      <c r="H16" s="386">
        <f t="shared" si="2"/>
        <v>2</v>
      </c>
      <c r="I16" s="341">
        <v>1</v>
      </c>
      <c r="J16" s="341">
        <v>4</v>
      </c>
      <c r="K16" s="428">
        <f t="shared" si="3"/>
        <v>5</v>
      </c>
      <c r="L16" s="433">
        <v>0</v>
      </c>
      <c r="M16" s="341">
        <v>3</v>
      </c>
      <c r="N16" s="386">
        <f t="shared" si="4"/>
        <v>3</v>
      </c>
      <c r="O16" s="341">
        <v>6</v>
      </c>
      <c r="P16" s="341">
        <v>9</v>
      </c>
      <c r="Q16" s="386">
        <f t="shared" si="5"/>
        <v>15</v>
      </c>
      <c r="R16" s="341">
        <v>9</v>
      </c>
      <c r="S16" s="341">
        <v>15</v>
      </c>
      <c r="T16" s="386">
        <f t="shared" si="6"/>
        <v>24</v>
      </c>
      <c r="U16" s="340">
        <v>14</v>
      </c>
      <c r="V16" s="340">
        <v>36</v>
      </c>
      <c r="W16" s="386">
        <f t="shared" si="7"/>
        <v>50</v>
      </c>
      <c r="X16" s="382">
        <f t="shared" si="8"/>
        <v>30</v>
      </c>
      <c r="Y16" s="382">
        <f t="shared" si="9"/>
        <v>69</v>
      </c>
      <c r="Z16" s="385">
        <f t="shared" si="10"/>
        <v>99</v>
      </c>
    </row>
    <row r="17" spans="1:26" ht="19.5" customHeight="1">
      <c r="A17" s="368" t="s">
        <v>150</v>
      </c>
      <c r="B17" s="364" t="s">
        <v>338</v>
      </c>
      <c r="C17" s="377">
        <v>32</v>
      </c>
      <c r="D17" s="377">
        <v>29</v>
      </c>
      <c r="E17" s="386">
        <f t="shared" si="1"/>
        <v>61</v>
      </c>
      <c r="F17" s="341">
        <v>117</v>
      </c>
      <c r="G17" s="341">
        <v>97</v>
      </c>
      <c r="H17" s="386">
        <f t="shared" si="2"/>
        <v>214</v>
      </c>
      <c r="I17" s="341">
        <v>226</v>
      </c>
      <c r="J17" s="341">
        <v>146</v>
      </c>
      <c r="K17" s="428">
        <f t="shared" si="3"/>
        <v>372</v>
      </c>
      <c r="L17" s="433">
        <v>198</v>
      </c>
      <c r="M17" s="341">
        <v>183</v>
      </c>
      <c r="N17" s="386">
        <f t="shared" si="4"/>
        <v>381</v>
      </c>
      <c r="O17" s="341">
        <v>205</v>
      </c>
      <c r="P17" s="341">
        <v>167</v>
      </c>
      <c r="Q17" s="386">
        <f t="shared" si="5"/>
        <v>372</v>
      </c>
      <c r="R17" s="341">
        <v>154</v>
      </c>
      <c r="S17" s="341">
        <v>121</v>
      </c>
      <c r="T17" s="386">
        <f t="shared" si="6"/>
        <v>275</v>
      </c>
      <c r="U17" s="340">
        <v>139</v>
      </c>
      <c r="V17" s="340">
        <v>127</v>
      </c>
      <c r="W17" s="386">
        <f t="shared" si="7"/>
        <v>266</v>
      </c>
      <c r="X17" s="382">
        <f t="shared" si="8"/>
        <v>1071</v>
      </c>
      <c r="Y17" s="382">
        <f t="shared" si="9"/>
        <v>870</v>
      </c>
      <c r="Z17" s="385">
        <f t="shared" si="10"/>
        <v>1941</v>
      </c>
    </row>
    <row r="18" spans="1:26" ht="19.5" customHeight="1">
      <c r="A18" s="368" t="s">
        <v>413</v>
      </c>
      <c r="B18" s="364" t="s">
        <v>337</v>
      </c>
      <c r="C18" s="377">
        <v>0</v>
      </c>
      <c r="D18" s="377">
        <v>2</v>
      </c>
      <c r="E18" s="386">
        <f t="shared" si="1"/>
        <v>2</v>
      </c>
      <c r="F18" s="341">
        <v>1</v>
      </c>
      <c r="G18" s="341">
        <v>8</v>
      </c>
      <c r="H18" s="386">
        <f t="shared" si="2"/>
        <v>9</v>
      </c>
      <c r="I18" s="341">
        <v>2</v>
      </c>
      <c r="J18" s="341">
        <v>12</v>
      </c>
      <c r="K18" s="428">
        <f t="shared" si="3"/>
        <v>14</v>
      </c>
      <c r="L18" s="433">
        <v>0</v>
      </c>
      <c r="M18" s="341">
        <v>11</v>
      </c>
      <c r="N18" s="386">
        <f t="shared" si="4"/>
        <v>11</v>
      </c>
      <c r="O18" s="341">
        <v>5</v>
      </c>
      <c r="P18" s="341">
        <v>16</v>
      </c>
      <c r="Q18" s="386">
        <f t="shared" si="5"/>
        <v>21</v>
      </c>
      <c r="R18" s="341">
        <v>2</v>
      </c>
      <c r="S18" s="341">
        <v>21</v>
      </c>
      <c r="T18" s="386">
        <f t="shared" si="6"/>
        <v>23</v>
      </c>
      <c r="U18" s="340">
        <v>2</v>
      </c>
      <c r="V18" s="340">
        <v>18</v>
      </c>
      <c r="W18" s="386">
        <f t="shared" si="7"/>
        <v>20</v>
      </c>
      <c r="X18" s="382">
        <f t="shared" si="8"/>
        <v>12</v>
      </c>
      <c r="Y18" s="382">
        <f t="shared" si="9"/>
        <v>88</v>
      </c>
      <c r="Z18" s="385">
        <f t="shared" si="10"/>
        <v>100</v>
      </c>
    </row>
    <row r="19" spans="1:26" ht="19.5" customHeight="1">
      <c r="A19" s="368" t="s">
        <v>180</v>
      </c>
      <c r="B19" s="364" t="s">
        <v>336</v>
      </c>
      <c r="C19" s="377">
        <v>0</v>
      </c>
      <c r="D19" s="377">
        <v>0</v>
      </c>
      <c r="E19" s="386">
        <f t="shared" si="1"/>
        <v>0</v>
      </c>
      <c r="F19" s="341">
        <v>2</v>
      </c>
      <c r="G19" s="341">
        <v>0</v>
      </c>
      <c r="H19" s="386">
        <f t="shared" si="2"/>
        <v>2</v>
      </c>
      <c r="I19" s="341">
        <v>7</v>
      </c>
      <c r="J19" s="341">
        <v>0</v>
      </c>
      <c r="K19" s="428">
        <f t="shared" si="3"/>
        <v>7</v>
      </c>
      <c r="L19" s="433">
        <v>18</v>
      </c>
      <c r="M19" s="341">
        <v>2</v>
      </c>
      <c r="N19" s="386">
        <f t="shared" si="4"/>
        <v>20</v>
      </c>
      <c r="O19" s="341">
        <v>33</v>
      </c>
      <c r="P19" s="341">
        <v>1</v>
      </c>
      <c r="Q19" s="386">
        <f t="shared" si="5"/>
        <v>34</v>
      </c>
      <c r="R19" s="341">
        <v>44</v>
      </c>
      <c r="S19" s="341">
        <v>9</v>
      </c>
      <c r="T19" s="386">
        <f t="shared" si="6"/>
        <v>53</v>
      </c>
      <c r="U19" s="340">
        <v>56</v>
      </c>
      <c r="V19" s="340">
        <v>3</v>
      </c>
      <c r="W19" s="386">
        <f t="shared" si="7"/>
        <v>59</v>
      </c>
      <c r="X19" s="382">
        <f t="shared" si="8"/>
        <v>160</v>
      </c>
      <c r="Y19" s="382">
        <f t="shared" si="9"/>
        <v>15</v>
      </c>
      <c r="Z19" s="385">
        <f t="shared" si="10"/>
        <v>175</v>
      </c>
    </row>
    <row r="20" spans="1:26" ht="19.5" customHeight="1">
      <c r="A20" s="368" t="s">
        <v>181</v>
      </c>
      <c r="B20" s="364" t="s">
        <v>335</v>
      </c>
      <c r="C20" s="378">
        <v>0</v>
      </c>
      <c r="D20" s="378">
        <v>0</v>
      </c>
      <c r="E20" s="387">
        <f t="shared" si="1"/>
        <v>0</v>
      </c>
      <c r="F20" s="343">
        <v>0</v>
      </c>
      <c r="G20" s="343">
        <v>0</v>
      </c>
      <c r="H20" s="387">
        <f t="shared" si="2"/>
        <v>0</v>
      </c>
      <c r="I20" s="343">
        <v>1</v>
      </c>
      <c r="J20" s="343">
        <v>1</v>
      </c>
      <c r="K20" s="429">
        <f t="shared" si="3"/>
        <v>2</v>
      </c>
      <c r="L20" s="434">
        <v>2</v>
      </c>
      <c r="M20" s="343">
        <v>4</v>
      </c>
      <c r="N20" s="387">
        <f t="shared" si="4"/>
        <v>6</v>
      </c>
      <c r="O20" s="343">
        <v>8</v>
      </c>
      <c r="P20" s="343">
        <v>10</v>
      </c>
      <c r="Q20" s="387">
        <f t="shared" si="5"/>
        <v>18</v>
      </c>
      <c r="R20" s="343">
        <v>7</v>
      </c>
      <c r="S20" s="343">
        <v>15</v>
      </c>
      <c r="T20" s="387">
        <f t="shared" si="6"/>
        <v>22</v>
      </c>
      <c r="U20" s="342">
        <v>14</v>
      </c>
      <c r="V20" s="342">
        <v>20</v>
      </c>
      <c r="W20" s="387">
        <f t="shared" si="7"/>
        <v>34</v>
      </c>
      <c r="X20" s="383">
        <f t="shared" si="8"/>
        <v>32</v>
      </c>
      <c r="Y20" s="383">
        <f t="shared" si="9"/>
        <v>50</v>
      </c>
      <c r="Z20" s="388">
        <f t="shared" si="10"/>
        <v>82</v>
      </c>
    </row>
    <row r="21" spans="1:26" ht="19.5" customHeight="1">
      <c r="A21" s="369" t="s">
        <v>182</v>
      </c>
      <c r="B21" s="370" t="s">
        <v>334</v>
      </c>
      <c r="C21" s="377">
        <v>4</v>
      </c>
      <c r="D21" s="377">
        <v>1</v>
      </c>
      <c r="E21" s="386">
        <f t="shared" si="1"/>
        <v>5</v>
      </c>
      <c r="F21" s="341">
        <v>3</v>
      </c>
      <c r="G21" s="341">
        <v>7</v>
      </c>
      <c r="H21" s="386">
        <f t="shared" si="2"/>
        <v>10</v>
      </c>
      <c r="I21" s="341">
        <v>6</v>
      </c>
      <c r="J21" s="341">
        <v>3</v>
      </c>
      <c r="K21" s="428">
        <f t="shared" si="3"/>
        <v>9</v>
      </c>
      <c r="L21" s="433">
        <v>9</v>
      </c>
      <c r="M21" s="341">
        <v>17</v>
      </c>
      <c r="N21" s="386">
        <f t="shared" si="4"/>
        <v>26</v>
      </c>
      <c r="O21" s="341">
        <v>35</v>
      </c>
      <c r="P21" s="341">
        <v>20</v>
      </c>
      <c r="Q21" s="386">
        <f t="shared" si="5"/>
        <v>55</v>
      </c>
      <c r="R21" s="341">
        <v>56</v>
      </c>
      <c r="S21" s="341">
        <v>63</v>
      </c>
      <c r="T21" s="386">
        <f t="shared" si="6"/>
        <v>119</v>
      </c>
      <c r="U21" s="340">
        <v>79</v>
      </c>
      <c r="V21" s="340">
        <v>118</v>
      </c>
      <c r="W21" s="386">
        <f t="shared" si="7"/>
        <v>197</v>
      </c>
      <c r="X21" s="382">
        <f t="shared" si="8"/>
        <v>192</v>
      </c>
      <c r="Y21" s="382">
        <f t="shared" si="9"/>
        <v>229</v>
      </c>
      <c r="Z21" s="385">
        <f t="shared" si="10"/>
        <v>421</v>
      </c>
    </row>
    <row r="22" spans="1:26" ht="19.5" customHeight="1">
      <c r="A22" s="368" t="s">
        <v>183</v>
      </c>
      <c r="B22" s="364" t="s">
        <v>333</v>
      </c>
      <c r="C22" s="377">
        <v>15</v>
      </c>
      <c r="D22" s="377">
        <v>6</v>
      </c>
      <c r="E22" s="386">
        <f t="shared" si="1"/>
        <v>21</v>
      </c>
      <c r="F22" s="341">
        <v>54</v>
      </c>
      <c r="G22" s="341">
        <v>25</v>
      </c>
      <c r="H22" s="386">
        <f t="shared" si="2"/>
        <v>79</v>
      </c>
      <c r="I22" s="341">
        <v>88</v>
      </c>
      <c r="J22" s="341">
        <v>32</v>
      </c>
      <c r="K22" s="428">
        <f t="shared" si="3"/>
        <v>120</v>
      </c>
      <c r="L22" s="433">
        <v>51</v>
      </c>
      <c r="M22" s="341">
        <v>32</v>
      </c>
      <c r="N22" s="386">
        <f t="shared" si="4"/>
        <v>83</v>
      </c>
      <c r="O22" s="341">
        <v>24</v>
      </c>
      <c r="P22" s="341">
        <v>17</v>
      </c>
      <c r="Q22" s="386">
        <f t="shared" si="5"/>
        <v>41</v>
      </c>
      <c r="R22" s="341">
        <v>11</v>
      </c>
      <c r="S22" s="341">
        <v>12</v>
      </c>
      <c r="T22" s="386">
        <f t="shared" si="6"/>
        <v>23</v>
      </c>
      <c r="U22" s="340">
        <v>8</v>
      </c>
      <c r="V22" s="340">
        <v>7</v>
      </c>
      <c r="W22" s="386">
        <f t="shared" si="7"/>
        <v>15</v>
      </c>
      <c r="X22" s="382">
        <f t="shared" si="8"/>
        <v>251</v>
      </c>
      <c r="Y22" s="382">
        <f t="shared" si="9"/>
        <v>131</v>
      </c>
      <c r="Z22" s="385">
        <f t="shared" si="10"/>
        <v>382</v>
      </c>
    </row>
    <row r="23" spans="1:26" ht="19.5" customHeight="1">
      <c r="A23" s="368" t="s">
        <v>184</v>
      </c>
      <c r="B23" s="364" t="s">
        <v>332</v>
      </c>
      <c r="C23" s="377">
        <v>0</v>
      </c>
      <c r="D23" s="377">
        <v>0</v>
      </c>
      <c r="E23" s="386">
        <f t="shared" si="1"/>
        <v>0</v>
      </c>
      <c r="F23" s="341">
        <v>0</v>
      </c>
      <c r="G23" s="341">
        <v>0</v>
      </c>
      <c r="H23" s="386">
        <f t="shared" si="2"/>
        <v>0</v>
      </c>
      <c r="I23" s="341">
        <v>0</v>
      </c>
      <c r="J23" s="341">
        <v>0</v>
      </c>
      <c r="K23" s="428">
        <f t="shared" si="3"/>
        <v>0</v>
      </c>
      <c r="L23" s="433">
        <v>0</v>
      </c>
      <c r="M23" s="341">
        <v>0</v>
      </c>
      <c r="N23" s="386">
        <f t="shared" si="4"/>
        <v>0</v>
      </c>
      <c r="O23" s="341">
        <v>0</v>
      </c>
      <c r="P23" s="341">
        <v>0</v>
      </c>
      <c r="Q23" s="386">
        <f t="shared" si="5"/>
        <v>0</v>
      </c>
      <c r="R23" s="341">
        <v>0</v>
      </c>
      <c r="S23" s="341">
        <v>1</v>
      </c>
      <c r="T23" s="386">
        <f t="shared" si="6"/>
        <v>1</v>
      </c>
      <c r="U23" s="340">
        <v>0</v>
      </c>
      <c r="V23" s="340">
        <v>0</v>
      </c>
      <c r="W23" s="386">
        <f t="shared" si="7"/>
        <v>0</v>
      </c>
      <c r="X23" s="382">
        <f t="shared" si="8"/>
        <v>0</v>
      </c>
      <c r="Y23" s="382">
        <f t="shared" si="9"/>
        <v>1</v>
      </c>
      <c r="Z23" s="385">
        <f t="shared" si="10"/>
        <v>1</v>
      </c>
    </row>
    <row r="24" spans="1:26" ht="19.5" customHeight="1">
      <c r="A24" s="368" t="s">
        <v>185</v>
      </c>
      <c r="B24" s="364" t="s">
        <v>331</v>
      </c>
      <c r="C24" s="377">
        <v>0</v>
      </c>
      <c r="D24" s="377">
        <v>0</v>
      </c>
      <c r="E24" s="386">
        <f t="shared" si="1"/>
        <v>0</v>
      </c>
      <c r="F24" s="341">
        <v>1</v>
      </c>
      <c r="G24" s="341">
        <v>2</v>
      </c>
      <c r="H24" s="386">
        <f t="shared" si="2"/>
        <v>3</v>
      </c>
      <c r="I24" s="341">
        <v>2</v>
      </c>
      <c r="J24" s="341">
        <v>3</v>
      </c>
      <c r="K24" s="428">
        <f t="shared" si="3"/>
        <v>5</v>
      </c>
      <c r="L24" s="433">
        <v>2</v>
      </c>
      <c r="M24" s="341">
        <v>7</v>
      </c>
      <c r="N24" s="386">
        <f t="shared" si="4"/>
        <v>9</v>
      </c>
      <c r="O24" s="341">
        <v>7</v>
      </c>
      <c r="P24" s="341">
        <v>14</v>
      </c>
      <c r="Q24" s="386">
        <f t="shared" si="5"/>
        <v>21</v>
      </c>
      <c r="R24" s="341">
        <v>10</v>
      </c>
      <c r="S24" s="341">
        <v>30</v>
      </c>
      <c r="T24" s="386">
        <f t="shared" si="6"/>
        <v>40</v>
      </c>
      <c r="U24" s="340">
        <v>11</v>
      </c>
      <c r="V24" s="340">
        <v>24</v>
      </c>
      <c r="W24" s="386">
        <f t="shared" si="7"/>
        <v>35</v>
      </c>
      <c r="X24" s="382">
        <f t="shared" si="8"/>
        <v>33</v>
      </c>
      <c r="Y24" s="382">
        <f t="shared" si="9"/>
        <v>80</v>
      </c>
      <c r="Z24" s="385">
        <f t="shared" si="10"/>
        <v>113</v>
      </c>
    </row>
    <row r="25" spans="1:26" ht="57" customHeight="1">
      <c r="A25" s="367" t="s">
        <v>186</v>
      </c>
      <c r="B25" s="366" t="s">
        <v>412</v>
      </c>
      <c r="C25" s="378">
        <v>0</v>
      </c>
      <c r="D25" s="378">
        <v>0</v>
      </c>
      <c r="E25" s="387">
        <f t="shared" si="1"/>
        <v>0</v>
      </c>
      <c r="F25" s="343">
        <v>0</v>
      </c>
      <c r="G25" s="343">
        <v>1</v>
      </c>
      <c r="H25" s="387">
        <f t="shared" si="2"/>
        <v>1</v>
      </c>
      <c r="I25" s="343">
        <v>1</v>
      </c>
      <c r="J25" s="343">
        <v>0</v>
      </c>
      <c r="K25" s="429">
        <f t="shared" si="3"/>
        <v>1</v>
      </c>
      <c r="L25" s="434">
        <v>15</v>
      </c>
      <c r="M25" s="343">
        <v>8</v>
      </c>
      <c r="N25" s="387">
        <f t="shared" si="4"/>
        <v>23</v>
      </c>
      <c r="O25" s="343">
        <v>55</v>
      </c>
      <c r="P25" s="343">
        <v>50</v>
      </c>
      <c r="Q25" s="387">
        <f t="shared" si="5"/>
        <v>105</v>
      </c>
      <c r="R25" s="343">
        <v>167</v>
      </c>
      <c r="S25" s="343">
        <v>169</v>
      </c>
      <c r="T25" s="387">
        <f t="shared" si="6"/>
        <v>336</v>
      </c>
      <c r="U25" s="342">
        <v>438</v>
      </c>
      <c r="V25" s="342">
        <v>672</v>
      </c>
      <c r="W25" s="387">
        <f t="shared" si="7"/>
        <v>1110</v>
      </c>
      <c r="X25" s="383">
        <f t="shared" si="8"/>
        <v>676</v>
      </c>
      <c r="Y25" s="383">
        <f t="shared" si="9"/>
        <v>900</v>
      </c>
      <c r="Z25" s="388">
        <f t="shared" si="10"/>
        <v>1576</v>
      </c>
    </row>
    <row r="26" spans="1:26" ht="19.5" customHeight="1">
      <c r="A26" s="368" t="s">
        <v>187</v>
      </c>
      <c r="B26" s="364" t="s">
        <v>329</v>
      </c>
      <c r="C26" s="377">
        <v>1</v>
      </c>
      <c r="D26" s="377">
        <v>0</v>
      </c>
      <c r="E26" s="386">
        <f t="shared" si="1"/>
        <v>1</v>
      </c>
      <c r="F26" s="341">
        <v>0</v>
      </c>
      <c r="G26" s="341">
        <v>1</v>
      </c>
      <c r="H26" s="386">
        <f t="shared" si="2"/>
        <v>1</v>
      </c>
      <c r="I26" s="341">
        <v>0</v>
      </c>
      <c r="J26" s="341">
        <v>1</v>
      </c>
      <c r="K26" s="428">
        <f t="shared" si="3"/>
        <v>1</v>
      </c>
      <c r="L26" s="433">
        <v>0</v>
      </c>
      <c r="M26" s="341">
        <v>2</v>
      </c>
      <c r="N26" s="386">
        <f t="shared" si="4"/>
        <v>2</v>
      </c>
      <c r="O26" s="341">
        <v>0</v>
      </c>
      <c r="P26" s="341">
        <v>1</v>
      </c>
      <c r="Q26" s="386">
        <f t="shared" si="5"/>
        <v>1</v>
      </c>
      <c r="R26" s="341">
        <v>4</v>
      </c>
      <c r="S26" s="341">
        <v>6</v>
      </c>
      <c r="T26" s="386">
        <f t="shared" si="6"/>
        <v>10</v>
      </c>
      <c r="U26" s="340">
        <v>4</v>
      </c>
      <c r="V26" s="340">
        <v>5</v>
      </c>
      <c r="W26" s="386">
        <f t="shared" si="7"/>
        <v>9</v>
      </c>
      <c r="X26" s="382">
        <f t="shared" si="8"/>
        <v>9</v>
      </c>
      <c r="Y26" s="382">
        <f t="shared" si="9"/>
        <v>16</v>
      </c>
      <c r="Z26" s="385">
        <f t="shared" si="10"/>
        <v>25</v>
      </c>
    </row>
    <row r="27" spans="1:26" ht="19.5" customHeight="1">
      <c r="A27" s="368" t="s">
        <v>328</v>
      </c>
      <c r="B27" s="364" t="s">
        <v>327</v>
      </c>
      <c r="C27" s="377">
        <v>0</v>
      </c>
      <c r="D27" s="377">
        <v>0</v>
      </c>
      <c r="E27" s="386">
        <f t="shared" si="1"/>
        <v>0</v>
      </c>
      <c r="F27" s="341">
        <v>0</v>
      </c>
      <c r="G27" s="341">
        <v>0</v>
      </c>
      <c r="H27" s="386">
        <f t="shared" si="2"/>
        <v>0</v>
      </c>
      <c r="I27" s="341">
        <v>2</v>
      </c>
      <c r="J27" s="341">
        <v>1</v>
      </c>
      <c r="K27" s="428">
        <f t="shared" si="3"/>
        <v>3</v>
      </c>
      <c r="L27" s="433">
        <v>17</v>
      </c>
      <c r="M27" s="341">
        <v>7</v>
      </c>
      <c r="N27" s="386">
        <f t="shared" si="4"/>
        <v>24</v>
      </c>
      <c r="O27" s="341">
        <v>47</v>
      </c>
      <c r="P27" s="341">
        <v>24</v>
      </c>
      <c r="Q27" s="386">
        <f t="shared" si="5"/>
        <v>71</v>
      </c>
      <c r="R27" s="341">
        <v>119</v>
      </c>
      <c r="S27" s="341">
        <v>46</v>
      </c>
      <c r="T27" s="386">
        <f t="shared" si="6"/>
        <v>165</v>
      </c>
      <c r="U27" s="340">
        <v>162</v>
      </c>
      <c r="V27" s="340">
        <v>84</v>
      </c>
      <c r="W27" s="386">
        <f t="shared" si="7"/>
        <v>246</v>
      </c>
      <c r="X27" s="382">
        <f t="shared" si="8"/>
        <v>347</v>
      </c>
      <c r="Y27" s="382">
        <f t="shared" si="9"/>
        <v>162</v>
      </c>
      <c r="Z27" s="385">
        <f t="shared" si="10"/>
        <v>509</v>
      </c>
    </row>
    <row r="28" spans="1:26" ht="19.5" customHeight="1">
      <c r="A28" s="368" t="s">
        <v>326</v>
      </c>
      <c r="B28" s="364" t="s">
        <v>325</v>
      </c>
      <c r="C28" s="377">
        <v>0</v>
      </c>
      <c r="D28" s="377">
        <v>0</v>
      </c>
      <c r="E28" s="386">
        <f t="shared" si="1"/>
        <v>0</v>
      </c>
      <c r="F28" s="341">
        <v>0</v>
      </c>
      <c r="G28" s="341">
        <v>0</v>
      </c>
      <c r="H28" s="386">
        <f t="shared" si="2"/>
        <v>0</v>
      </c>
      <c r="I28" s="341">
        <v>0</v>
      </c>
      <c r="J28" s="341">
        <v>0</v>
      </c>
      <c r="K28" s="428">
        <f t="shared" si="3"/>
        <v>0</v>
      </c>
      <c r="L28" s="433">
        <v>0</v>
      </c>
      <c r="M28" s="341">
        <v>0</v>
      </c>
      <c r="N28" s="386">
        <f t="shared" si="4"/>
        <v>0</v>
      </c>
      <c r="O28" s="341">
        <v>0</v>
      </c>
      <c r="P28" s="341">
        <v>3</v>
      </c>
      <c r="Q28" s="386">
        <f t="shared" si="5"/>
        <v>3</v>
      </c>
      <c r="R28" s="341">
        <v>1</v>
      </c>
      <c r="S28" s="341">
        <v>1</v>
      </c>
      <c r="T28" s="386">
        <f t="shared" si="6"/>
        <v>2</v>
      </c>
      <c r="U28" s="340">
        <v>1</v>
      </c>
      <c r="V28" s="340">
        <v>1</v>
      </c>
      <c r="W28" s="386">
        <f t="shared" si="7"/>
        <v>2</v>
      </c>
      <c r="X28" s="382">
        <f t="shared" si="8"/>
        <v>2</v>
      </c>
      <c r="Y28" s="382">
        <f t="shared" si="9"/>
        <v>5</v>
      </c>
      <c r="Z28" s="385">
        <f t="shared" si="10"/>
        <v>7</v>
      </c>
    </row>
    <row r="29" spans="1:26" ht="19.5" customHeight="1">
      <c r="A29" s="368" t="s">
        <v>324</v>
      </c>
      <c r="B29" s="364" t="s">
        <v>323</v>
      </c>
      <c r="C29" s="377">
        <v>16</v>
      </c>
      <c r="D29" s="377">
        <v>29</v>
      </c>
      <c r="E29" s="386">
        <f t="shared" si="1"/>
        <v>45</v>
      </c>
      <c r="F29" s="341">
        <v>14</v>
      </c>
      <c r="G29" s="341">
        <v>23</v>
      </c>
      <c r="H29" s="386">
        <f t="shared" si="2"/>
        <v>37</v>
      </c>
      <c r="I29" s="341">
        <v>14</v>
      </c>
      <c r="J29" s="341">
        <v>24</v>
      </c>
      <c r="K29" s="428">
        <f t="shared" si="3"/>
        <v>38</v>
      </c>
      <c r="L29" s="433">
        <v>19</v>
      </c>
      <c r="M29" s="341">
        <v>34</v>
      </c>
      <c r="N29" s="386">
        <f t="shared" si="4"/>
        <v>53</v>
      </c>
      <c r="O29" s="341">
        <v>22</v>
      </c>
      <c r="P29" s="341">
        <v>33</v>
      </c>
      <c r="Q29" s="386">
        <f t="shared" si="5"/>
        <v>55</v>
      </c>
      <c r="R29" s="341">
        <v>13</v>
      </c>
      <c r="S29" s="341">
        <v>29</v>
      </c>
      <c r="T29" s="386">
        <f t="shared" si="6"/>
        <v>42</v>
      </c>
      <c r="U29" s="340">
        <v>6</v>
      </c>
      <c r="V29" s="340">
        <v>24</v>
      </c>
      <c r="W29" s="386">
        <f t="shared" si="7"/>
        <v>30</v>
      </c>
      <c r="X29" s="382">
        <f t="shared" si="8"/>
        <v>104</v>
      </c>
      <c r="Y29" s="382">
        <f t="shared" si="9"/>
        <v>196</v>
      </c>
      <c r="Z29" s="385">
        <f t="shared" si="10"/>
        <v>300</v>
      </c>
    </row>
    <row r="30" spans="1:26" ht="19.5" customHeight="1">
      <c r="A30" s="368" t="s">
        <v>322</v>
      </c>
      <c r="B30" s="364" t="s">
        <v>321</v>
      </c>
      <c r="C30" s="378">
        <v>0</v>
      </c>
      <c r="D30" s="378">
        <v>0</v>
      </c>
      <c r="E30" s="387">
        <f t="shared" si="1"/>
        <v>0</v>
      </c>
      <c r="F30" s="343">
        <v>0</v>
      </c>
      <c r="G30" s="343">
        <v>0</v>
      </c>
      <c r="H30" s="387">
        <f t="shared" si="2"/>
        <v>0</v>
      </c>
      <c r="I30" s="343">
        <v>1</v>
      </c>
      <c r="J30" s="343">
        <v>0</v>
      </c>
      <c r="K30" s="429">
        <f t="shared" si="3"/>
        <v>1</v>
      </c>
      <c r="L30" s="434">
        <v>2</v>
      </c>
      <c r="M30" s="343">
        <v>2</v>
      </c>
      <c r="N30" s="387">
        <f t="shared" si="4"/>
        <v>4</v>
      </c>
      <c r="O30" s="343">
        <v>3</v>
      </c>
      <c r="P30" s="343">
        <v>3</v>
      </c>
      <c r="Q30" s="387">
        <f t="shared" si="5"/>
        <v>6</v>
      </c>
      <c r="R30" s="343">
        <v>1</v>
      </c>
      <c r="S30" s="343">
        <v>5</v>
      </c>
      <c r="T30" s="387">
        <f t="shared" si="6"/>
        <v>6</v>
      </c>
      <c r="U30" s="342">
        <v>4</v>
      </c>
      <c r="V30" s="342">
        <v>9</v>
      </c>
      <c r="W30" s="387">
        <f t="shared" si="7"/>
        <v>13</v>
      </c>
      <c r="X30" s="383">
        <f t="shared" si="8"/>
        <v>11</v>
      </c>
      <c r="Y30" s="383">
        <f t="shared" si="9"/>
        <v>19</v>
      </c>
      <c r="Z30" s="388">
        <f t="shared" si="10"/>
        <v>30</v>
      </c>
    </row>
    <row r="31" spans="1:26" ht="19.5" customHeight="1">
      <c r="A31" s="369" t="s">
        <v>320</v>
      </c>
      <c r="B31" s="370" t="s">
        <v>319</v>
      </c>
      <c r="C31" s="377">
        <v>3</v>
      </c>
      <c r="D31" s="377">
        <v>1</v>
      </c>
      <c r="E31" s="386">
        <f t="shared" si="1"/>
        <v>4</v>
      </c>
      <c r="F31" s="341">
        <v>4</v>
      </c>
      <c r="G31" s="341">
        <v>0</v>
      </c>
      <c r="H31" s="386">
        <f t="shared" si="2"/>
        <v>4</v>
      </c>
      <c r="I31" s="341">
        <v>23</v>
      </c>
      <c r="J31" s="341">
        <v>8</v>
      </c>
      <c r="K31" s="428">
        <f t="shared" si="3"/>
        <v>31</v>
      </c>
      <c r="L31" s="433">
        <v>46</v>
      </c>
      <c r="M31" s="341">
        <v>14</v>
      </c>
      <c r="N31" s="386">
        <f t="shared" si="4"/>
        <v>60</v>
      </c>
      <c r="O31" s="341">
        <v>97</v>
      </c>
      <c r="P31" s="341">
        <v>30</v>
      </c>
      <c r="Q31" s="386">
        <f t="shared" si="5"/>
        <v>127</v>
      </c>
      <c r="R31" s="341">
        <v>105</v>
      </c>
      <c r="S31" s="341">
        <v>35</v>
      </c>
      <c r="T31" s="386">
        <f t="shared" si="6"/>
        <v>140</v>
      </c>
      <c r="U31" s="340">
        <v>100</v>
      </c>
      <c r="V31" s="340">
        <v>61</v>
      </c>
      <c r="W31" s="386">
        <f t="shared" si="7"/>
        <v>161</v>
      </c>
      <c r="X31" s="382">
        <f t="shared" si="8"/>
        <v>378</v>
      </c>
      <c r="Y31" s="382">
        <f t="shared" si="9"/>
        <v>149</v>
      </c>
      <c r="Z31" s="385">
        <f t="shared" si="10"/>
        <v>527</v>
      </c>
    </row>
    <row r="32" spans="1:26" ht="45.75" customHeight="1">
      <c r="A32" s="368" t="s">
        <v>318</v>
      </c>
      <c r="B32" s="371" t="s">
        <v>411</v>
      </c>
      <c r="C32" s="377">
        <v>0</v>
      </c>
      <c r="D32" s="377">
        <v>0</v>
      </c>
      <c r="E32" s="386">
        <f t="shared" si="1"/>
        <v>0</v>
      </c>
      <c r="F32" s="341">
        <v>1</v>
      </c>
      <c r="G32" s="341">
        <v>0</v>
      </c>
      <c r="H32" s="386">
        <f t="shared" si="2"/>
        <v>1</v>
      </c>
      <c r="I32" s="341">
        <v>2</v>
      </c>
      <c r="J32" s="341">
        <v>0</v>
      </c>
      <c r="K32" s="428">
        <f t="shared" si="3"/>
        <v>2</v>
      </c>
      <c r="L32" s="433">
        <v>1</v>
      </c>
      <c r="M32" s="341">
        <v>3</v>
      </c>
      <c r="N32" s="386">
        <f t="shared" si="4"/>
        <v>4</v>
      </c>
      <c r="O32" s="341">
        <v>16</v>
      </c>
      <c r="P32" s="341">
        <v>17</v>
      </c>
      <c r="Q32" s="386">
        <f t="shared" si="5"/>
        <v>33</v>
      </c>
      <c r="R32" s="341">
        <v>32</v>
      </c>
      <c r="S32" s="341">
        <v>28</v>
      </c>
      <c r="T32" s="386">
        <f t="shared" si="6"/>
        <v>60</v>
      </c>
      <c r="U32" s="340">
        <v>42</v>
      </c>
      <c r="V32" s="340">
        <v>41</v>
      </c>
      <c r="W32" s="386">
        <f t="shared" si="7"/>
        <v>83</v>
      </c>
      <c r="X32" s="382">
        <f t="shared" si="8"/>
        <v>94</v>
      </c>
      <c r="Y32" s="382">
        <f t="shared" si="9"/>
        <v>89</v>
      </c>
      <c r="Z32" s="385">
        <f t="shared" si="10"/>
        <v>183</v>
      </c>
    </row>
    <row r="33" spans="1:26" ht="19.5" customHeight="1">
      <c r="A33" s="368" t="s">
        <v>316</v>
      </c>
      <c r="B33" s="364" t="s">
        <v>315</v>
      </c>
      <c r="C33" s="377">
        <v>2</v>
      </c>
      <c r="D33" s="377">
        <v>0</v>
      </c>
      <c r="E33" s="386">
        <f t="shared" si="1"/>
        <v>2</v>
      </c>
      <c r="F33" s="341">
        <v>0</v>
      </c>
      <c r="G33" s="341">
        <v>1</v>
      </c>
      <c r="H33" s="386">
        <f t="shared" si="2"/>
        <v>1</v>
      </c>
      <c r="I33" s="341">
        <v>0</v>
      </c>
      <c r="J33" s="341">
        <v>0</v>
      </c>
      <c r="K33" s="428">
        <f t="shared" si="3"/>
        <v>0</v>
      </c>
      <c r="L33" s="433">
        <v>0</v>
      </c>
      <c r="M33" s="341">
        <v>1</v>
      </c>
      <c r="N33" s="386">
        <f t="shared" si="4"/>
        <v>1</v>
      </c>
      <c r="O33" s="341">
        <v>2</v>
      </c>
      <c r="P33" s="341">
        <v>0</v>
      </c>
      <c r="Q33" s="386">
        <f t="shared" si="5"/>
        <v>2</v>
      </c>
      <c r="R33" s="341">
        <v>1</v>
      </c>
      <c r="S33" s="341">
        <v>1</v>
      </c>
      <c r="T33" s="386">
        <f t="shared" si="6"/>
        <v>2</v>
      </c>
      <c r="U33" s="340">
        <v>0</v>
      </c>
      <c r="V33" s="340">
        <v>0</v>
      </c>
      <c r="W33" s="386">
        <f t="shared" si="7"/>
        <v>0</v>
      </c>
      <c r="X33" s="382">
        <f t="shared" si="8"/>
        <v>5</v>
      </c>
      <c r="Y33" s="382">
        <f t="shared" si="9"/>
        <v>3</v>
      </c>
      <c r="Z33" s="385">
        <f t="shared" si="10"/>
        <v>8</v>
      </c>
    </row>
    <row r="34" spans="1:26" ht="19.5" customHeight="1">
      <c r="A34" s="368" t="s">
        <v>314</v>
      </c>
      <c r="B34" s="364" t="s">
        <v>313</v>
      </c>
      <c r="C34" s="377">
        <v>0</v>
      </c>
      <c r="D34" s="377">
        <v>2</v>
      </c>
      <c r="E34" s="386">
        <f t="shared" si="1"/>
        <v>2</v>
      </c>
      <c r="F34" s="341">
        <v>0</v>
      </c>
      <c r="G34" s="341">
        <v>1</v>
      </c>
      <c r="H34" s="386">
        <f t="shared" si="2"/>
        <v>1</v>
      </c>
      <c r="I34" s="341">
        <v>1</v>
      </c>
      <c r="J34" s="341">
        <v>2</v>
      </c>
      <c r="K34" s="428">
        <f t="shared" si="3"/>
        <v>3</v>
      </c>
      <c r="L34" s="433">
        <v>2</v>
      </c>
      <c r="M34" s="341">
        <v>1</v>
      </c>
      <c r="N34" s="386">
        <f t="shared" si="4"/>
        <v>3</v>
      </c>
      <c r="O34" s="341">
        <v>1</v>
      </c>
      <c r="P34" s="341">
        <v>5</v>
      </c>
      <c r="Q34" s="386">
        <f t="shared" si="5"/>
        <v>6</v>
      </c>
      <c r="R34" s="341">
        <v>2</v>
      </c>
      <c r="S34" s="341">
        <v>1</v>
      </c>
      <c r="T34" s="386">
        <f t="shared" si="6"/>
        <v>3</v>
      </c>
      <c r="U34" s="340">
        <v>2</v>
      </c>
      <c r="V34" s="340">
        <v>2</v>
      </c>
      <c r="W34" s="386">
        <f t="shared" si="7"/>
        <v>4</v>
      </c>
      <c r="X34" s="382">
        <f t="shared" si="8"/>
        <v>8</v>
      </c>
      <c r="Y34" s="382">
        <f t="shared" si="9"/>
        <v>14</v>
      </c>
      <c r="Z34" s="385">
        <f t="shared" si="10"/>
        <v>22</v>
      </c>
    </row>
    <row r="35" spans="1:26" ht="19.5" customHeight="1">
      <c r="A35" s="367" t="s">
        <v>312</v>
      </c>
      <c r="B35" s="366" t="s">
        <v>311</v>
      </c>
      <c r="C35" s="378">
        <v>0</v>
      </c>
      <c r="D35" s="378">
        <v>0</v>
      </c>
      <c r="E35" s="387">
        <f t="shared" si="1"/>
        <v>0</v>
      </c>
      <c r="F35" s="343">
        <v>0</v>
      </c>
      <c r="G35" s="343">
        <v>0</v>
      </c>
      <c r="H35" s="387">
        <f t="shared" si="2"/>
        <v>0</v>
      </c>
      <c r="I35" s="343">
        <v>0</v>
      </c>
      <c r="J35" s="343">
        <v>0</v>
      </c>
      <c r="K35" s="429">
        <f t="shared" si="3"/>
        <v>0</v>
      </c>
      <c r="L35" s="434">
        <v>2</v>
      </c>
      <c r="M35" s="343">
        <v>0</v>
      </c>
      <c r="N35" s="387">
        <f t="shared" si="4"/>
        <v>2</v>
      </c>
      <c r="O35" s="343">
        <v>2</v>
      </c>
      <c r="P35" s="343">
        <v>0</v>
      </c>
      <c r="Q35" s="387">
        <f t="shared" si="5"/>
        <v>2</v>
      </c>
      <c r="R35" s="343">
        <v>8</v>
      </c>
      <c r="S35" s="343">
        <v>3</v>
      </c>
      <c r="T35" s="387">
        <f t="shared" si="6"/>
        <v>11</v>
      </c>
      <c r="U35" s="342">
        <v>8</v>
      </c>
      <c r="V35" s="342">
        <v>1</v>
      </c>
      <c r="W35" s="387">
        <f t="shared" si="7"/>
        <v>9</v>
      </c>
      <c r="X35" s="383">
        <f t="shared" si="8"/>
        <v>20</v>
      </c>
      <c r="Y35" s="383">
        <f t="shared" si="9"/>
        <v>4</v>
      </c>
      <c r="Z35" s="388">
        <f t="shared" si="10"/>
        <v>24</v>
      </c>
    </row>
    <row r="36" spans="1:26" ht="19.5" customHeight="1">
      <c r="A36" s="369" t="s">
        <v>310</v>
      </c>
      <c r="B36" s="370" t="s">
        <v>309</v>
      </c>
      <c r="C36" s="377">
        <v>0</v>
      </c>
      <c r="D36" s="377">
        <v>0</v>
      </c>
      <c r="E36" s="386">
        <f t="shared" si="1"/>
        <v>0</v>
      </c>
      <c r="F36" s="341">
        <v>0</v>
      </c>
      <c r="G36" s="341">
        <v>0</v>
      </c>
      <c r="H36" s="386">
        <f t="shared" si="2"/>
        <v>0</v>
      </c>
      <c r="I36" s="341">
        <v>3</v>
      </c>
      <c r="J36" s="341">
        <v>7</v>
      </c>
      <c r="K36" s="428">
        <f t="shared" si="3"/>
        <v>10</v>
      </c>
      <c r="L36" s="433">
        <v>1</v>
      </c>
      <c r="M36" s="341">
        <v>25</v>
      </c>
      <c r="N36" s="386">
        <f t="shared" si="4"/>
        <v>26</v>
      </c>
      <c r="O36" s="341">
        <v>10</v>
      </c>
      <c r="P36" s="341">
        <v>73</v>
      </c>
      <c r="Q36" s="386">
        <f t="shared" si="5"/>
        <v>83</v>
      </c>
      <c r="R36" s="341">
        <v>18</v>
      </c>
      <c r="S36" s="341">
        <v>105</v>
      </c>
      <c r="T36" s="386">
        <f t="shared" si="6"/>
        <v>123</v>
      </c>
      <c r="U36" s="340">
        <v>13</v>
      </c>
      <c r="V36" s="340">
        <v>106</v>
      </c>
      <c r="W36" s="386">
        <f t="shared" si="7"/>
        <v>119</v>
      </c>
      <c r="X36" s="382">
        <f t="shared" si="8"/>
        <v>45</v>
      </c>
      <c r="Y36" s="382">
        <f t="shared" si="9"/>
        <v>316</v>
      </c>
      <c r="Z36" s="389">
        <f t="shared" si="10"/>
        <v>361</v>
      </c>
    </row>
    <row r="37" spans="1:26" ht="19.5" customHeight="1">
      <c r="A37" s="368" t="s">
        <v>308</v>
      </c>
      <c r="B37" s="364" t="s">
        <v>307</v>
      </c>
      <c r="C37" s="377">
        <v>0</v>
      </c>
      <c r="D37" s="377">
        <v>0</v>
      </c>
      <c r="E37" s="386">
        <f t="shared" si="1"/>
        <v>0</v>
      </c>
      <c r="F37" s="341">
        <v>2</v>
      </c>
      <c r="G37" s="341">
        <v>0</v>
      </c>
      <c r="H37" s="386">
        <f t="shared" si="2"/>
        <v>2</v>
      </c>
      <c r="I37" s="341">
        <v>1</v>
      </c>
      <c r="J37" s="341">
        <v>2</v>
      </c>
      <c r="K37" s="428">
        <f t="shared" si="3"/>
        <v>3</v>
      </c>
      <c r="L37" s="433">
        <v>3</v>
      </c>
      <c r="M37" s="341">
        <v>0</v>
      </c>
      <c r="N37" s="386">
        <f t="shared" si="4"/>
        <v>3</v>
      </c>
      <c r="O37" s="341">
        <v>3</v>
      </c>
      <c r="P37" s="341">
        <v>0</v>
      </c>
      <c r="Q37" s="386">
        <f t="shared" si="5"/>
        <v>3</v>
      </c>
      <c r="R37" s="341">
        <v>4</v>
      </c>
      <c r="S37" s="341">
        <v>2</v>
      </c>
      <c r="T37" s="386">
        <f t="shared" si="6"/>
        <v>6</v>
      </c>
      <c r="U37" s="340">
        <v>4</v>
      </c>
      <c r="V37" s="340">
        <v>4</v>
      </c>
      <c r="W37" s="386">
        <f t="shared" si="7"/>
        <v>8</v>
      </c>
      <c r="X37" s="382">
        <f t="shared" si="8"/>
        <v>17</v>
      </c>
      <c r="Y37" s="382">
        <f t="shared" si="9"/>
        <v>8</v>
      </c>
      <c r="Z37" s="385">
        <f t="shared" si="10"/>
        <v>25</v>
      </c>
    </row>
    <row r="38" spans="1:26" ht="19.5" customHeight="1">
      <c r="A38" s="368" t="s">
        <v>306</v>
      </c>
      <c r="B38" s="364" t="s">
        <v>305</v>
      </c>
      <c r="C38" s="377">
        <v>0</v>
      </c>
      <c r="D38" s="377">
        <v>1</v>
      </c>
      <c r="E38" s="386">
        <f aca="true" t="shared" si="11" ref="E38:E69">SUM(C38:D38)</f>
        <v>1</v>
      </c>
      <c r="F38" s="341">
        <v>6</v>
      </c>
      <c r="G38" s="341">
        <v>7</v>
      </c>
      <c r="H38" s="386">
        <f aca="true" t="shared" si="12" ref="H38:H69">SUM(F38:G38)</f>
        <v>13</v>
      </c>
      <c r="I38" s="341">
        <v>17</v>
      </c>
      <c r="J38" s="341">
        <v>16</v>
      </c>
      <c r="K38" s="428">
        <f aca="true" t="shared" si="13" ref="K38:K69">SUM(I38:J38)</f>
        <v>33</v>
      </c>
      <c r="L38" s="433">
        <v>35</v>
      </c>
      <c r="M38" s="341">
        <v>18</v>
      </c>
      <c r="N38" s="386">
        <f aca="true" t="shared" si="14" ref="N38:N69">SUM(L38:M38)</f>
        <v>53</v>
      </c>
      <c r="O38" s="341">
        <v>50</v>
      </c>
      <c r="P38" s="341">
        <v>28</v>
      </c>
      <c r="Q38" s="386">
        <f aca="true" t="shared" si="15" ref="Q38:Q69">SUM(O38:P38)</f>
        <v>78</v>
      </c>
      <c r="R38" s="341">
        <v>36</v>
      </c>
      <c r="S38" s="341">
        <v>15</v>
      </c>
      <c r="T38" s="386">
        <f aca="true" t="shared" si="16" ref="T38:T69">SUM(R38:S38)</f>
        <v>51</v>
      </c>
      <c r="U38" s="340">
        <v>27</v>
      </c>
      <c r="V38" s="340">
        <v>47</v>
      </c>
      <c r="W38" s="386">
        <f aca="true" t="shared" si="17" ref="W38:W69">SUM(U38:V38)</f>
        <v>74</v>
      </c>
      <c r="X38" s="382">
        <f aca="true" t="shared" si="18" ref="X38:X61">U38+R38+O38+L38+I38+F38+C38</f>
        <v>171</v>
      </c>
      <c r="Y38" s="382">
        <f aca="true" t="shared" si="19" ref="Y38:Y61">V38+S38+P38+M38+J38+G38+D38</f>
        <v>132</v>
      </c>
      <c r="Z38" s="385">
        <f aca="true" t="shared" si="20" ref="Z38:Z61">W38+T38+Q38+N38+K38+H38+E38</f>
        <v>303</v>
      </c>
    </row>
    <row r="39" spans="1:26" ht="19.5" customHeight="1">
      <c r="A39" s="368" t="s">
        <v>304</v>
      </c>
      <c r="B39" s="364" t="s">
        <v>303</v>
      </c>
      <c r="C39" s="377">
        <v>0</v>
      </c>
      <c r="D39" s="377">
        <v>0</v>
      </c>
      <c r="E39" s="386">
        <f t="shared" si="11"/>
        <v>0</v>
      </c>
      <c r="F39" s="341">
        <v>0</v>
      </c>
      <c r="G39" s="341">
        <v>15</v>
      </c>
      <c r="H39" s="386">
        <f t="shared" si="12"/>
        <v>15</v>
      </c>
      <c r="I39" s="341">
        <v>1</v>
      </c>
      <c r="J39" s="341">
        <v>30</v>
      </c>
      <c r="K39" s="428">
        <f t="shared" si="13"/>
        <v>31</v>
      </c>
      <c r="L39" s="433">
        <v>6</v>
      </c>
      <c r="M39" s="341">
        <v>21</v>
      </c>
      <c r="N39" s="386">
        <f t="shared" si="14"/>
        <v>27</v>
      </c>
      <c r="O39" s="341">
        <v>1</v>
      </c>
      <c r="P39" s="341">
        <v>39</v>
      </c>
      <c r="Q39" s="386">
        <f t="shared" si="15"/>
        <v>40</v>
      </c>
      <c r="R39" s="341">
        <v>0</v>
      </c>
      <c r="S39" s="341">
        <v>44</v>
      </c>
      <c r="T39" s="386">
        <f t="shared" si="16"/>
        <v>44</v>
      </c>
      <c r="U39" s="340">
        <v>1</v>
      </c>
      <c r="V39" s="340">
        <v>31</v>
      </c>
      <c r="W39" s="386">
        <f t="shared" si="17"/>
        <v>32</v>
      </c>
      <c r="X39" s="382">
        <f t="shared" si="18"/>
        <v>9</v>
      </c>
      <c r="Y39" s="382">
        <f t="shared" si="19"/>
        <v>180</v>
      </c>
      <c r="Z39" s="385">
        <f t="shared" si="20"/>
        <v>189</v>
      </c>
    </row>
    <row r="40" spans="1:26" ht="19.5" customHeight="1">
      <c r="A40" s="367" t="s">
        <v>302</v>
      </c>
      <c r="B40" s="366" t="s">
        <v>301</v>
      </c>
      <c r="C40" s="378">
        <v>1</v>
      </c>
      <c r="D40" s="378">
        <v>0</v>
      </c>
      <c r="E40" s="387">
        <f t="shared" si="11"/>
        <v>1</v>
      </c>
      <c r="F40" s="343">
        <v>3</v>
      </c>
      <c r="G40" s="343">
        <v>1</v>
      </c>
      <c r="H40" s="387">
        <f t="shared" si="12"/>
        <v>4</v>
      </c>
      <c r="I40" s="343">
        <v>0</v>
      </c>
      <c r="J40" s="343">
        <v>4</v>
      </c>
      <c r="K40" s="429">
        <f t="shared" si="13"/>
        <v>4</v>
      </c>
      <c r="L40" s="434">
        <v>5</v>
      </c>
      <c r="M40" s="343">
        <v>3</v>
      </c>
      <c r="N40" s="387">
        <f t="shared" si="14"/>
        <v>8</v>
      </c>
      <c r="O40" s="343">
        <v>0</v>
      </c>
      <c r="P40" s="343">
        <v>1</v>
      </c>
      <c r="Q40" s="387">
        <f t="shared" si="15"/>
        <v>1</v>
      </c>
      <c r="R40" s="343">
        <v>0</v>
      </c>
      <c r="S40" s="343">
        <v>1</v>
      </c>
      <c r="T40" s="387">
        <f t="shared" si="16"/>
        <v>1</v>
      </c>
      <c r="U40" s="342">
        <v>0</v>
      </c>
      <c r="V40" s="342">
        <v>0</v>
      </c>
      <c r="W40" s="387">
        <f t="shared" si="17"/>
        <v>0</v>
      </c>
      <c r="X40" s="383">
        <f t="shared" si="18"/>
        <v>9</v>
      </c>
      <c r="Y40" s="383">
        <f t="shared" si="19"/>
        <v>10</v>
      </c>
      <c r="Z40" s="388">
        <f t="shared" si="20"/>
        <v>19</v>
      </c>
    </row>
    <row r="41" spans="1:26" ht="19.5" customHeight="1">
      <c r="A41" s="369" t="s">
        <v>300</v>
      </c>
      <c r="B41" s="370" t="s">
        <v>299</v>
      </c>
      <c r="C41" s="377">
        <v>1</v>
      </c>
      <c r="D41" s="377">
        <v>0</v>
      </c>
      <c r="E41" s="386">
        <f t="shared" si="11"/>
        <v>1</v>
      </c>
      <c r="F41" s="341">
        <v>0</v>
      </c>
      <c r="G41" s="341">
        <v>0</v>
      </c>
      <c r="H41" s="386">
        <f t="shared" si="12"/>
        <v>0</v>
      </c>
      <c r="I41" s="341">
        <v>0</v>
      </c>
      <c r="J41" s="341">
        <v>0</v>
      </c>
      <c r="K41" s="428">
        <f t="shared" si="13"/>
        <v>0</v>
      </c>
      <c r="L41" s="433">
        <v>2</v>
      </c>
      <c r="M41" s="341">
        <v>1</v>
      </c>
      <c r="N41" s="386">
        <f t="shared" si="14"/>
        <v>3</v>
      </c>
      <c r="O41" s="341">
        <v>6</v>
      </c>
      <c r="P41" s="341">
        <v>4</v>
      </c>
      <c r="Q41" s="386">
        <f t="shared" si="15"/>
        <v>10</v>
      </c>
      <c r="R41" s="341">
        <v>20</v>
      </c>
      <c r="S41" s="341">
        <v>9</v>
      </c>
      <c r="T41" s="386">
        <f t="shared" si="16"/>
        <v>29</v>
      </c>
      <c r="U41" s="340">
        <v>45</v>
      </c>
      <c r="V41" s="340">
        <v>22</v>
      </c>
      <c r="W41" s="386">
        <f t="shared" si="17"/>
        <v>67</v>
      </c>
      <c r="X41" s="382">
        <f t="shared" si="18"/>
        <v>74</v>
      </c>
      <c r="Y41" s="382">
        <f t="shared" si="19"/>
        <v>36</v>
      </c>
      <c r="Z41" s="389">
        <f t="shared" si="20"/>
        <v>110</v>
      </c>
    </row>
    <row r="42" spans="1:26" ht="19.5" customHeight="1">
      <c r="A42" s="368" t="s">
        <v>298</v>
      </c>
      <c r="B42" s="364" t="s">
        <v>297</v>
      </c>
      <c r="C42" s="377">
        <v>4</v>
      </c>
      <c r="D42" s="377">
        <v>3</v>
      </c>
      <c r="E42" s="386">
        <f t="shared" si="11"/>
        <v>7</v>
      </c>
      <c r="F42" s="341">
        <v>9</v>
      </c>
      <c r="G42" s="341">
        <v>8</v>
      </c>
      <c r="H42" s="386">
        <f t="shared" si="12"/>
        <v>17</v>
      </c>
      <c r="I42" s="341">
        <v>17</v>
      </c>
      <c r="J42" s="341">
        <v>10</v>
      </c>
      <c r="K42" s="428">
        <f t="shared" si="13"/>
        <v>27</v>
      </c>
      <c r="L42" s="433">
        <v>23</v>
      </c>
      <c r="M42" s="341">
        <v>27</v>
      </c>
      <c r="N42" s="386">
        <f t="shared" si="14"/>
        <v>50</v>
      </c>
      <c r="O42" s="341">
        <v>41</v>
      </c>
      <c r="P42" s="341">
        <v>70</v>
      </c>
      <c r="Q42" s="386">
        <f t="shared" si="15"/>
        <v>111</v>
      </c>
      <c r="R42" s="341">
        <v>81</v>
      </c>
      <c r="S42" s="341">
        <v>91</v>
      </c>
      <c r="T42" s="386">
        <f t="shared" si="16"/>
        <v>172</v>
      </c>
      <c r="U42" s="340">
        <v>99</v>
      </c>
      <c r="V42" s="340">
        <v>115</v>
      </c>
      <c r="W42" s="386">
        <f t="shared" si="17"/>
        <v>214</v>
      </c>
      <c r="X42" s="382">
        <f t="shared" si="18"/>
        <v>274</v>
      </c>
      <c r="Y42" s="382">
        <f t="shared" si="19"/>
        <v>324</v>
      </c>
      <c r="Z42" s="385">
        <f t="shared" si="20"/>
        <v>598</v>
      </c>
    </row>
    <row r="43" spans="1:26" ht="19.5" customHeight="1">
      <c r="A43" s="368" t="s">
        <v>296</v>
      </c>
      <c r="B43" s="364" t="s">
        <v>295</v>
      </c>
      <c r="C43" s="377">
        <v>0</v>
      </c>
      <c r="D43" s="377">
        <v>0</v>
      </c>
      <c r="E43" s="386">
        <f t="shared" si="11"/>
        <v>0</v>
      </c>
      <c r="F43" s="341">
        <v>0</v>
      </c>
      <c r="G43" s="341">
        <v>0</v>
      </c>
      <c r="H43" s="386">
        <f t="shared" si="12"/>
        <v>0</v>
      </c>
      <c r="I43" s="341">
        <v>0</v>
      </c>
      <c r="J43" s="341">
        <v>0</v>
      </c>
      <c r="K43" s="428">
        <f t="shared" si="13"/>
        <v>0</v>
      </c>
      <c r="L43" s="433">
        <v>0</v>
      </c>
      <c r="M43" s="341">
        <v>0</v>
      </c>
      <c r="N43" s="386">
        <f t="shared" si="14"/>
        <v>0</v>
      </c>
      <c r="O43" s="341">
        <v>0</v>
      </c>
      <c r="P43" s="341">
        <v>1</v>
      </c>
      <c r="Q43" s="386">
        <f t="shared" si="15"/>
        <v>1</v>
      </c>
      <c r="R43" s="341">
        <v>1</v>
      </c>
      <c r="S43" s="341">
        <v>4</v>
      </c>
      <c r="T43" s="386">
        <f t="shared" si="16"/>
        <v>5</v>
      </c>
      <c r="U43" s="340">
        <v>0</v>
      </c>
      <c r="V43" s="340">
        <v>3</v>
      </c>
      <c r="W43" s="386">
        <f t="shared" si="17"/>
        <v>3</v>
      </c>
      <c r="X43" s="382">
        <f t="shared" si="18"/>
        <v>1</v>
      </c>
      <c r="Y43" s="382">
        <f t="shared" si="19"/>
        <v>8</v>
      </c>
      <c r="Z43" s="385">
        <f t="shared" si="20"/>
        <v>9</v>
      </c>
    </row>
    <row r="44" spans="1:26" ht="19.5" customHeight="1">
      <c r="A44" s="368"/>
      <c r="B44" s="364" t="s">
        <v>293</v>
      </c>
      <c r="C44" s="377">
        <v>0</v>
      </c>
      <c r="D44" s="377">
        <v>0</v>
      </c>
      <c r="E44" s="386">
        <f t="shared" si="11"/>
        <v>0</v>
      </c>
      <c r="F44" s="341">
        <v>1</v>
      </c>
      <c r="G44" s="341">
        <v>2</v>
      </c>
      <c r="H44" s="386">
        <f t="shared" si="12"/>
        <v>3</v>
      </c>
      <c r="I44" s="341">
        <v>1</v>
      </c>
      <c r="J44" s="341">
        <v>4</v>
      </c>
      <c r="K44" s="428">
        <f t="shared" si="13"/>
        <v>5</v>
      </c>
      <c r="L44" s="433">
        <v>3</v>
      </c>
      <c r="M44" s="341">
        <v>5</v>
      </c>
      <c r="N44" s="386">
        <f t="shared" si="14"/>
        <v>8</v>
      </c>
      <c r="O44" s="341">
        <v>1</v>
      </c>
      <c r="P44" s="341">
        <v>5</v>
      </c>
      <c r="Q44" s="386">
        <f t="shared" si="15"/>
        <v>6</v>
      </c>
      <c r="R44" s="341">
        <v>1</v>
      </c>
      <c r="S44" s="341">
        <v>2</v>
      </c>
      <c r="T44" s="386">
        <f t="shared" si="16"/>
        <v>3</v>
      </c>
      <c r="U44" s="340">
        <v>1</v>
      </c>
      <c r="V44" s="340">
        <v>3</v>
      </c>
      <c r="W44" s="386">
        <f t="shared" si="17"/>
        <v>4</v>
      </c>
      <c r="X44" s="382">
        <f t="shared" si="18"/>
        <v>8</v>
      </c>
      <c r="Y44" s="382">
        <f t="shared" si="19"/>
        <v>21</v>
      </c>
      <c r="Z44" s="385">
        <f t="shared" si="20"/>
        <v>29</v>
      </c>
    </row>
    <row r="45" spans="1:26" ht="19.5" customHeight="1">
      <c r="A45" s="367" t="s">
        <v>292</v>
      </c>
      <c r="B45" s="366" t="s">
        <v>291</v>
      </c>
      <c r="C45" s="378">
        <v>4</v>
      </c>
      <c r="D45" s="378">
        <v>1</v>
      </c>
      <c r="E45" s="387">
        <f t="shared" si="11"/>
        <v>5</v>
      </c>
      <c r="F45" s="343">
        <v>1</v>
      </c>
      <c r="G45" s="343">
        <v>1</v>
      </c>
      <c r="H45" s="387">
        <f t="shared" si="12"/>
        <v>2</v>
      </c>
      <c r="I45" s="343">
        <v>3</v>
      </c>
      <c r="J45" s="343">
        <v>3</v>
      </c>
      <c r="K45" s="429">
        <f t="shared" si="13"/>
        <v>6</v>
      </c>
      <c r="L45" s="434">
        <v>8</v>
      </c>
      <c r="M45" s="343">
        <v>1</v>
      </c>
      <c r="N45" s="387">
        <f t="shared" si="14"/>
        <v>9</v>
      </c>
      <c r="O45" s="343">
        <v>2</v>
      </c>
      <c r="P45" s="343">
        <v>1</v>
      </c>
      <c r="Q45" s="387">
        <f t="shared" si="15"/>
        <v>3</v>
      </c>
      <c r="R45" s="343">
        <v>4</v>
      </c>
      <c r="S45" s="343">
        <v>5</v>
      </c>
      <c r="T45" s="387">
        <f t="shared" si="16"/>
        <v>9</v>
      </c>
      <c r="U45" s="342">
        <v>1</v>
      </c>
      <c r="V45" s="342">
        <v>1</v>
      </c>
      <c r="W45" s="387">
        <f t="shared" si="17"/>
        <v>2</v>
      </c>
      <c r="X45" s="383">
        <f t="shared" si="18"/>
        <v>23</v>
      </c>
      <c r="Y45" s="383">
        <f t="shared" si="19"/>
        <v>13</v>
      </c>
      <c r="Z45" s="388">
        <f t="shared" si="20"/>
        <v>36</v>
      </c>
    </row>
    <row r="46" spans="1:26" ht="19.5" customHeight="1">
      <c r="A46" s="368" t="s">
        <v>290</v>
      </c>
      <c r="B46" s="364" t="s">
        <v>289</v>
      </c>
      <c r="C46" s="377">
        <v>0</v>
      </c>
      <c r="D46" s="377">
        <v>0</v>
      </c>
      <c r="E46" s="386">
        <f t="shared" si="11"/>
        <v>0</v>
      </c>
      <c r="F46" s="341">
        <v>1</v>
      </c>
      <c r="G46" s="341">
        <v>0</v>
      </c>
      <c r="H46" s="386">
        <f t="shared" si="12"/>
        <v>1</v>
      </c>
      <c r="I46" s="341">
        <v>0</v>
      </c>
      <c r="J46" s="341">
        <v>0</v>
      </c>
      <c r="K46" s="428">
        <f t="shared" si="13"/>
        <v>0</v>
      </c>
      <c r="L46" s="433">
        <v>0</v>
      </c>
      <c r="M46" s="341">
        <v>0</v>
      </c>
      <c r="N46" s="386">
        <f t="shared" si="14"/>
        <v>0</v>
      </c>
      <c r="O46" s="341">
        <v>0</v>
      </c>
      <c r="P46" s="341">
        <v>0</v>
      </c>
      <c r="Q46" s="386">
        <f t="shared" si="15"/>
        <v>0</v>
      </c>
      <c r="R46" s="341">
        <v>0</v>
      </c>
      <c r="S46" s="341">
        <v>0</v>
      </c>
      <c r="T46" s="386">
        <f t="shared" si="16"/>
        <v>0</v>
      </c>
      <c r="U46" s="340">
        <v>0</v>
      </c>
      <c r="V46" s="340">
        <v>0</v>
      </c>
      <c r="W46" s="386">
        <f t="shared" si="17"/>
        <v>0</v>
      </c>
      <c r="X46" s="382">
        <f t="shared" si="18"/>
        <v>1</v>
      </c>
      <c r="Y46" s="382">
        <f t="shared" si="19"/>
        <v>0</v>
      </c>
      <c r="Z46" s="385">
        <f t="shared" si="20"/>
        <v>1</v>
      </c>
    </row>
    <row r="47" spans="1:26" ht="19.5" customHeight="1">
      <c r="A47" s="368" t="s">
        <v>288</v>
      </c>
      <c r="B47" s="364" t="s">
        <v>287</v>
      </c>
      <c r="C47" s="377">
        <v>0</v>
      </c>
      <c r="D47" s="377">
        <v>0</v>
      </c>
      <c r="E47" s="386">
        <f t="shared" si="11"/>
        <v>0</v>
      </c>
      <c r="F47" s="341">
        <v>1</v>
      </c>
      <c r="G47" s="341">
        <v>0</v>
      </c>
      <c r="H47" s="386">
        <f t="shared" si="12"/>
        <v>1</v>
      </c>
      <c r="I47" s="341">
        <v>1</v>
      </c>
      <c r="J47" s="341">
        <v>0</v>
      </c>
      <c r="K47" s="428">
        <f t="shared" si="13"/>
        <v>1</v>
      </c>
      <c r="L47" s="433">
        <v>0</v>
      </c>
      <c r="M47" s="341">
        <v>0</v>
      </c>
      <c r="N47" s="386">
        <f t="shared" si="14"/>
        <v>0</v>
      </c>
      <c r="O47" s="341">
        <v>0</v>
      </c>
      <c r="P47" s="341">
        <v>1</v>
      </c>
      <c r="Q47" s="386">
        <f t="shared" si="15"/>
        <v>1</v>
      </c>
      <c r="R47" s="341">
        <v>0</v>
      </c>
      <c r="S47" s="341">
        <v>1</v>
      </c>
      <c r="T47" s="386">
        <f t="shared" si="16"/>
        <v>1</v>
      </c>
      <c r="U47" s="340">
        <v>0</v>
      </c>
      <c r="V47" s="340">
        <v>0</v>
      </c>
      <c r="W47" s="386">
        <f t="shared" si="17"/>
        <v>0</v>
      </c>
      <c r="X47" s="382">
        <f t="shared" si="18"/>
        <v>2</v>
      </c>
      <c r="Y47" s="382">
        <f t="shared" si="19"/>
        <v>2</v>
      </c>
      <c r="Z47" s="385">
        <f t="shared" si="20"/>
        <v>4</v>
      </c>
    </row>
    <row r="48" spans="1:26" ht="19.5" customHeight="1">
      <c r="A48" s="368" t="s">
        <v>286</v>
      </c>
      <c r="B48" s="364" t="s">
        <v>285</v>
      </c>
      <c r="C48" s="377">
        <v>0</v>
      </c>
      <c r="D48" s="377">
        <v>0</v>
      </c>
      <c r="E48" s="386">
        <f t="shared" si="11"/>
        <v>0</v>
      </c>
      <c r="F48" s="341">
        <v>0</v>
      </c>
      <c r="G48" s="341">
        <v>0</v>
      </c>
      <c r="H48" s="386">
        <f t="shared" si="12"/>
        <v>0</v>
      </c>
      <c r="I48" s="341">
        <v>0</v>
      </c>
      <c r="J48" s="341">
        <v>1</v>
      </c>
      <c r="K48" s="428">
        <f t="shared" si="13"/>
        <v>1</v>
      </c>
      <c r="L48" s="433">
        <v>1</v>
      </c>
      <c r="M48" s="341">
        <v>2</v>
      </c>
      <c r="N48" s="386">
        <f t="shared" si="14"/>
        <v>3</v>
      </c>
      <c r="O48" s="341">
        <v>0</v>
      </c>
      <c r="P48" s="341">
        <v>2</v>
      </c>
      <c r="Q48" s="386">
        <f t="shared" si="15"/>
        <v>2</v>
      </c>
      <c r="R48" s="341">
        <v>0</v>
      </c>
      <c r="S48" s="341">
        <v>3</v>
      </c>
      <c r="T48" s="386">
        <f t="shared" si="16"/>
        <v>3</v>
      </c>
      <c r="U48" s="340">
        <v>5</v>
      </c>
      <c r="V48" s="340">
        <v>7</v>
      </c>
      <c r="W48" s="386">
        <f t="shared" si="17"/>
        <v>12</v>
      </c>
      <c r="X48" s="382">
        <f t="shared" si="18"/>
        <v>6</v>
      </c>
      <c r="Y48" s="382">
        <f t="shared" si="19"/>
        <v>15</v>
      </c>
      <c r="Z48" s="385">
        <f t="shared" si="20"/>
        <v>21</v>
      </c>
    </row>
    <row r="49" spans="1:46" ht="19.5" customHeight="1">
      <c r="A49" s="368" t="s">
        <v>284</v>
      </c>
      <c r="B49" s="364" t="s">
        <v>283</v>
      </c>
      <c r="C49" s="377">
        <v>0</v>
      </c>
      <c r="D49" s="377">
        <v>0</v>
      </c>
      <c r="E49" s="386">
        <f t="shared" si="11"/>
        <v>0</v>
      </c>
      <c r="F49" s="341">
        <v>1</v>
      </c>
      <c r="G49" s="341">
        <v>1</v>
      </c>
      <c r="H49" s="386">
        <f t="shared" si="12"/>
        <v>2</v>
      </c>
      <c r="I49" s="341">
        <v>2</v>
      </c>
      <c r="J49" s="341">
        <v>2</v>
      </c>
      <c r="K49" s="428">
        <f t="shared" si="13"/>
        <v>4</v>
      </c>
      <c r="L49" s="433">
        <v>5</v>
      </c>
      <c r="M49" s="341">
        <v>0</v>
      </c>
      <c r="N49" s="386">
        <f t="shared" si="14"/>
        <v>5</v>
      </c>
      <c r="O49" s="341">
        <v>3</v>
      </c>
      <c r="P49" s="341">
        <v>1</v>
      </c>
      <c r="Q49" s="386">
        <f t="shared" si="15"/>
        <v>4</v>
      </c>
      <c r="R49" s="341">
        <v>0</v>
      </c>
      <c r="S49" s="341">
        <v>2</v>
      </c>
      <c r="T49" s="386">
        <f t="shared" si="16"/>
        <v>2</v>
      </c>
      <c r="U49" s="340">
        <v>0</v>
      </c>
      <c r="V49" s="340">
        <v>2</v>
      </c>
      <c r="W49" s="386">
        <f t="shared" si="17"/>
        <v>2</v>
      </c>
      <c r="X49" s="382">
        <f t="shared" si="18"/>
        <v>11</v>
      </c>
      <c r="Y49" s="382">
        <f t="shared" si="19"/>
        <v>8</v>
      </c>
      <c r="Z49" s="385">
        <f t="shared" si="20"/>
        <v>19</v>
      </c>
      <c r="AA49" s="236"/>
      <c r="AB49" s="236"/>
      <c r="AC49" s="236"/>
      <c r="AD49" s="236"/>
      <c r="AE49" s="236"/>
      <c r="AF49" s="236"/>
      <c r="AG49" s="236"/>
      <c r="AH49" s="236"/>
      <c r="AI49" s="236"/>
      <c r="AJ49" s="236"/>
      <c r="AK49" s="236"/>
      <c r="AL49" s="236"/>
      <c r="AM49" s="236"/>
      <c r="AN49" s="236"/>
      <c r="AO49" s="236"/>
      <c r="AP49" s="236"/>
      <c r="AQ49" s="236"/>
      <c r="AR49" s="236"/>
      <c r="AS49" s="236"/>
      <c r="AT49" s="236"/>
    </row>
    <row r="50" spans="1:46" ht="19.5" customHeight="1">
      <c r="A50" s="368" t="s">
        <v>282</v>
      </c>
      <c r="B50" s="364" t="s">
        <v>281</v>
      </c>
      <c r="C50" s="378">
        <v>0</v>
      </c>
      <c r="D50" s="378">
        <v>0</v>
      </c>
      <c r="E50" s="387">
        <f t="shared" si="11"/>
        <v>0</v>
      </c>
      <c r="F50" s="343">
        <v>0</v>
      </c>
      <c r="G50" s="343">
        <v>0</v>
      </c>
      <c r="H50" s="387">
        <f t="shared" si="12"/>
        <v>0</v>
      </c>
      <c r="I50" s="343">
        <v>0</v>
      </c>
      <c r="J50" s="343">
        <v>0</v>
      </c>
      <c r="K50" s="429">
        <f t="shared" si="13"/>
        <v>0</v>
      </c>
      <c r="L50" s="434">
        <v>0</v>
      </c>
      <c r="M50" s="343">
        <v>0</v>
      </c>
      <c r="N50" s="387">
        <f t="shared" si="14"/>
        <v>0</v>
      </c>
      <c r="O50" s="343">
        <v>0</v>
      </c>
      <c r="P50" s="343">
        <v>0</v>
      </c>
      <c r="Q50" s="387">
        <f t="shared" si="15"/>
        <v>0</v>
      </c>
      <c r="R50" s="343">
        <v>0</v>
      </c>
      <c r="S50" s="343">
        <v>0</v>
      </c>
      <c r="T50" s="387">
        <f t="shared" si="16"/>
        <v>0</v>
      </c>
      <c r="U50" s="342">
        <v>0</v>
      </c>
      <c r="V50" s="342">
        <v>0</v>
      </c>
      <c r="W50" s="387">
        <f t="shared" si="17"/>
        <v>0</v>
      </c>
      <c r="X50" s="383">
        <f t="shared" si="18"/>
        <v>0</v>
      </c>
      <c r="Y50" s="383">
        <f t="shared" si="19"/>
        <v>0</v>
      </c>
      <c r="Z50" s="385">
        <f t="shared" si="20"/>
        <v>0</v>
      </c>
      <c r="AA50" s="236"/>
      <c r="AB50" s="236"/>
      <c r="AC50" s="236"/>
      <c r="AD50" s="236"/>
      <c r="AE50" s="236"/>
      <c r="AF50" s="236"/>
      <c r="AG50" s="236"/>
      <c r="AH50" s="236"/>
      <c r="AI50" s="236"/>
      <c r="AJ50" s="236"/>
      <c r="AK50" s="236"/>
      <c r="AL50" s="236"/>
      <c r="AM50" s="236"/>
      <c r="AN50" s="236"/>
      <c r="AO50" s="236"/>
      <c r="AP50" s="236"/>
      <c r="AQ50" s="236"/>
      <c r="AR50" s="236"/>
      <c r="AS50" s="236"/>
      <c r="AT50" s="236"/>
    </row>
    <row r="51" spans="1:46" ht="19.5" customHeight="1">
      <c r="A51" s="369" t="s">
        <v>280</v>
      </c>
      <c r="B51" s="370" t="s">
        <v>279</v>
      </c>
      <c r="C51" s="377">
        <v>0</v>
      </c>
      <c r="D51" s="377">
        <v>0</v>
      </c>
      <c r="E51" s="386">
        <f t="shared" si="11"/>
        <v>0</v>
      </c>
      <c r="F51" s="341">
        <v>0</v>
      </c>
      <c r="G51" s="341">
        <v>0</v>
      </c>
      <c r="H51" s="386">
        <f t="shared" si="12"/>
        <v>0</v>
      </c>
      <c r="I51" s="341">
        <v>0</v>
      </c>
      <c r="J51" s="341">
        <v>0</v>
      </c>
      <c r="K51" s="428">
        <f t="shared" si="13"/>
        <v>0</v>
      </c>
      <c r="L51" s="433">
        <v>0</v>
      </c>
      <c r="M51" s="341">
        <v>0</v>
      </c>
      <c r="N51" s="386">
        <f t="shared" si="14"/>
        <v>0</v>
      </c>
      <c r="O51" s="341">
        <v>0</v>
      </c>
      <c r="P51" s="341">
        <v>0</v>
      </c>
      <c r="Q51" s="386">
        <f t="shared" si="15"/>
        <v>0</v>
      </c>
      <c r="R51" s="341">
        <v>0</v>
      </c>
      <c r="S51" s="341">
        <v>0</v>
      </c>
      <c r="T51" s="386">
        <f t="shared" si="16"/>
        <v>0</v>
      </c>
      <c r="U51" s="340">
        <v>0</v>
      </c>
      <c r="V51" s="340">
        <v>1</v>
      </c>
      <c r="W51" s="386">
        <f t="shared" si="17"/>
        <v>1</v>
      </c>
      <c r="X51" s="382">
        <f t="shared" si="18"/>
        <v>0</v>
      </c>
      <c r="Y51" s="382">
        <f t="shared" si="19"/>
        <v>1</v>
      </c>
      <c r="Z51" s="389">
        <f t="shared" si="20"/>
        <v>1</v>
      </c>
      <c r="AA51" s="236"/>
      <c r="AB51" s="236"/>
      <c r="AC51" s="236"/>
      <c r="AD51" s="236"/>
      <c r="AE51" s="236"/>
      <c r="AF51" s="236"/>
      <c r="AG51" s="236"/>
      <c r="AH51" s="236"/>
      <c r="AI51" s="236"/>
      <c r="AJ51" s="236"/>
      <c r="AK51" s="236"/>
      <c r="AL51" s="236"/>
      <c r="AM51" s="236"/>
      <c r="AN51" s="236"/>
      <c r="AO51" s="236"/>
      <c r="AP51" s="236"/>
      <c r="AQ51" s="236"/>
      <c r="AR51" s="236"/>
      <c r="AS51" s="236"/>
      <c r="AT51" s="236"/>
    </row>
    <row r="52" spans="1:46" ht="19.5" customHeight="1">
      <c r="A52" s="368" t="s">
        <v>278</v>
      </c>
      <c r="B52" s="364" t="s">
        <v>277</v>
      </c>
      <c r="C52" s="377">
        <v>0</v>
      </c>
      <c r="D52" s="377">
        <v>2</v>
      </c>
      <c r="E52" s="386">
        <f t="shared" si="11"/>
        <v>2</v>
      </c>
      <c r="F52" s="341">
        <v>0</v>
      </c>
      <c r="G52" s="341">
        <v>0</v>
      </c>
      <c r="H52" s="386">
        <f t="shared" si="12"/>
        <v>0</v>
      </c>
      <c r="I52" s="341">
        <v>0</v>
      </c>
      <c r="J52" s="341">
        <v>0</v>
      </c>
      <c r="K52" s="428">
        <f t="shared" si="13"/>
        <v>0</v>
      </c>
      <c r="L52" s="433">
        <v>0</v>
      </c>
      <c r="M52" s="341">
        <v>0</v>
      </c>
      <c r="N52" s="386">
        <f t="shared" si="14"/>
        <v>0</v>
      </c>
      <c r="O52" s="341">
        <v>0</v>
      </c>
      <c r="P52" s="341">
        <v>0</v>
      </c>
      <c r="Q52" s="386">
        <f t="shared" si="15"/>
        <v>0</v>
      </c>
      <c r="R52" s="341">
        <v>0</v>
      </c>
      <c r="S52" s="341">
        <v>0</v>
      </c>
      <c r="T52" s="386">
        <f t="shared" si="16"/>
        <v>0</v>
      </c>
      <c r="U52" s="340">
        <v>0</v>
      </c>
      <c r="V52" s="340">
        <v>0</v>
      </c>
      <c r="W52" s="386">
        <f t="shared" si="17"/>
        <v>0</v>
      </c>
      <c r="X52" s="382">
        <f t="shared" si="18"/>
        <v>0</v>
      </c>
      <c r="Y52" s="382">
        <f t="shared" si="19"/>
        <v>2</v>
      </c>
      <c r="Z52" s="385">
        <f t="shared" si="20"/>
        <v>2</v>
      </c>
      <c r="AA52" s="236"/>
      <c r="AB52" s="236"/>
      <c r="AC52" s="236"/>
      <c r="AD52" s="236"/>
      <c r="AE52" s="236"/>
      <c r="AF52" s="236"/>
      <c r="AG52" s="236"/>
      <c r="AH52" s="236"/>
      <c r="AI52" s="236"/>
      <c r="AJ52" s="236"/>
      <c r="AK52" s="236"/>
      <c r="AL52" s="236"/>
      <c r="AM52" s="236"/>
      <c r="AN52" s="236"/>
      <c r="AO52" s="236"/>
      <c r="AP52" s="236"/>
      <c r="AQ52" s="236"/>
      <c r="AR52" s="236"/>
      <c r="AS52" s="236"/>
      <c r="AT52" s="236"/>
    </row>
    <row r="53" spans="1:46" ht="19.5" customHeight="1">
      <c r="A53" s="368" t="s">
        <v>276</v>
      </c>
      <c r="B53" s="364" t="s">
        <v>275</v>
      </c>
      <c r="C53" s="377">
        <v>0</v>
      </c>
      <c r="D53" s="377">
        <v>0</v>
      </c>
      <c r="E53" s="386">
        <f t="shared" si="11"/>
        <v>0</v>
      </c>
      <c r="F53" s="341">
        <v>0</v>
      </c>
      <c r="G53" s="341">
        <v>0</v>
      </c>
      <c r="H53" s="386">
        <f t="shared" si="12"/>
        <v>0</v>
      </c>
      <c r="I53" s="341">
        <v>0</v>
      </c>
      <c r="J53" s="341">
        <v>0</v>
      </c>
      <c r="K53" s="428">
        <f t="shared" si="13"/>
        <v>0</v>
      </c>
      <c r="L53" s="433">
        <v>2</v>
      </c>
      <c r="M53" s="341">
        <v>0</v>
      </c>
      <c r="N53" s="386">
        <f t="shared" si="14"/>
        <v>2</v>
      </c>
      <c r="O53" s="341">
        <v>4</v>
      </c>
      <c r="P53" s="341">
        <v>0</v>
      </c>
      <c r="Q53" s="386">
        <f t="shared" si="15"/>
        <v>4</v>
      </c>
      <c r="R53" s="341">
        <v>5</v>
      </c>
      <c r="S53" s="341">
        <v>0</v>
      </c>
      <c r="T53" s="386">
        <f t="shared" si="16"/>
        <v>5</v>
      </c>
      <c r="U53" s="340">
        <v>2</v>
      </c>
      <c r="V53" s="340">
        <v>0</v>
      </c>
      <c r="W53" s="386">
        <f t="shared" si="17"/>
        <v>2</v>
      </c>
      <c r="X53" s="382">
        <f t="shared" si="18"/>
        <v>13</v>
      </c>
      <c r="Y53" s="382">
        <f t="shared" si="19"/>
        <v>0</v>
      </c>
      <c r="Z53" s="385">
        <f t="shared" si="20"/>
        <v>13</v>
      </c>
      <c r="AA53" s="236"/>
      <c r="AB53" s="236"/>
      <c r="AC53" s="236"/>
      <c r="AD53" s="236"/>
      <c r="AE53" s="236"/>
      <c r="AF53" s="236"/>
      <c r="AG53" s="236"/>
      <c r="AH53" s="236"/>
      <c r="AI53" s="236"/>
      <c r="AJ53" s="236"/>
      <c r="AK53" s="236"/>
      <c r="AL53" s="236"/>
      <c r="AM53" s="236"/>
      <c r="AN53" s="236"/>
      <c r="AO53" s="236"/>
      <c r="AP53" s="236"/>
      <c r="AQ53" s="236"/>
      <c r="AR53" s="236"/>
      <c r="AS53" s="236"/>
      <c r="AT53" s="236"/>
    </row>
    <row r="54" spans="1:46" ht="19.5" customHeight="1">
      <c r="A54" s="368" t="s">
        <v>274</v>
      </c>
      <c r="B54" s="364" t="s">
        <v>273</v>
      </c>
      <c r="C54" s="377">
        <v>0</v>
      </c>
      <c r="D54" s="377">
        <v>0</v>
      </c>
      <c r="E54" s="386">
        <f t="shared" si="11"/>
        <v>0</v>
      </c>
      <c r="F54" s="341">
        <v>0</v>
      </c>
      <c r="G54" s="341">
        <v>1</v>
      </c>
      <c r="H54" s="386">
        <f t="shared" si="12"/>
        <v>1</v>
      </c>
      <c r="I54" s="341">
        <v>1</v>
      </c>
      <c r="J54" s="341">
        <v>4</v>
      </c>
      <c r="K54" s="428">
        <f t="shared" si="13"/>
        <v>5</v>
      </c>
      <c r="L54" s="433">
        <v>3</v>
      </c>
      <c r="M54" s="341">
        <v>2</v>
      </c>
      <c r="N54" s="386">
        <f t="shared" si="14"/>
        <v>5</v>
      </c>
      <c r="O54" s="341">
        <v>2</v>
      </c>
      <c r="P54" s="341">
        <v>1</v>
      </c>
      <c r="Q54" s="386">
        <f t="shared" si="15"/>
        <v>3</v>
      </c>
      <c r="R54" s="341">
        <v>2</v>
      </c>
      <c r="S54" s="341">
        <v>2</v>
      </c>
      <c r="T54" s="386">
        <f t="shared" si="16"/>
        <v>4</v>
      </c>
      <c r="U54" s="340">
        <v>4</v>
      </c>
      <c r="V54" s="340">
        <v>1</v>
      </c>
      <c r="W54" s="386">
        <f t="shared" si="17"/>
        <v>5</v>
      </c>
      <c r="X54" s="382">
        <f t="shared" si="18"/>
        <v>12</v>
      </c>
      <c r="Y54" s="382">
        <f t="shared" si="19"/>
        <v>11</v>
      </c>
      <c r="Z54" s="385">
        <f t="shared" si="20"/>
        <v>23</v>
      </c>
      <c r="AA54" s="236"/>
      <c r="AB54" s="236"/>
      <c r="AC54" s="236"/>
      <c r="AD54" s="236"/>
      <c r="AE54" s="236"/>
      <c r="AF54" s="236"/>
      <c r="AG54" s="236"/>
      <c r="AH54" s="236"/>
      <c r="AI54" s="236"/>
      <c r="AJ54" s="236"/>
      <c r="AK54" s="236"/>
      <c r="AL54" s="236"/>
      <c r="AM54" s="236"/>
      <c r="AN54" s="236"/>
      <c r="AO54" s="236"/>
      <c r="AP54" s="236"/>
      <c r="AQ54" s="236"/>
      <c r="AR54" s="236"/>
      <c r="AS54" s="236"/>
      <c r="AT54" s="236"/>
    </row>
    <row r="55" spans="1:46" ht="19.5" customHeight="1">
      <c r="A55" s="367" t="s">
        <v>272</v>
      </c>
      <c r="B55" s="366" t="s">
        <v>271</v>
      </c>
      <c r="C55" s="378">
        <v>1</v>
      </c>
      <c r="D55" s="378">
        <v>0</v>
      </c>
      <c r="E55" s="387">
        <f t="shared" si="11"/>
        <v>1</v>
      </c>
      <c r="F55" s="343">
        <v>1</v>
      </c>
      <c r="G55" s="343">
        <v>1</v>
      </c>
      <c r="H55" s="387">
        <f t="shared" si="12"/>
        <v>2</v>
      </c>
      <c r="I55" s="343">
        <v>4</v>
      </c>
      <c r="J55" s="343">
        <v>0</v>
      </c>
      <c r="K55" s="429">
        <f t="shared" si="13"/>
        <v>4</v>
      </c>
      <c r="L55" s="434">
        <v>5</v>
      </c>
      <c r="M55" s="343">
        <v>1</v>
      </c>
      <c r="N55" s="387">
        <f t="shared" si="14"/>
        <v>6</v>
      </c>
      <c r="O55" s="343">
        <v>0</v>
      </c>
      <c r="P55" s="343">
        <v>1</v>
      </c>
      <c r="Q55" s="387">
        <f t="shared" si="15"/>
        <v>1</v>
      </c>
      <c r="R55" s="343">
        <v>2</v>
      </c>
      <c r="S55" s="343">
        <v>2</v>
      </c>
      <c r="T55" s="387">
        <f t="shared" si="16"/>
        <v>4</v>
      </c>
      <c r="U55" s="342">
        <v>1</v>
      </c>
      <c r="V55" s="342">
        <v>2</v>
      </c>
      <c r="W55" s="387">
        <f t="shared" si="17"/>
        <v>3</v>
      </c>
      <c r="X55" s="383">
        <f t="shared" si="18"/>
        <v>14</v>
      </c>
      <c r="Y55" s="383">
        <f t="shared" si="19"/>
        <v>7</v>
      </c>
      <c r="Z55" s="388">
        <f t="shared" si="20"/>
        <v>21</v>
      </c>
      <c r="AA55" s="236"/>
      <c r="AB55" s="236"/>
      <c r="AC55" s="236"/>
      <c r="AD55" s="236"/>
      <c r="AE55" s="236"/>
      <c r="AF55" s="236"/>
      <c r="AG55" s="236"/>
      <c r="AH55" s="236"/>
      <c r="AI55" s="236"/>
      <c r="AJ55" s="236"/>
      <c r="AK55" s="236"/>
      <c r="AL55" s="236"/>
      <c r="AM55" s="236"/>
      <c r="AN55" s="236"/>
      <c r="AO55" s="236"/>
      <c r="AP55" s="236"/>
      <c r="AQ55" s="236"/>
      <c r="AR55" s="236"/>
      <c r="AS55" s="236"/>
      <c r="AT55" s="236"/>
    </row>
    <row r="56" spans="1:46" ht="19.5" customHeight="1">
      <c r="A56" s="368" t="s">
        <v>270</v>
      </c>
      <c r="B56" s="364" t="s">
        <v>269</v>
      </c>
      <c r="C56" s="377">
        <v>0</v>
      </c>
      <c r="D56" s="377">
        <v>0</v>
      </c>
      <c r="E56" s="386">
        <f t="shared" si="11"/>
        <v>0</v>
      </c>
      <c r="F56" s="341">
        <v>0</v>
      </c>
      <c r="G56" s="341">
        <v>0</v>
      </c>
      <c r="H56" s="386">
        <f t="shared" si="12"/>
        <v>0</v>
      </c>
      <c r="I56" s="341">
        <v>0</v>
      </c>
      <c r="J56" s="341">
        <v>0</v>
      </c>
      <c r="K56" s="428">
        <f t="shared" si="13"/>
        <v>0</v>
      </c>
      <c r="L56" s="433">
        <v>0</v>
      </c>
      <c r="M56" s="341">
        <v>0</v>
      </c>
      <c r="N56" s="386">
        <f t="shared" si="14"/>
        <v>0</v>
      </c>
      <c r="O56" s="341">
        <v>0</v>
      </c>
      <c r="P56" s="341">
        <v>0</v>
      </c>
      <c r="Q56" s="386">
        <f t="shared" si="15"/>
        <v>0</v>
      </c>
      <c r="R56" s="341">
        <v>0</v>
      </c>
      <c r="S56" s="341">
        <v>0</v>
      </c>
      <c r="T56" s="386">
        <f t="shared" si="16"/>
        <v>0</v>
      </c>
      <c r="U56" s="340">
        <v>0</v>
      </c>
      <c r="V56" s="340">
        <v>0</v>
      </c>
      <c r="W56" s="386">
        <f t="shared" si="17"/>
        <v>0</v>
      </c>
      <c r="X56" s="382">
        <f t="shared" si="18"/>
        <v>0</v>
      </c>
      <c r="Y56" s="382">
        <f t="shared" si="19"/>
        <v>0</v>
      </c>
      <c r="Z56" s="385">
        <f t="shared" si="20"/>
        <v>0</v>
      </c>
      <c r="AA56" s="236"/>
      <c r="AB56" s="236"/>
      <c r="AC56" s="236"/>
      <c r="AD56" s="236"/>
      <c r="AE56" s="236"/>
      <c r="AF56" s="236"/>
      <c r="AG56" s="236"/>
      <c r="AH56" s="236"/>
      <c r="AI56" s="236"/>
      <c r="AJ56" s="236"/>
      <c r="AK56" s="236"/>
      <c r="AL56" s="236"/>
      <c r="AM56" s="236"/>
      <c r="AN56" s="236"/>
      <c r="AO56" s="236"/>
      <c r="AP56" s="236"/>
      <c r="AQ56" s="236"/>
      <c r="AR56" s="236"/>
      <c r="AS56" s="236"/>
      <c r="AT56" s="236"/>
    </row>
    <row r="57" spans="1:46" ht="19.5" customHeight="1">
      <c r="A57" s="368" t="s">
        <v>268</v>
      </c>
      <c r="B57" s="364" t="s">
        <v>267</v>
      </c>
      <c r="C57" s="377">
        <v>0</v>
      </c>
      <c r="D57" s="377">
        <v>0</v>
      </c>
      <c r="E57" s="386">
        <f t="shared" si="11"/>
        <v>0</v>
      </c>
      <c r="F57" s="341">
        <v>0</v>
      </c>
      <c r="G57" s="341">
        <v>0</v>
      </c>
      <c r="H57" s="386">
        <f t="shared" si="12"/>
        <v>0</v>
      </c>
      <c r="I57" s="341">
        <v>2</v>
      </c>
      <c r="J57" s="341">
        <v>0</v>
      </c>
      <c r="K57" s="428">
        <f t="shared" si="13"/>
        <v>2</v>
      </c>
      <c r="L57" s="433">
        <v>1</v>
      </c>
      <c r="M57" s="341">
        <v>2</v>
      </c>
      <c r="N57" s="386">
        <f t="shared" si="14"/>
        <v>3</v>
      </c>
      <c r="O57" s="341">
        <v>0</v>
      </c>
      <c r="P57" s="341">
        <v>1</v>
      </c>
      <c r="Q57" s="386">
        <f t="shared" si="15"/>
        <v>1</v>
      </c>
      <c r="R57" s="341">
        <v>1</v>
      </c>
      <c r="S57" s="341">
        <v>1</v>
      </c>
      <c r="T57" s="386">
        <f t="shared" si="16"/>
        <v>2</v>
      </c>
      <c r="U57" s="340">
        <v>0</v>
      </c>
      <c r="V57" s="340">
        <v>0</v>
      </c>
      <c r="W57" s="386">
        <f t="shared" si="17"/>
        <v>0</v>
      </c>
      <c r="X57" s="382">
        <f t="shared" si="18"/>
        <v>4</v>
      </c>
      <c r="Y57" s="382">
        <f t="shared" si="19"/>
        <v>4</v>
      </c>
      <c r="Z57" s="385">
        <f t="shared" si="20"/>
        <v>8</v>
      </c>
      <c r="AA57" s="236"/>
      <c r="AB57" s="236"/>
      <c r="AC57" s="236"/>
      <c r="AD57" s="236"/>
      <c r="AE57" s="236"/>
      <c r="AF57" s="236"/>
      <c r="AG57" s="236"/>
      <c r="AH57" s="236"/>
      <c r="AI57" s="236"/>
      <c r="AJ57" s="236"/>
      <c r="AK57" s="236"/>
      <c r="AL57" s="236"/>
      <c r="AM57" s="236"/>
      <c r="AN57" s="236"/>
      <c r="AO57" s="236"/>
      <c r="AP57" s="236"/>
      <c r="AQ57" s="236"/>
      <c r="AR57" s="236"/>
      <c r="AS57" s="236"/>
      <c r="AT57" s="236"/>
    </row>
    <row r="58" spans="1:46" ht="19.5" customHeight="1">
      <c r="A58" s="368" t="s">
        <v>266</v>
      </c>
      <c r="B58" s="364" t="s">
        <v>265</v>
      </c>
      <c r="C58" s="377">
        <v>0</v>
      </c>
      <c r="D58" s="377">
        <v>0</v>
      </c>
      <c r="E58" s="386">
        <f t="shared" si="11"/>
        <v>0</v>
      </c>
      <c r="F58" s="341">
        <v>0</v>
      </c>
      <c r="G58" s="341">
        <v>0</v>
      </c>
      <c r="H58" s="386">
        <f t="shared" si="12"/>
        <v>0</v>
      </c>
      <c r="I58" s="341">
        <v>0</v>
      </c>
      <c r="J58" s="341">
        <v>3</v>
      </c>
      <c r="K58" s="428">
        <f t="shared" si="13"/>
        <v>3</v>
      </c>
      <c r="L58" s="433">
        <v>0</v>
      </c>
      <c r="M58" s="341">
        <v>0</v>
      </c>
      <c r="N58" s="386">
        <f t="shared" si="14"/>
        <v>0</v>
      </c>
      <c r="O58" s="341">
        <v>0</v>
      </c>
      <c r="P58" s="341">
        <v>0</v>
      </c>
      <c r="Q58" s="386">
        <f t="shared" si="15"/>
        <v>0</v>
      </c>
      <c r="R58" s="341">
        <v>0</v>
      </c>
      <c r="S58" s="341">
        <v>0</v>
      </c>
      <c r="T58" s="386">
        <f t="shared" si="16"/>
        <v>0</v>
      </c>
      <c r="U58" s="340">
        <v>0</v>
      </c>
      <c r="V58" s="340">
        <v>0</v>
      </c>
      <c r="W58" s="386">
        <f t="shared" si="17"/>
        <v>0</v>
      </c>
      <c r="X58" s="382">
        <f t="shared" si="18"/>
        <v>0</v>
      </c>
      <c r="Y58" s="382">
        <f t="shared" si="19"/>
        <v>3</v>
      </c>
      <c r="Z58" s="385">
        <f t="shared" si="20"/>
        <v>3</v>
      </c>
      <c r="AA58" s="236"/>
      <c r="AB58" s="236"/>
      <c r="AC58" s="236"/>
      <c r="AD58" s="236"/>
      <c r="AE58" s="236"/>
      <c r="AF58" s="236"/>
      <c r="AG58" s="236"/>
      <c r="AH58" s="236"/>
      <c r="AI58" s="236"/>
      <c r="AJ58" s="236"/>
      <c r="AK58" s="236"/>
      <c r="AL58" s="236"/>
      <c r="AM58" s="236"/>
      <c r="AN58" s="236"/>
      <c r="AO58" s="236"/>
      <c r="AP58" s="236"/>
      <c r="AQ58" s="236"/>
      <c r="AR58" s="236"/>
      <c r="AS58" s="236"/>
      <c r="AT58" s="236"/>
    </row>
    <row r="59" spans="1:46" ht="19.5" customHeight="1">
      <c r="A59" s="368" t="s">
        <v>264</v>
      </c>
      <c r="B59" s="364" t="s">
        <v>263</v>
      </c>
      <c r="C59" s="377">
        <v>0</v>
      </c>
      <c r="D59" s="377">
        <v>0</v>
      </c>
      <c r="E59" s="386">
        <f t="shared" si="11"/>
        <v>0</v>
      </c>
      <c r="F59" s="341">
        <v>0</v>
      </c>
      <c r="G59" s="341">
        <v>0</v>
      </c>
      <c r="H59" s="386">
        <f t="shared" si="12"/>
        <v>0</v>
      </c>
      <c r="I59" s="341">
        <v>0</v>
      </c>
      <c r="J59" s="341">
        <v>0</v>
      </c>
      <c r="K59" s="428">
        <f t="shared" si="13"/>
        <v>0</v>
      </c>
      <c r="L59" s="433">
        <v>0</v>
      </c>
      <c r="M59" s="341">
        <v>0</v>
      </c>
      <c r="N59" s="386">
        <f t="shared" si="14"/>
        <v>0</v>
      </c>
      <c r="O59" s="341">
        <v>0</v>
      </c>
      <c r="P59" s="341">
        <v>0</v>
      </c>
      <c r="Q59" s="386">
        <f t="shared" si="15"/>
        <v>0</v>
      </c>
      <c r="R59" s="341">
        <v>0</v>
      </c>
      <c r="S59" s="341">
        <v>0</v>
      </c>
      <c r="T59" s="386">
        <f t="shared" si="16"/>
        <v>0</v>
      </c>
      <c r="U59" s="340">
        <v>0</v>
      </c>
      <c r="V59" s="340">
        <v>0</v>
      </c>
      <c r="W59" s="386">
        <f t="shared" si="17"/>
        <v>0</v>
      </c>
      <c r="X59" s="382">
        <f t="shared" si="18"/>
        <v>0</v>
      </c>
      <c r="Y59" s="382">
        <f t="shared" si="19"/>
        <v>0</v>
      </c>
      <c r="Z59" s="385">
        <f t="shared" si="20"/>
        <v>0</v>
      </c>
      <c r="AA59" s="236"/>
      <c r="AB59" s="236"/>
      <c r="AC59" s="236"/>
      <c r="AD59" s="236"/>
      <c r="AE59" s="236"/>
      <c r="AF59" s="236"/>
      <c r="AG59" s="236"/>
      <c r="AH59" s="236"/>
      <c r="AI59" s="236"/>
      <c r="AJ59" s="236"/>
      <c r="AK59" s="236"/>
      <c r="AL59" s="236"/>
      <c r="AM59" s="236"/>
      <c r="AN59" s="236"/>
      <c r="AO59" s="236"/>
      <c r="AP59" s="236"/>
      <c r="AQ59" s="236"/>
      <c r="AR59" s="236"/>
      <c r="AS59" s="236"/>
      <c r="AT59" s="236"/>
    </row>
    <row r="60" spans="1:46" ht="19.5" customHeight="1">
      <c r="A60" s="368" t="s">
        <v>262</v>
      </c>
      <c r="B60" s="364" t="s">
        <v>261</v>
      </c>
      <c r="C60" s="377">
        <v>0</v>
      </c>
      <c r="D60" s="377">
        <v>0</v>
      </c>
      <c r="E60" s="386">
        <f t="shared" si="11"/>
        <v>0</v>
      </c>
      <c r="F60" s="341">
        <v>0</v>
      </c>
      <c r="G60" s="341">
        <v>0</v>
      </c>
      <c r="H60" s="386">
        <f t="shared" si="12"/>
        <v>0</v>
      </c>
      <c r="I60" s="341">
        <v>0</v>
      </c>
      <c r="J60" s="341">
        <v>0</v>
      </c>
      <c r="K60" s="428">
        <f t="shared" si="13"/>
        <v>0</v>
      </c>
      <c r="L60" s="433">
        <v>1</v>
      </c>
      <c r="M60" s="341">
        <v>0</v>
      </c>
      <c r="N60" s="386">
        <f t="shared" si="14"/>
        <v>1</v>
      </c>
      <c r="O60" s="341">
        <v>3</v>
      </c>
      <c r="P60" s="341">
        <v>0</v>
      </c>
      <c r="Q60" s="386">
        <f t="shared" si="15"/>
        <v>3</v>
      </c>
      <c r="R60" s="341">
        <v>6</v>
      </c>
      <c r="S60" s="341">
        <v>2</v>
      </c>
      <c r="T60" s="386">
        <f t="shared" si="16"/>
        <v>8</v>
      </c>
      <c r="U60" s="340">
        <v>3</v>
      </c>
      <c r="V60" s="340">
        <v>1</v>
      </c>
      <c r="W60" s="386">
        <f t="shared" si="17"/>
        <v>4</v>
      </c>
      <c r="X60" s="382">
        <f t="shared" si="18"/>
        <v>13</v>
      </c>
      <c r="Y60" s="382">
        <f t="shared" si="19"/>
        <v>3</v>
      </c>
      <c r="Z60" s="385">
        <f t="shared" si="20"/>
        <v>16</v>
      </c>
      <c r="AA60" s="236"/>
      <c r="AB60" s="236"/>
      <c r="AC60" s="236"/>
      <c r="AD60" s="236"/>
      <c r="AE60" s="236"/>
      <c r="AF60" s="236"/>
      <c r="AG60" s="236"/>
      <c r="AH60" s="236"/>
      <c r="AI60" s="236"/>
      <c r="AJ60" s="236"/>
      <c r="AK60" s="236"/>
      <c r="AL60" s="236"/>
      <c r="AM60" s="236"/>
      <c r="AN60" s="236"/>
      <c r="AO60" s="236"/>
      <c r="AP60" s="236"/>
      <c r="AQ60" s="236"/>
      <c r="AR60" s="236"/>
      <c r="AS60" s="236"/>
      <c r="AT60" s="236"/>
    </row>
    <row r="61" spans="1:46" ht="64.5" customHeight="1" thickBot="1">
      <c r="A61" s="372" t="s">
        <v>260</v>
      </c>
      <c r="B61" s="373" t="s">
        <v>410</v>
      </c>
      <c r="C61" s="379">
        <v>16</v>
      </c>
      <c r="D61" s="379">
        <v>5</v>
      </c>
      <c r="E61" s="390">
        <f t="shared" si="11"/>
        <v>21</v>
      </c>
      <c r="F61" s="345">
        <v>12</v>
      </c>
      <c r="G61" s="345">
        <v>24</v>
      </c>
      <c r="H61" s="390">
        <f t="shared" si="12"/>
        <v>36</v>
      </c>
      <c r="I61" s="345">
        <v>20</v>
      </c>
      <c r="J61" s="345">
        <v>27</v>
      </c>
      <c r="K61" s="430">
        <f t="shared" si="13"/>
        <v>47</v>
      </c>
      <c r="L61" s="435">
        <v>20</v>
      </c>
      <c r="M61" s="345">
        <v>30</v>
      </c>
      <c r="N61" s="390">
        <f t="shared" si="14"/>
        <v>50</v>
      </c>
      <c r="O61" s="345">
        <v>27</v>
      </c>
      <c r="P61" s="345">
        <v>31</v>
      </c>
      <c r="Q61" s="390">
        <f t="shared" si="15"/>
        <v>58</v>
      </c>
      <c r="R61" s="345">
        <v>30</v>
      </c>
      <c r="S61" s="345">
        <v>26</v>
      </c>
      <c r="T61" s="390">
        <f t="shared" si="16"/>
        <v>56</v>
      </c>
      <c r="U61" s="344">
        <v>25</v>
      </c>
      <c r="V61" s="344">
        <v>26</v>
      </c>
      <c r="W61" s="390">
        <f t="shared" si="17"/>
        <v>51</v>
      </c>
      <c r="X61" s="384">
        <f t="shared" si="18"/>
        <v>150</v>
      </c>
      <c r="Y61" s="384">
        <f t="shared" si="19"/>
        <v>169</v>
      </c>
      <c r="Z61" s="391">
        <f t="shared" si="20"/>
        <v>319</v>
      </c>
      <c r="AA61" s="236"/>
      <c r="AB61" s="236"/>
      <c r="AC61" s="236"/>
      <c r="AD61" s="236"/>
      <c r="AE61" s="236"/>
      <c r="AF61" s="236"/>
      <c r="AG61" s="236"/>
      <c r="AH61" s="236"/>
      <c r="AI61" s="236"/>
      <c r="AJ61" s="236"/>
      <c r="AK61" s="236"/>
      <c r="AL61" s="236"/>
      <c r="AM61" s="236"/>
      <c r="AN61" s="236"/>
      <c r="AO61" s="236"/>
      <c r="AP61" s="236"/>
      <c r="AQ61" s="236"/>
      <c r="AR61" s="236"/>
      <c r="AS61" s="236"/>
      <c r="AT61" s="236"/>
    </row>
    <row r="62" spans="3:23" ht="24.75" customHeight="1">
      <c r="C62" s="380"/>
      <c r="D62" s="380"/>
      <c r="E62" s="236"/>
      <c r="F62" s="236"/>
      <c r="G62" s="236"/>
      <c r="H62" s="236"/>
      <c r="I62" s="236"/>
      <c r="J62" s="236"/>
      <c r="K62" s="236"/>
      <c r="M62" s="236"/>
      <c r="N62" s="236"/>
      <c r="O62" s="236"/>
      <c r="P62" s="236"/>
      <c r="Q62" s="236"/>
      <c r="R62" s="236"/>
      <c r="S62" s="236"/>
      <c r="T62" s="236"/>
      <c r="U62" s="236"/>
      <c r="V62" s="236"/>
      <c r="W62" s="236"/>
    </row>
  </sheetData>
  <sheetProtection/>
  <mergeCells count="2">
    <mergeCell ref="A2:B3"/>
    <mergeCell ref="A4:B4"/>
  </mergeCells>
  <printOptions/>
  <pageMargins left="0.7480314960629921" right="0.6692913385826772" top="0.6299212598425197" bottom="0.5118110236220472" header="0.5118110236220472" footer="0.1968503937007874"/>
  <pageSetup horizontalDpi="300" verticalDpi="300" orientation="portrait" paperSize="9" scale="61" r:id="rId1"/>
  <colBreaks count="1" manualBreakCount="1">
    <brk id="11" max="60" man="1"/>
  </colBreaks>
</worksheet>
</file>

<file path=xl/worksheets/sheet9.xml><?xml version="1.0" encoding="utf-8"?>
<worksheet xmlns="http://schemas.openxmlformats.org/spreadsheetml/2006/main" xmlns:r="http://schemas.openxmlformats.org/officeDocument/2006/relationships">
  <sheetPr>
    <pageSetUpPr fitToPage="1"/>
  </sheetPr>
  <dimension ref="A1:Z63"/>
  <sheetViews>
    <sheetView zoomScale="75" zoomScaleNormal="75" zoomScaleSheetLayoutView="75" zoomScalePageLayoutView="0" workbookViewId="0" topLeftCell="A1">
      <selection activeCell="E31" sqref="E31"/>
    </sheetView>
  </sheetViews>
  <sheetFormatPr defaultColWidth="9.00390625" defaultRowHeight="21.75" customHeight="1"/>
  <cols>
    <col min="1" max="1" width="2.875" style="234" customWidth="1"/>
    <col min="2" max="2" width="49.125" style="234" customWidth="1"/>
    <col min="3" max="10" width="9.625" style="235" customWidth="1"/>
    <col min="11" max="11" width="10.75390625" style="235" customWidth="1"/>
    <col min="12" max="27" width="9.00390625" style="248" customWidth="1"/>
    <col min="28" max="16384" width="9.00390625" style="234" customWidth="1"/>
  </cols>
  <sheetData>
    <row r="1" spans="1:6" ht="21.75" customHeight="1">
      <c r="A1" s="565" t="s">
        <v>378</v>
      </c>
      <c r="B1" s="565"/>
      <c r="C1" s="565"/>
      <c r="D1" s="565"/>
      <c r="E1" s="565"/>
      <c r="F1" s="565"/>
    </row>
    <row r="2" spans="1:11" ht="18.75" customHeight="1" thickBot="1">
      <c r="A2" s="247"/>
      <c r="B2" s="247"/>
      <c r="C2" s="246"/>
      <c r="D2" s="246"/>
      <c r="E2" s="246"/>
      <c r="F2" s="246"/>
      <c r="G2" s="246"/>
      <c r="H2" s="246"/>
      <c r="I2" s="246"/>
      <c r="J2" s="246"/>
      <c r="K2" s="265" t="s">
        <v>370</v>
      </c>
    </row>
    <row r="3" spans="1:26" ht="21.75" customHeight="1">
      <c r="A3" s="264"/>
      <c r="B3" s="263" t="s">
        <v>377</v>
      </c>
      <c r="C3" s="568" t="s">
        <v>376</v>
      </c>
      <c r="D3" s="568" t="s">
        <v>375</v>
      </c>
      <c r="E3" s="568" t="s">
        <v>31</v>
      </c>
      <c r="F3" s="568" t="s">
        <v>32</v>
      </c>
      <c r="G3" s="568" t="s">
        <v>33</v>
      </c>
      <c r="H3" s="568" t="s">
        <v>34</v>
      </c>
      <c r="I3" s="568" t="s">
        <v>35</v>
      </c>
      <c r="J3" s="568" t="s">
        <v>374</v>
      </c>
      <c r="K3" s="570" t="s">
        <v>23</v>
      </c>
      <c r="L3" s="262"/>
      <c r="M3" s="262"/>
      <c r="N3" s="262"/>
      <c r="O3" s="262"/>
      <c r="P3" s="262"/>
      <c r="Q3" s="262"/>
      <c r="R3" s="262"/>
      <c r="S3" s="262"/>
      <c r="T3" s="262"/>
      <c r="U3" s="262"/>
      <c r="V3" s="262"/>
      <c r="W3" s="262"/>
      <c r="X3" s="262"/>
      <c r="Y3" s="262"/>
      <c r="Z3" s="262"/>
    </row>
    <row r="4" spans="1:11" ht="21.75" customHeight="1">
      <c r="A4" s="566" t="s">
        <v>373</v>
      </c>
      <c r="B4" s="567"/>
      <c r="C4" s="569"/>
      <c r="D4" s="569"/>
      <c r="E4" s="569"/>
      <c r="F4" s="569"/>
      <c r="G4" s="569"/>
      <c r="H4" s="569"/>
      <c r="I4" s="569"/>
      <c r="J4" s="569"/>
      <c r="K4" s="571"/>
    </row>
    <row r="5" spans="1:12" ht="21.75" customHeight="1">
      <c r="A5" s="572" t="s">
        <v>418</v>
      </c>
      <c r="B5" s="573"/>
      <c r="C5" s="381">
        <f>SUM(D5:K5)</f>
        <v>12144</v>
      </c>
      <c r="D5" s="381">
        <f aca="true" t="shared" si="0" ref="D5:K5">SUM(D7:D62)</f>
        <v>3265</v>
      </c>
      <c r="E5" s="381">
        <f t="shared" si="0"/>
        <v>1308</v>
      </c>
      <c r="F5" s="381">
        <f t="shared" si="0"/>
        <v>769</v>
      </c>
      <c r="G5" s="381">
        <f t="shared" si="0"/>
        <v>1441</v>
      </c>
      <c r="H5" s="381">
        <f t="shared" si="0"/>
        <v>194</v>
      </c>
      <c r="I5" s="381">
        <f t="shared" si="0"/>
        <v>1211</v>
      </c>
      <c r="J5" s="381">
        <f t="shared" si="0"/>
        <v>2007</v>
      </c>
      <c r="K5" s="389">
        <f t="shared" si="0"/>
        <v>1949</v>
      </c>
      <c r="L5" s="249"/>
    </row>
    <row r="6" spans="1:12" ht="9" customHeight="1">
      <c r="A6" s="439"/>
      <c r="B6" s="261"/>
      <c r="C6" s="338"/>
      <c r="D6" s="338"/>
      <c r="E6" s="338"/>
      <c r="F6" s="338"/>
      <c r="G6" s="338"/>
      <c r="H6" s="338"/>
      <c r="I6" s="338"/>
      <c r="J6" s="338"/>
      <c r="K6" s="339"/>
      <c r="L6" s="249"/>
    </row>
    <row r="7" spans="1:12" ht="19.5" customHeight="1">
      <c r="A7" s="440" t="s">
        <v>352</v>
      </c>
      <c r="B7" s="238" t="s">
        <v>372</v>
      </c>
      <c r="C7" s="382">
        <f aca="true" t="shared" si="1" ref="C7:C38">SUM(D7:K7)</f>
        <v>379</v>
      </c>
      <c r="D7" s="340">
        <v>113</v>
      </c>
      <c r="E7" s="340">
        <v>46</v>
      </c>
      <c r="F7" s="340">
        <v>26</v>
      </c>
      <c r="G7" s="340">
        <v>32</v>
      </c>
      <c r="H7" s="340">
        <v>4</v>
      </c>
      <c r="I7" s="340">
        <v>38</v>
      </c>
      <c r="J7" s="340">
        <v>55</v>
      </c>
      <c r="K7" s="436">
        <v>65</v>
      </c>
      <c r="L7" s="249"/>
    </row>
    <row r="8" spans="1:12" ht="19.5" customHeight="1">
      <c r="A8" s="440" t="s">
        <v>64</v>
      </c>
      <c r="B8" s="238" t="s">
        <v>350</v>
      </c>
      <c r="C8" s="382">
        <f t="shared" si="1"/>
        <v>241</v>
      </c>
      <c r="D8" s="340">
        <v>57</v>
      </c>
      <c r="E8" s="340">
        <v>34</v>
      </c>
      <c r="F8" s="340">
        <v>19</v>
      </c>
      <c r="G8" s="340">
        <v>20</v>
      </c>
      <c r="H8" s="340">
        <v>2</v>
      </c>
      <c r="I8" s="340">
        <v>19</v>
      </c>
      <c r="J8" s="340">
        <v>61</v>
      </c>
      <c r="K8" s="436">
        <v>29</v>
      </c>
      <c r="L8" s="249"/>
    </row>
    <row r="9" spans="1:12" ht="19.5" customHeight="1">
      <c r="A9" s="259" t="s">
        <v>349</v>
      </c>
      <c r="B9" s="238" t="s">
        <v>348</v>
      </c>
      <c r="C9" s="382">
        <f t="shared" si="1"/>
        <v>273</v>
      </c>
      <c r="D9" s="340">
        <v>69</v>
      </c>
      <c r="E9" s="340">
        <v>25</v>
      </c>
      <c r="F9" s="340">
        <v>13</v>
      </c>
      <c r="G9" s="340">
        <v>37</v>
      </c>
      <c r="H9" s="340">
        <v>4</v>
      </c>
      <c r="I9" s="340">
        <v>27</v>
      </c>
      <c r="J9" s="340">
        <v>54</v>
      </c>
      <c r="K9" s="436">
        <v>44</v>
      </c>
      <c r="L9" s="249"/>
    </row>
    <row r="10" spans="1:12" ht="19.5" customHeight="1">
      <c r="A10" s="259" t="s">
        <v>347</v>
      </c>
      <c r="B10" s="238" t="s">
        <v>346</v>
      </c>
      <c r="C10" s="382">
        <f t="shared" si="1"/>
        <v>880</v>
      </c>
      <c r="D10" s="340">
        <v>221</v>
      </c>
      <c r="E10" s="340">
        <v>88</v>
      </c>
      <c r="F10" s="340">
        <v>50</v>
      </c>
      <c r="G10" s="340">
        <v>102</v>
      </c>
      <c r="H10" s="340">
        <v>10</v>
      </c>
      <c r="I10" s="340">
        <v>92</v>
      </c>
      <c r="J10" s="340">
        <v>141</v>
      </c>
      <c r="K10" s="436">
        <v>176</v>
      </c>
      <c r="L10" s="249"/>
    </row>
    <row r="11" spans="1:12" ht="19.5" customHeight="1">
      <c r="A11" s="259" t="s">
        <v>0</v>
      </c>
      <c r="B11" s="238" t="s">
        <v>345</v>
      </c>
      <c r="C11" s="382">
        <f t="shared" si="1"/>
        <v>8</v>
      </c>
      <c r="D11" s="342">
        <v>2</v>
      </c>
      <c r="E11" s="342">
        <v>0</v>
      </c>
      <c r="F11" s="342">
        <v>0</v>
      </c>
      <c r="G11" s="342">
        <v>0</v>
      </c>
      <c r="H11" s="342">
        <v>0</v>
      </c>
      <c r="I11" s="342">
        <v>0</v>
      </c>
      <c r="J11" s="342">
        <v>6</v>
      </c>
      <c r="K11" s="437">
        <v>0</v>
      </c>
      <c r="L11" s="249"/>
    </row>
    <row r="12" spans="1:12" ht="19.5" customHeight="1">
      <c r="A12" s="260" t="s">
        <v>1</v>
      </c>
      <c r="B12" s="240" t="s">
        <v>344</v>
      </c>
      <c r="C12" s="381">
        <f t="shared" si="1"/>
        <v>168</v>
      </c>
      <c r="D12" s="340">
        <v>53</v>
      </c>
      <c r="E12" s="340">
        <v>11</v>
      </c>
      <c r="F12" s="340">
        <v>12</v>
      </c>
      <c r="G12" s="340">
        <v>25</v>
      </c>
      <c r="H12" s="340">
        <v>3</v>
      </c>
      <c r="I12" s="340">
        <v>15</v>
      </c>
      <c r="J12" s="340">
        <v>32</v>
      </c>
      <c r="K12" s="436">
        <v>17</v>
      </c>
      <c r="L12" s="249"/>
    </row>
    <row r="13" spans="1:12" ht="19.5" customHeight="1">
      <c r="A13" s="259" t="s">
        <v>2</v>
      </c>
      <c r="B13" s="238" t="s">
        <v>343</v>
      </c>
      <c r="C13" s="382">
        <f t="shared" si="1"/>
        <v>325</v>
      </c>
      <c r="D13" s="340">
        <v>108</v>
      </c>
      <c r="E13" s="340">
        <v>27</v>
      </c>
      <c r="F13" s="340">
        <v>30</v>
      </c>
      <c r="G13" s="340">
        <v>48</v>
      </c>
      <c r="H13" s="340">
        <v>8</v>
      </c>
      <c r="I13" s="340">
        <v>25</v>
      </c>
      <c r="J13" s="340">
        <v>59</v>
      </c>
      <c r="K13" s="436">
        <v>20</v>
      </c>
      <c r="L13" s="249"/>
    </row>
    <row r="14" spans="1:12" ht="19.5" customHeight="1">
      <c r="A14" s="259" t="s">
        <v>3</v>
      </c>
      <c r="B14" s="238" t="s">
        <v>342</v>
      </c>
      <c r="C14" s="382">
        <f t="shared" si="1"/>
        <v>155</v>
      </c>
      <c r="D14" s="340">
        <v>36</v>
      </c>
      <c r="E14" s="340">
        <v>12</v>
      </c>
      <c r="F14" s="340">
        <v>4</v>
      </c>
      <c r="G14" s="340">
        <v>21</v>
      </c>
      <c r="H14" s="340">
        <v>9</v>
      </c>
      <c r="I14" s="340">
        <v>21</v>
      </c>
      <c r="J14" s="340">
        <v>29</v>
      </c>
      <c r="K14" s="436">
        <v>23</v>
      </c>
      <c r="L14" s="249"/>
    </row>
    <row r="15" spans="1:12" ht="19.5" customHeight="1">
      <c r="A15" s="259" t="s">
        <v>4</v>
      </c>
      <c r="B15" s="238" t="s">
        <v>341</v>
      </c>
      <c r="C15" s="382">
        <f t="shared" si="1"/>
        <v>676</v>
      </c>
      <c r="D15" s="340">
        <v>212</v>
      </c>
      <c r="E15" s="340">
        <v>73</v>
      </c>
      <c r="F15" s="340">
        <v>38</v>
      </c>
      <c r="G15" s="340">
        <v>75</v>
      </c>
      <c r="H15" s="340">
        <v>12</v>
      </c>
      <c r="I15" s="340">
        <v>53</v>
      </c>
      <c r="J15" s="340">
        <v>103</v>
      </c>
      <c r="K15" s="436">
        <v>110</v>
      </c>
      <c r="L15" s="249"/>
    </row>
    <row r="16" spans="1:12" ht="19.5" customHeight="1">
      <c r="A16" s="243" t="s">
        <v>148</v>
      </c>
      <c r="B16" s="239" t="s">
        <v>340</v>
      </c>
      <c r="C16" s="383">
        <f t="shared" si="1"/>
        <v>384</v>
      </c>
      <c r="D16" s="342">
        <v>101</v>
      </c>
      <c r="E16" s="342">
        <v>58</v>
      </c>
      <c r="F16" s="342">
        <v>24</v>
      </c>
      <c r="G16" s="342">
        <v>54</v>
      </c>
      <c r="H16" s="342">
        <v>6</v>
      </c>
      <c r="I16" s="342">
        <v>37</v>
      </c>
      <c r="J16" s="342">
        <v>60</v>
      </c>
      <c r="K16" s="437">
        <v>44</v>
      </c>
      <c r="L16" s="249"/>
    </row>
    <row r="17" spans="1:12" ht="19.5" customHeight="1">
      <c r="A17" s="242" t="s">
        <v>149</v>
      </c>
      <c r="B17" s="238" t="s">
        <v>339</v>
      </c>
      <c r="C17" s="382">
        <f t="shared" si="1"/>
        <v>99</v>
      </c>
      <c r="D17" s="340">
        <v>29</v>
      </c>
      <c r="E17" s="340">
        <v>21</v>
      </c>
      <c r="F17" s="340">
        <v>3</v>
      </c>
      <c r="G17" s="340">
        <v>5</v>
      </c>
      <c r="H17" s="340">
        <v>2</v>
      </c>
      <c r="I17" s="340">
        <v>11</v>
      </c>
      <c r="J17" s="340">
        <v>14</v>
      </c>
      <c r="K17" s="436">
        <v>14</v>
      </c>
      <c r="L17" s="249"/>
    </row>
    <row r="18" spans="1:12" ht="19.5" customHeight="1">
      <c r="A18" s="242" t="s">
        <v>150</v>
      </c>
      <c r="B18" s="238" t="s">
        <v>338</v>
      </c>
      <c r="C18" s="382">
        <f t="shared" si="1"/>
        <v>1941</v>
      </c>
      <c r="D18" s="340">
        <v>481</v>
      </c>
      <c r="E18" s="340">
        <v>178</v>
      </c>
      <c r="F18" s="340">
        <v>132</v>
      </c>
      <c r="G18" s="340">
        <v>248</v>
      </c>
      <c r="H18" s="340">
        <v>31</v>
      </c>
      <c r="I18" s="340">
        <v>162</v>
      </c>
      <c r="J18" s="340">
        <v>342</v>
      </c>
      <c r="K18" s="436">
        <v>367</v>
      </c>
      <c r="L18" s="249"/>
    </row>
    <row r="19" spans="1:12" ht="19.5" customHeight="1">
      <c r="A19" s="242" t="s">
        <v>151</v>
      </c>
      <c r="B19" s="238" t="s">
        <v>337</v>
      </c>
      <c r="C19" s="382">
        <f t="shared" si="1"/>
        <v>100</v>
      </c>
      <c r="D19" s="340">
        <v>26</v>
      </c>
      <c r="E19" s="340">
        <v>10</v>
      </c>
      <c r="F19" s="340">
        <v>6</v>
      </c>
      <c r="G19" s="340">
        <v>10</v>
      </c>
      <c r="H19" s="340">
        <v>0</v>
      </c>
      <c r="I19" s="340">
        <v>15</v>
      </c>
      <c r="J19" s="340">
        <v>19</v>
      </c>
      <c r="K19" s="436">
        <v>14</v>
      </c>
      <c r="L19" s="249"/>
    </row>
    <row r="20" spans="1:12" ht="19.5" customHeight="1">
      <c r="A20" s="242" t="s">
        <v>180</v>
      </c>
      <c r="B20" s="238" t="s">
        <v>336</v>
      </c>
      <c r="C20" s="382">
        <f t="shared" si="1"/>
        <v>175</v>
      </c>
      <c r="D20" s="340">
        <v>42</v>
      </c>
      <c r="E20" s="340">
        <v>19</v>
      </c>
      <c r="F20" s="340">
        <v>10</v>
      </c>
      <c r="G20" s="340">
        <v>25</v>
      </c>
      <c r="H20" s="340">
        <v>5</v>
      </c>
      <c r="I20" s="340">
        <v>13</v>
      </c>
      <c r="J20" s="340">
        <v>21</v>
      </c>
      <c r="K20" s="436">
        <v>40</v>
      </c>
      <c r="L20" s="249"/>
    </row>
    <row r="21" spans="1:12" ht="19.5" customHeight="1">
      <c r="A21" s="242" t="s">
        <v>181</v>
      </c>
      <c r="B21" s="238" t="s">
        <v>335</v>
      </c>
      <c r="C21" s="382">
        <f t="shared" si="1"/>
        <v>82</v>
      </c>
      <c r="D21" s="342">
        <v>21</v>
      </c>
      <c r="E21" s="342">
        <v>12</v>
      </c>
      <c r="F21" s="342">
        <v>8</v>
      </c>
      <c r="G21" s="342">
        <v>8</v>
      </c>
      <c r="H21" s="342">
        <v>1</v>
      </c>
      <c r="I21" s="342">
        <v>8</v>
      </c>
      <c r="J21" s="342">
        <v>13</v>
      </c>
      <c r="K21" s="437">
        <v>11</v>
      </c>
      <c r="L21" s="249"/>
    </row>
    <row r="22" spans="1:12" ht="19.5" customHeight="1">
      <c r="A22" s="257" t="s">
        <v>182</v>
      </c>
      <c r="B22" s="240" t="s">
        <v>334</v>
      </c>
      <c r="C22" s="381">
        <f t="shared" si="1"/>
        <v>421</v>
      </c>
      <c r="D22" s="340">
        <v>84</v>
      </c>
      <c r="E22" s="340">
        <v>41</v>
      </c>
      <c r="F22" s="340">
        <v>18</v>
      </c>
      <c r="G22" s="340">
        <v>70</v>
      </c>
      <c r="H22" s="340">
        <v>5</v>
      </c>
      <c r="I22" s="340">
        <v>36</v>
      </c>
      <c r="J22" s="340">
        <v>73</v>
      </c>
      <c r="K22" s="436">
        <v>94</v>
      </c>
      <c r="L22" s="249"/>
    </row>
    <row r="23" spans="1:12" ht="19.5" customHeight="1">
      <c r="A23" s="242" t="s">
        <v>183</v>
      </c>
      <c r="B23" s="238" t="s">
        <v>333</v>
      </c>
      <c r="C23" s="382">
        <f t="shared" si="1"/>
        <v>382</v>
      </c>
      <c r="D23" s="340">
        <v>103</v>
      </c>
      <c r="E23" s="340">
        <v>53</v>
      </c>
      <c r="F23" s="340">
        <v>20</v>
      </c>
      <c r="G23" s="340">
        <v>37</v>
      </c>
      <c r="H23" s="340">
        <v>1</v>
      </c>
      <c r="I23" s="340">
        <v>30</v>
      </c>
      <c r="J23" s="340">
        <v>74</v>
      </c>
      <c r="K23" s="436">
        <v>64</v>
      </c>
      <c r="L23" s="249"/>
    </row>
    <row r="24" spans="1:12" ht="19.5" customHeight="1">
      <c r="A24" s="242" t="s">
        <v>184</v>
      </c>
      <c r="B24" s="238" t="s">
        <v>332</v>
      </c>
      <c r="C24" s="382">
        <f t="shared" si="1"/>
        <v>1</v>
      </c>
      <c r="D24" s="340">
        <v>0</v>
      </c>
      <c r="E24" s="340">
        <v>0</v>
      </c>
      <c r="F24" s="340">
        <v>0</v>
      </c>
      <c r="G24" s="340">
        <v>0</v>
      </c>
      <c r="H24" s="340">
        <v>0</v>
      </c>
      <c r="I24" s="340">
        <v>0</v>
      </c>
      <c r="J24" s="340">
        <v>0</v>
      </c>
      <c r="K24" s="436">
        <v>1</v>
      </c>
      <c r="L24" s="249"/>
    </row>
    <row r="25" spans="1:12" ht="19.5" customHeight="1">
      <c r="A25" s="242" t="s">
        <v>185</v>
      </c>
      <c r="B25" s="238" t="s">
        <v>331</v>
      </c>
      <c r="C25" s="382">
        <f t="shared" si="1"/>
        <v>113</v>
      </c>
      <c r="D25" s="340">
        <v>46</v>
      </c>
      <c r="E25" s="340">
        <v>20</v>
      </c>
      <c r="F25" s="340">
        <v>4</v>
      </c>
      <c r="G25" s="340">
        <v>3</v>
      </c>
      <c r="H25" s="340">
        <v>1</v>
      </c>
      <c r="I25" s="340">
        <v>11</v>
      </c>
      <c r="J25" s="340">
        <v>13</v>
      </c>
      <c r="K25" s="436">
        <v>15</v>
      </c>
      <c r="L25" s="249"/>
    </row>
    <row r="26" spans="1:12" ht="48.75" customHeight="1">
      <c r="A26" s="243" t="s">
        <v>186</v>
      </c>
      <c r="B26" s="258" t="s">
        <v>330</v>
      </c>
      <c r="C26" s="383">
        <f t="shared" si="1"/>
        <v>1576</v>
      </c>
      <c r="D26" s="342">
        <v>435</v>
      </c>
      <c r="E26" s="342">
        <v>180</v>
      </c>
      <c r="F26" s="342">
        <v>91</v>
      </c>
      <c r="G26" s="342">
        <v>187</v>
      </c>
      <c r="H26" s="342">
        <v>37</v>
      </c>
      <c r="I26" s="342">
        <v>206</v>
      </c>
      <c r="J26" s="342">
        <v>251</v>
      </c>
      <c r="K26" s="437">
        <v>189</v>
      </c>
      <c r="L26" s="249"/>
    </row>
    <row r="27" spans="1:12" ht="19.5" customHeight="1">
      <c r="A27" s="242" t="s">
        <v>187</v>
      </c>
      <c r="B27" s="254" t="s">
        <v>329</v>
      </c>
      <c r="C27" s="382">
        <f t="shared" si="1"/>
        <v>25</v>
      </c>
      <c r="D27" s="340">
        <v>8</v>
      </c>
      <c r="E27" s="340">
        <v>2</v>
      </c>
      <c r="F27" s="340">
        <v>3</v>
      </c>
      <c r="G27" s="340">
        <v>2</v>
      </c>
      <c r="H27" s="340">
        <v>0</v>
      </c>
      <c r="I27" s="340">
        <v>1</v>
      </c>
      <c r="J27" s="340">
        <v>5</v>
      </c>
      <c r="K27" s="436">
        <v>4</v>
      </c>
      <c r="L27" s="249"/>
    </row>
    <row r="28" spans="1:12" ht="19.5" customHeight="1">
      <c r="A28" s="242" t="s">
        <v>328</v>
      </c>
      <c r="B28" s="254" t="s">
        <v>327</v>
      </c>
      <c r="C28" s="382">
        <f t="shared" si="1"/>
        <v>509</v>
      </c>
      <c r="D28" s="340">
        <v>124</v>
      </c>
      <c r="E28" s="340">
        <v>60</v>
      </c>
      <c r="F28" s="340">
        <v>35</v>
      </c>
      <c r="G28" s="340">
        <v>73</v>
      </c>
      <c r="H28" s="340">
        <v>13</v>
      </c>
      <c r="I28" s="340">
        <v>65</v>
      </c>
      <c r="J28" s="340">
        <v>51</v>
      </c>
      <c r="K28" s="436">
        <v>88</v>
      </c>
      <c r="L28" s="249"/>
    </row>
    <row r="29" spans="1:12" ht="19.5" customHeight="1">
      <c r="A29" s="242" t="s">
        <v>326</v>
      </c>
      <c r="B29" s="254" t="s">
        <v>325</v>
      </c>
      <c r="C29" s="382">
        <f t="shared" si="1"/>
        <v>7</v>
      </c>
      <c r="D29" s="340">
        <v>6</v>
      </c>
      <c r="E29" s="340">
        <v>0</v>
      </c>
      <c r="F29" s="340">
        <v>0</v>
      </c>
      <c r="G29" s="340">
        <v>0</v>
      </c>
      <c r="H29" s="340">
        <v>0</v>
      </c>
      <c r="I29" s="340">
        <v>0</v>
      </c>
      <c r="J29" s="340">
        <v>1</v>
      </c>
      <c r="K29" s="436">
        <v>0</v>
      </c>
      <c r="L29" s="249"/>
    </row>
    <row r="30" spans="1:12" ht="19.5" customHeight="1">
      <c r="A30" s="242" t="s">
        <v>324</v>
      </c>
      <c r="B30" s="254" t="s">
        <v>323</v>
      </c>
      <c r="C30" s="382">
        <f t="shared" si="1"/>
        <v>300</v>
      </c>
      <c r="D30" s="340">
        <v>87</v>
      </c>
      <c r="E30" s="340">
        <v>37</v>
      </c>
      <c r="F30" s="340">
        <v>23</v>
      </c>
      <c r="G30" s="340">
        <v>39</v>
      </c>
      <c r="H30" s="340">
        <v>6</v>
      </c>
      <c r="I30" s="340">
        <v>25</v>
      </c>
      <c r="J30" s="340">
        <v>45</v>
      </c>
      <c r="K30" s="436">
        <v>38</v>
      </c>
      <c r="L30" s="249"/>
    </row>
    <row r="31" spans="1:12" ht="19.5" customHeight="1">
      <c r="A31" s="242" t="s">
        <v>322</v>
      </c>
      <c r="B31" s="254" t="s">
        <v>321</v>
      </c>
      <c r="C31" s="382">
        <f t="shared" si="1"/>
        <v>30</v>
      </c>
      <c r="D31" s="342">
        <v>9</v>
      </c>
      <c r="E31" s="342">
        <v>3</v>
      </c>
      <c r="F31" s="342">
        <v>2</v>
      </c>
      <c r="G31" s="342">
        <v>3</v>
      </c>
      <c r="H31" s="342">
        <v>1</v>
      </c>
      <c r="I31" s="342">
        <v>3</v>
      </c>
      <c r="J31" s="342">
        <v>5</v>
      </c>
      <c r="K31" s="437">
        <v>4</v>
      </c>
      <c r="L31" s="249"/>
    </row>
    <row r="32" spans="1:12" ht="19.5" customHeight="1">
      <c r="A32" s="257" t="s">
        <v>320</v>
      </c>
      <c r="B32" s="256" t="s">
        <v>319</v>
      </c>
      <c r="C32" s="381">
        <f t="shared" si="1"/>
        <v>527</v>
      </c>
      <c r="D32" s="340">
        <v>146</v>
      </c>
      <c r="E32" s="340">
        <v>60</v>
      </c>
      <c r="F32" s="340">
        <v>33</v>
      </c>
      <c r="G32" s="340">
        <v>62</v>
      </c>
      <c r="H32" s="340">
        <v>3</v>
      </c>
      <c r="I32" s="340">
        <v>61</v>
      </c>
      <c r="J32" s="340">
        <v>64</v>
      </c>
      <c r="K32" s="436">
        <v>98</v>
      </c>
      <c r="L32" s="249"/>
    </row>
    <row r="33" spans="1:12" ht="45.75" customHeight="1">
      <c r="A33" s="242" t="s">
        <v>318</v>
      </c>
      <c r="B33" s="241" t="s">
        <v>317</v>
      </c>
      <c r="C33" s="382">
        <f t="shared" si="1"/>
        <v>183</v>
      </c>
      <c r="D33" s="340">
        <v>44</v>
      </c>
      <c r="E33" s="340">
        <v>19</v>
      </c>
      <c r="F33" s="340">
        <v>14</v>
      </c>
      <c r="G33" s="340">
        <v>25</v>
      </c>
      <c r="H33" s="340">
        <v>3</v>
      </c>
      <c r="I33" s="340">
        <v>11</v>
      </c>
      <c r="J33" s="340">
        <v>29</v>
      </c>
      <c r="K33" s="436">
        <v>38</v>
      </c>
      <c r="L33" s="249"/>
    </row>
    <row r="34" spans="1:12" ht="19.5" customHeight="1">
      <c r="A34" s="242" t="s">
        <v>316</v>
      </c>
      <c r="B34" s="254" t="s">
        <v>315</v>
      </c>
      <c r="C34" s="382">
        <f t="shared" si="1"/>
        <v>8</v>
      </c>
      <c r="D34" s="340">
        <v>3</v>
      </c>
      <c r="E34" s="340">
        <v>1</v>
      </c>
      <c r="F34" s="340">
        <v>0</v>
      </c>
      <c r="G34" s="340">
        <v>1</v>
      </c>
      <c r="H34" s="340">
        <v>1</v>
      </c>
      <c r="I34" s="340">
        <v>2</v>
      </c>
      <c r="J34" s="340">
        <v>0</v>
      </c>
      <c r="K34" s="436">
        <v>0</v>
      </c>
      <c r="L34" s="249"/>
    </row>
    <row r="35" spans="1:12" ht="19.5" customHeight="1">
      <c r="A35" s="242" t="s">
        <v>314</v>
      </c>
      <c r="B35" s="254" t="s">
        <v>313</v>
      </c>
      <c r="C35" s="382">
        <f t="shared" si="1"/>
        <v>22</v>
      </c>
      <c r="D35" s="340">
        <v>4</v>
      </c>
      <c r="E35" s="340">
        <v>1</v>
      </c>
      <c r="F35" s="340">
        <v>1</v>
      </c>
      <c r="G35" s="340">
        <v>8</v>
      </c>
      <c r="H35" s="340">
        <v>0</v>
      </c>
      <c r="I35" s="340">
        <v>2</v>
      </c>
      <c r="J35" s="340">
        <v>4</v>
      </c>
      <c r="K35" s="436">
        <v>2</v>
      </c>
      <c r="L35" s="249"/>
    </row>
    <row r="36" spans="1:12" ht="19.5" customHeight="1">
      <c r="A36" s="243" t="s">
        <v>312</v>
      </c>
      <c r="B36" s="255" t="s">
        <v>311</v>
      </c>
      <c r="C36" s="383">
        <f t="shared" si="1"/>
        <v>24</v>
      </c>
      <c r="D36" s="342">
        <v>3</v>
      </c>
      <c r="E36" s="342">
        <v>2</v>
      </c>
      <c r="F36" s="342">
        <v>1</v>
      </c>
      <c r="G36" s="342">
        <v>6</v>
      </c>
      <c r="H36" s="342">
        <v>0</v>
      </c>
      <c r="I36" s="342">
        <v>6</v>
      </c>
      <c r="J36" s="342">
        <v>2</v>
      </c>
      <c r="K36" s="437">
        <v>4</v>
      </c>
      <c r="L36" s="249"/>
    </row>
    <row r="37" spans="1:12" ht="19.5" customHeight="1">
      <c r="A37" s="242" t="s">
        <v>310</v>
      </c>
      <c r="B37" s="254" t="s">
        <v>309</v>
      </c>
      <c r="C37" s="382">
        <f t="shared" si="1"/>
        <v>361</v>
      </c>
      <c r="D37" s="340">
        <v>120</v>
      </c>
      <c r="E37" s="340">
        <v>39</v>
      </c>
      <c r="F37" s="340">
        <v>19</v>
      </c>
      <c r="G37" s="340">
        <v>46</v>
      </c>
      <c r="H37" s="340">
        <v>8</v>
      </c>
      <c r="I37" s="340">
        <v>24</v>
      </c>
      <c r="J37" s="340">
        <v>54</v>
      </c>
      <c r="K37" s="436">
        <v>51</v>
      </c>
      <c r="L37" s="249"/>
    </row>
    <row r="38" spans="1:12" ht="19.5" customHeight="1">
      <c r="A38" s="242" t="s">
        <v>308</v>
      </c>
      <c r="B38" s="254" t="s">
        <v>307</v>
      </c>
      <c r="C38" s="382">
        <f t="shared" si="1"/>
        <v>25</v>
      </c>
      <c r="D38" s="340">
        <v>3</v>
      </c>
      <c r="E38" s="340">
        <v>5</v>
      </c>
      <c r="F38" s="340">
        <v>2</v>
      </c>
      <c r="G38" s="340">
        <v>2</v>
      </c>
      <c r="H38" s="340">
        <v>0</v>
      </c>
      <c r="I38" s="340">
        <v>4</v>
      </c>
      <c r="J38" s="340">
        <v>3</v>
      </c>
      <c r="K38" s="436">
        <v>6</v>
      </c>
      <c r="L38" s="249"/>
    </row>
    <row r="39" spans="1:12" ht="19.5" customHeight="1">
      <c r="A39" s="242" t="s">
        <v>306</v>
      </c>
      <c r="B39" s="254" t="s">
        <v>305</v>
      </c>
      <c r="C39" s="382">
        <f aca="true" t="shared" si="2" ref="C39:C70">SUM(D39:K39)</f>
        <v>303</v>
      </c>
      <c r="D39" s="340">
        <v>64</v>
      </c>
      <c r="E39" s="340">
        <v>19</v>
      </c>
      <c r="F39" s="340">
        <v>24</v>
      </c>
      <c r="G39" s="340">
        <v>34</v>
      </c>
      <c r="H39" s="340">
        <v>4</v>
      </c>
      <c r="I39" s="340">
        <v>36</v>
      </c>
      <c r="J39" s="340">
        <v>65</v>
      </c>
      <c r="K39" s="436">
        <v>57</v>
      </c>
      <c r="L39" s="249"/>
    </row>
    <row r="40" spans="1:12" ht="19.5" customHeight="1">
      <c r="A40" s="242" t="s">
        <v>304</v>
      </c>
      <c r="B40" s="254" t="s">
        <v>303</v>
      </c>
      <c r="C40" s="382">
        <f t="shared" si="2"/>
        <v>189</v>
      </c>
      <c r="D40" s="340">
        <v>46</v>
      </c>
      <c r="E40" s="340">
        <v>27</v>
      </c>
      <c r="F40" s="340">
        <v>8</v>
      </c>
      <c r="G40" s="340">
        <v>15</v>
      </c>
      <c r="H40" s="340">
        <v>1</v>
      </c>
      <c r="I40" s="340">
        <v>18</v>
      </c>
      <c r="J40" s="340">
        <v>29</v>
      </c>
      <c r="K40" s="436">
        <v>45</v>
      </c>
      <c r="L40" s="249"/>
    </row>
    <row r="41" spans="1:12" ht="19.5" customHeight="1">
      <c r="A41" s="242" t="s">
        <v>302</v>
      </c>
      <c r="B41" s="254" t="s">
        <v>301</v>
      </c>
      <c r="C41" s="382">
        <f t="shared" si="2"/>
        <v>19</v>
      </c>
      <c r="D41" s="342">
        <v>5</v>
      </c>
      <c r="E41" s="342">
        <v>3</v>
      </c>
      <c r="F41" s="342">
        <v>1</v>
      </c>
      <c r="G41" s="342">
        <v>1</v>
      </c>
      <c r="H41" s="342">
        <v>0</v>
      </c>
      <c r="I41" s="342">
        <v>1</v>
      </c>
      <c r="J41" s="342">
        <v>6</v>
      </c>
      <c r="K41" s="437">
        <v>2</v>
      </c>
      <c r="L41" s="249"/>
    </row>
    <row r="42" spans="1:12" ht="19.5" customHeight="1">
      <c r="A42" s="257" t="s">
        <v>300</v>
      </c>
      <c r="B42" s="256" t="s">
        <v>299</v>
      </c>
      <c r="C42" s="381">
        <f t="shared" si="2"/>
        <v>110</v>
      </c>
      <c r="D42" s="340">
        <v>22</v>
      </c>
      <c r="E42" s="340">
        <v>17</v>
      </c>
      <c r="F42" s="340">
        <v>12</v>
      </c>
      <c r="G42" s="340">
        <v>13</v>
      </c>
      <c r="H42" s="340">
        <v>1</v>
      </c>
      <c r="I42" s="340">
        <v>7</v>
      </c>
      <c r="J42" s="340">
        <v>25</v>
      </c>
      <c r="K42" s="436">
        <v>13</v>
      </c>
      <c r="L42" s="249"/>
    </row>
    <row r="43" spans="1:12" ht="19.5" customHeight="1">
      <c r="A43" s="242" t="s">
        <v>298</v>
      </c>
      <c r="B43" s="254" t="s">
        <v>297</v>
      </c>
      <c r="C43" s="382">
        <f t="shared" si="2"/>
        <v>598</v>
      </c>
      <c r="D43" s="340">
        <v>155</v>
      </c>
      <c r="E43" s="340">
        <v>58</v>
      </c>
      <c r="F43" s="340">
        <v>49</v>
      </c>
      <c r="G43" s="340">
        <v>65</v>
      </c>
      <c r="H43" s="340">
        <v>8</v>
      </c>
      <c r="I43" s="340">
        <v>74</v>
      </c>
      <c r="J43" s="340">
        <v>111</v>
      </c>
      <c r="K43" s="436">
        <v>78</v>
      </c>
      <c r="L43" s="249"/>
    </row>
    <row r="44" spans="1:12" ht="19.5" customHeight="1">
      <c r="A44" s="242"/>
      <c r="B44" s="254" t="s">
        <v>295</v>
      </c>
      <c r="C44" s="382">
        <f t="shared" si="2"/>
        <v>9</v>
      </c>
      <c r="D44" s="340">
        <v>2</v>
      </c>
      <c r="E44" s="340">
        <v>0</v>
      </c>
      <c r="F44" s="340">
        <v>1</v>
      </c>
      <c r="G44" s="340">
        <v>0</v>
      </c>
      <c r="H44" s="340">
        <v>0</v>
      </c>
      <c r="I44" s="340">
        <v>1</v>
      </c>
      <c r="J44" s="340">
        <v>2</v>
      </c>
      <c r="K44" s="436">
        <v>3</v>
      </c>
      <c r="L44" s="249"/>
    </row>
    <row r="45" spans="1:12" ht="19.5" customHeight="1">
      <c r="A45" s="242" t="s">
        <v>294</v>
      </c>
      <c r="B45" s="254" t="s">
        <v>293</v>
      </c>
      <c r="C45" s="382">
        <f t="shared" si="2"/>
        <v>29</v>
      </c>
      <c r="D45" s="340">
        <v>7</v>
      </c>
      <c r="E45" s="340">
        <v>5</v>
      </c>
      <c r="F45" s="340">
        <v>4</v>
      </c>
      <c r="G45" s="340">
        <v>3</v>
      </c>
      <c r="H45" s="340">
        <v>0</v>
      </c>
      <c r="I45" s="340">
        <v>2</v>
      </c>
      <c r="J45" s="340">
        <v>4</v>
      </c>
      <c r="K45" s="436">
        <v>4</v>
      </c>
      <c r="L45" s="249"/>
    </row>
    <row r="46" spans="1:12" ht="19.5" customHeight="1">
      <c r="A46" s="243" t="s">
        <v>292</v>
      </c>
      <c r="B46" s="255" t="s">
        <v>291</v>
      </c>
      <c r="C46" s="383">
        <f t="shared" si="2"/>
        <v>36</v>
      </c>
      <c r="D46" s="342">
        <v>11</v>
      </c>
      <c r="E46" s="342">
        <v>4</v>
      </c>
      <c r="F46" s="342">
        <v>1</v>
      </c>
      <c r="G46" s="342">
        <v>3</v>
      </c>
      <c r="H46" s="342">
        <v>0</v>
      </c>
      <c r="I46" s="342">
        <v>5</v>
      </c>
      <c r="J46" s="342">
        <v>5</v>
      </c>
      <c r="K46" s="437">
        <v>7</v>
      </c>
      <c r="L46" s="249"/>
    </row>
    <row r="47" spans="1:12" ht="19.5" customHeight="1">
      <c r="A47" s="242" t="s">
        <v>290</v>
      </c>
      <c r="B47" s="254" t="s">
        <v>289</v>
      </c>
      <c r="C47" s="382">
        <f t="shared" si="2"/>
        <v>1</v>
      </c>
      <c r="D47" s="340">
        <v>0</v>
      </c>
      <c r="E47" s="340">
        <v>1</v>
      </c>
      <c r="F47" s="340">
        <v>0</v>
      </c>
      <c r="G47" s="340">
        <v>0</v>
      </c>
      <c r="H47" s="340">
        <v>0</v>
      </c>
      <c r="I47" s="340">
        <v>0</v>
      </c>
      <c r="J47" s="340">
        <v>0</v>
      </c>
      <c r="K47" s="436">
        <v>0</v>
      </c>
      <c r="L47" s="249"/>
    </row>
    <row r="48" spans="1:12" ht="19.5" customHeight="1">
      <c r="A48" s="242" t="s">
        <v>288</v>
      </c>
      <c r="B48" s="254" t="s">
        <v>287</v>
      </c>
      <c r="C48" s="382">
        <f t="shared" si="2"/>
        <v>4</v>
      </c>
      <c r="D48" s="340">
        <v>1</v>
      </c>
      <c r="E48" s="340">
        <v>1</v>
      </c>
      <c r="F48" s="340">
        <v>0</v>
      </c>
      <c r="G48" s="340">
        <v>0</v>
      </c>
      <c r="H48" s="340">
        <v>0</v>
      </c>
      <c r="I48" s="340">
        <v>1</v>
      </c>
      <c r="J48" s="340">
        <v>1</v>
      </c>
      <c r="K48" s="436">
        <v>0</v>
      </c>
      <c r="L48" s="249"/>
    </row>
    <row r="49" spans="1:12" ht="19.5" customHeight="1">
      <c r="A49" s="242" t="s">
        <v>286</v>
      </c>
      <c r="B49" s="254" t="s">
        <v>285</v>
      </c>
      <c r="C49" s="382">
        <f t="shared" si="2"/>
        <v>21</v>
      </c>
      <c r="D49" s="340">
        <v>4</v>
      </c>
      <c r="E49" s="340">
        <v>2</v>
      </c>
      <c r="F49" s="340">
        <v>2</v>
      </c>
      <c r="G49" s="340">
        <v>7</v>
      </c>
      <c r="H49" s="340">
        <v>0</v>
      </c>
      <c r="I49" s="340">
        <v>1</v>
      </c>
      <c r="J49" s="340">
        <v>1</v>
      </c>
      <c r="K49" s="436">
        <v>4</v>
      </c>
      <c r="L49" s="249"/>
    </row>
    <row r="50" spans="1:12" ht="19.5" customHeight="1">
      <c r="A50" s="242" t="s">
        <v>284</v>
      </c>
      <c r="B50" s="254" t="s">
        <v>283</v>
      </c>
      <c r="C50" s="382">
        <f t="shared" si="2"/>
        <v>19</v>
      </c>
      <c r="D50" s="340">
        <v>8</v>
      </c>
      <c r="E50" s="340">
        <v>0</v>
      </c>
      <c r="F50" s="340">
        <v>3</v>
      </c>
      <c r="G50" s="340">
        <v>1</v>
      </c>
      <c r="H50" s="340">
        <v>0</v>
      </c>
      <c r="I50" s="340">
        <v>0</v>
      </c>
      <c r="J50" s="340">
        <v>3</v>
      </c>
      <c r="K50" s="436">
        <v>4</v>
      </c>
      <c r="L50" s="249"/>
    </row>
    <row r="51" spans="1:12" ht="19.5" customHeight="1">
      <c r="A51" s="242" t="s">
        <v>282</v>
      </c>
      <c r="B51" s="254" t="s">
        <v>281</v>
      </c>
      <c r="C51" s="382">
        <f t="shared" si="2"/>
        <v>0</v>
      </c>
      <c r="D51" s="342">
        <v>0</v>
      </c>
      <c r="E51" s="342">
        <v>0</v>
      </c>
      <c r="F51" s="342">
        <v>0</v>
      </c>
      <c r="G51" s="342">
        <v>0</v>
      </c>
      <c r="H51" s="342">
        <v>0</v>
      </c>
      <c r="I51" s="342">
        <v>0</v>
      </c>
      <c r="J51" s="342">
        <v>0</v>
      </c>
      <c r="K51" s="437">
        <v>0</v>
      </c>
      <c r="L51" s="249"/>
    </row>
    <row r="52" spans="1:12" ht="19.5" customHeight="1">
      <c r="A52" s="257" t="s">
        <v>280</v>
      </c>
      <c r="B52" s="256" t="s">
        <v>279</v>
      </c>
      <c r="C52" s="381">
        <f t="shared" si="2"/>
        <v>1</v>
      </c>
      <c r="D52" s="340">
        <v>0</v>
      </c>
      <c r="E52" s="340">
        <v>0</v>
      </c>
      <c r="F52" s="340">
        <v>0</v>
      </c>
      <c r="G52" s="340">
        <v>0</v>
      </c>
      <c r="H52" s="340">
        <v>0</v>
      </c>
      <c r="I52" s="340">
        <v>0</v>
      </c>
      <c r="J52" s="340">
        <v>1</v>
      </c>
      <c r="K52" s="436">
        <v>0</v>
      </c>
      <c r="L52" s="249"/>
    </row>
    <row r="53" spans="1:12" ht="19.5" customHeight="1">
      <c r="A53" s="242" t="s">
        <v>278</v>
      </c>
      <c r="B53" s="254" t="s">
        <v>277</v>
      </c>
      <c r="C53" s="382">
        <f t="shared" si="2"/>
        <v>2</v>
      </c>
      <c r="D53" s="340">
        <v>1</v>
      </c>
      <c r="E53" s="340">
        <v>0</v>
      </c>
      <c r="F53" s="340">
        <v>0</v>
      </c>
      <c r="G53" s="340">
        <v>0</v>
      </c>
      <c r="H53" s="340">
        <v>0</v>
      </c>
      <c r="I53" s="340">
        <v>0</v>
      </c>
      <c r="J53" s="340">
        <v>0</v>
      </c>
      <c r="K53" s="436">
        <v>1</v>
      </c>
      <c r="L53" s="249"/>
    </row>
    <row r="54" spans="1:12" ht="19.5" customHeight="1">
      <c r="A54" s="242" t="s">
        <v>276</v>
      </c>
      <c r="B54" s="254" t="s">
        <v>275</v>
      </c>
      <c r="C54" s="382">
        <f t="shared" si="2"/>
        <v>13</v>
      </c>
      <c r="D54" s="340">
        <v>2</v>
      </c>
      <c r="E54" s="340">
        <v>2</v>
      </c>
      <c r="F54" s="340">
        <v>1</v>
      </c>
      <c r="G54" s="340">
        <v>0</v>
      </c>
      <c r="H54" s="340">
        <v>0</v>
      </c>
      <c r="I54" s="340">
        <v>3</v>
      </c>
      <c r="J54" s="340">
        <v>4</v>
      </c>
      <c r="K54" s="436">
        <v>1</v>
      </c>
      <c r="L54" s="249"/>
    </row>
    <row r="55" spans="1:12" ht="19.5" customHeight="1">
      <c r="A55" s="242" t="s">
        <v>274</v>
      </c>
      <c r="B55" s="254" t="s">
        <v>273</v>
      </c>
      <c r="C55" s="382">
        <f t="shared" si="2"/>
        <v>23</v>
      </c>
      <c r="D55" s="340">
        <v>4</v>
      </c>
      <c r="E55" s="340">
        <v>2</v>
      </c>
      <c r="F55" s="340">
        <v>3</v>
      </c>
      <c r="G55" s="340">
        <v>0</v>
      </c>
      <c r="H55" s="340">
        <v>0</v>
      </c>
      <c r="I55" s="340">
        <v>1</v>
      </c>
      <c r="J55" s="340">
        <v>9</v>
      </c>
      <c r="K55" s="436">
        <v>4</v>
      </c>
      <c r="L55" s="249"/>
    </row>
    <row r="56" spans="1:12" ht="19.5" customHeight="1">
      <c r="A56" s="243" t="s">
        <v>272</v>
      </c>
      <c r="B56" s="255" t="s">
        <v>271</v>
      </c>
      <c r="C56" s="383">
        <f t="shared" si="2"/>
        <v>21</v>
      </c>
      <c r="D56" s="342">
        <v>1</v>
      </c>
      <c r="E56" s="342">
        <v>0</v>
      </c>
      <c r="F56" s="342">
        <v>2</v>
      </c>
      <c r="G56" s="342">
        <v>2</v>
      </c>
      <c r="H56" s="342">
        <v>1</v>
      </c>
      <c r="I56" s="342">
        <v>3</v>
      </c>
      <c r="J56" s="342">
        <v>4</v>
      </c>
      <c r="K56" s="437">
        <v>8</v>
      </c>
      <c r="L56" s="249"/>
    </row>
    <row r="57" spans="1:12" ht="19.5" customHeight="1">
      <c r="A57" s="242" t="s">
        <v>270</v>
      </c>
      <c r="B57" s="254" t="s">
        <v>269</v>
      </c>
      <c r="C57" s="382">
        <f t="shared" si="2"/>
        <v>0</v>
      </c>
      <c r="D57" s="340">
        <v>0</v>
      </c>
      <c r="E57" s="340">
        <v>0</v>
      </c>
      <c r="F57" s="340">
        <v>0</v>
      </c>
      <c r="G57" s="340">
        <v>0</v>
      </c>
      <c r="H57" s="340">
        <v>0</v>
      </c>
      <c r="I57" s="340">
        <v>0</v>
      </c>
      <c r="J57" s="340">
        <v>0</v>
      </c>
      <c r="K57" s="436">
        <v>0</v>
      </c>
      <c r="L57" s="249"/>
    </row>
    <row r="58" spans="1:12" ht="19.5" customHeight="1">
      <c r="A58" s="242" t="s">
        <v>268</v>
      </c>
      <c r="B58" s="254" t="s">
        <v>267</v>
      </c>
      <c r="C58" s="382">
        <f t="shared" si="2"/>
        <v>8</v>
      </c>
      <c r="D58" s="340">
        <v>2</v>
      </c>
      <c r="E58" s="340">
        <v>1</v>
      </c>
      <c r="F58" s="340">
        <v>0</v>
      </c>
      <c r="G58" s="340">
        <v>0</v>
      </c>
      <c r="H58" s="340">
        <v>0</v>
      </c>
      <c r="I58" s="340">
        <v>0</v>
      </c>
      <c r="J58" s="340">
        <v>5</v>
      </c>
      <c r="K58" s="436">
        <v>0</v>
      </c>
      <c r="L58" s="249"/>
    </row>
    <row r="59" spans="1:12" ht="19.5" customHeight="1">
      <c r="A59" s="242" t="s">
        <v>266</v>
      </c>
      <c r="B59" s="254" t="s">
        <v>265</v>
      </c>
      <c r="C59" s="382">
        <f t="shared" si="2"/>
        <v>3</v>
      </c>
      <c r="D59" s="340">
        <v>1</v>
      </c>
      <c r="E59" s="340">
        <v>0</v>
      </c>
      <c r="F59" s="340">
        <v>1</v>
      </c>
      <c r="G59" s="340">
        <v>0</v>
      </c>
      <c r="H59" s="340">
        <v>0</v>
      </c>
      <c r="I59" s="340">
        <v>0</v>
      </c>
      <c r="J59" s="340">
        <v>0</v>
      </c>
      <c r="K59" s="436">
        <v>1</v>
      </c>
      <c r="L59" s="249"/>
    </row>
    <row r="60" spans="1:12" ht="19.5" customHeight="1">
      <c r="A60" s="242" t="s">
        <v>264</v>
      </c>
      <c r="B60" s="254" t="s">
        <v>263</v>
      </c>
      <c r="C60" s="382">
        <f t="shared" si="2"/>
        <v>0</v>
      </c>
      <c r="D60" s="340">
        <v>0</v>
      </c>
      <c r="E60" s="340">
        <v>0</v>
      </c>
      <c r="F60" s="340">
        <v>0</v>
      </c>
      <c r="G60" s="340">
        <v>0</v>
      </c>
      <c r="H60" s="340">
        <v>0</v>
      </c>
      <c r="I60" s="340">
        <v>0</v>
      </c>
      <c r="J60" s="340">
        <v>0</v>
      </c>
      <c r="K60" s="436">
        <v>0</v>
      </c>
      <c r="L60" s="249"/>
    </row>
    <row r="61" spans="1:12" ht="19.5" customHeight="1">
      <c r="A61" s="242" t="s">
        <v>262</v>
      </c>
      <c r="B61" s="254" t="s">
        <v>261</v>
      </c>
      <c r="C61" s="382">
        <f t="shared" si="2"/>
        <v>16</v>
      </c>
      <c r="D61" s="340">
        <v>2</v>
      </c>
      <c r="E61" s="340">
        <v>0</v>
      </c>
      <c r="F61" s="340">
        <v>0</v>
      </c>
      <c r="G61" s="340">
        <v>0</v>
      </c>
      <c r="H61" s="340">
        <v>0</v>
      </c>
      <c r="I61" s="340">
        <v>4</v>
      </c>
      <c r="J61" s="340">
        <v>1</v>
      </c>
      <c r="K61" s="436">
        <v>9</v>
      </c>
      <c r="L61" s="249"/>
    </row>
    <row r="62" spans="1:12" ht="64.5" customHeight="1" thickBot="1">
      <c r="A62" s="253" t="s">
        <v>260</v>
      </c>
      <c r="B62" s="237" t="s">
        <v>259</v>
      </c>
      <c r="C62" s="384">
        <f t="shared" si="2"/>
        <v>319</v>
      </c>
      <c r="D62" s="344">
        <v>131</v>
      </c>
      <c r="E62" s="344">
        <v>29</v>
      </c>
      <c r="F62" s="344">
        <v>16</v>
      </c>
      <c r="G62" s="344">
        <v>23</v>
      </c>
      <c r="H62" s="344">
        <v>3</v>
      </c>
      <c r="I62" s="344">
        <v>31</v>
      </c>
      <c r="J62" s="344">
        <v>48</v>
      </c>
      <c r="K62" s="438">
        <v>38</v>
      </c>
      <c r="L62" s="249"/>
    </row>
    <row r="63" spans="1:12" ht="21.75" customHeight="1">
      <c r="A63" s="252"/>
      <c r="B63" s="251"/>
      <c r="C63" s="250"/>
      <c r="D63" s="250"/>
      <c r="E63" s="250"/>
      <c r="F63" s="250"/>
      <c r="G63" s="250"/>
      <c r="H63" s="250"/>
      <c r="I63" s="250"/>
      <c r="J63" s="250"/>
      <c r="K63" s="250"/>
      <c r="L63" s="249"/>
    </row>
  </sheetData>
  <sheetProtection/>
  <mergeCells count="12">
    <mergeCell ref="K3:K4"/>
    <mergeCell ref="A5:B5"/>
    <mergeCell ref="G3:G4"/>
    <mergeCell ref="H3:H4"/>
    <mergeCell ref="I3:I4"/>
    <mergeCell ref="J3:J4"/>
    <mergeCell ref="A1:F1"/>
    <mergeCell ref="A4:B4"/>
    <mergeCell ref="C3:C4"/>
    <mergeCell ref="D3:D4"/>
    <mergeCell ref="E3:E4"/>
    <mergeCell ref="F3:F4"/>
  </mergeCells>
  <printOptions/>
  <pageMargins left="0.7" right="0.8" top="0.63" bottom="0.16" header="0.47" footer="0.29"/>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FJ-USER</cp:lastModifiedBy>
  <cp:lastPrinted>2012-09-28T04:07:24Z</cp:lastPrinted>
  <dcterms:created xsi:type="dcterms:W3CDTF">2002-02-08T05:18:32Z</dcterms:created>
  <dcterms:modified xsi:type="dcterms:W3CDTF">2012-09-28T04:07:42Z</dcterms:modified>
  <cp:category/>
  <cp:version/>
  <cp:contentType/>
  <cp:contentStatus/>
</cp:coreProperties>
</file>