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sreXOHo0E6m8h/F1Hewo4YUKzkrb7ZbBPPyXqTh8VnkNcDhIt16jsS6lYupYUa2J7cVEXCemjvXVZJ3p3VZQGA==" workbookSaltValue="psZC/h50TOr6t6j99oFGAA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LJ77" i="4" s="1"/>
  <c r="DW7" i="5"/>
  <c r="DV7" i="5"/>
  <c r="DJ7" i="5"/>
  <c r="DI7" i="5"/>
  <c r="CV7" i="5"/>
  <c r="CU7" i="5"/>
  <c r="CT7" i="5"/>
  <c r="CS7" i="5"/>
  <c r="CR7" i="5"/>
  <c r="CQ7" i="5"/>
  <c r="CP7" i="5"/>
  <c r="LX53" i="4" s="1"/>
  <c r="CO7" i="5"/>
  <c r="LJ53" i="4" s="1"/>
  <c r="CN7" i="5"/>
  <c r="CM7" i="5"/>
  <c r="CK7" i="5"/>
  <c r="IX54" i="4" s="1"/>
  <c r="CJ7" i="5"/>
  <c r="IJ54" i="4" s="1"/>
  <c r="CI7" i="5"/>
  <c r="CH7" i="5"/>
  <c r="HH54" i="4" s="1"/>
  <c r="CG7" i="5"/>
  <c r="GT54" i="4" s="1"/>
  <c r="CF7" i="5"/>
  <c r="IX53" i="4" s="1"/>
  <c r="CE7" i="5"/>
  <c r="CD7" i="5"/>
  <c r="CC7" i="5"/>
  <c r="HH53" i="4" s="1"/>
  <c r="CB7" i="5"/>
  <c r="GT53" i="4" s="1"/>
  <c r="BZ7" i="5"/>
  <c r="BY7" i="5"/>
  <c r="BX7" i="5"/>
  <c r="EH54" i="4" s="1"/>
  <c r="BW7" i="5"/>
  <c r="DT54" i="4" s="1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HV31" i="4" s="1"/>
  <c r="AV7" i="5"/>
  <c r="AU7" i="5"/>
  <c r="AS7" i="5"/>
  <c r="FJ32" i="4" s="1"/>
  <c r="AR7" i="5"/>
  <c r="EV32" i="4" s="1"/>
  <c r="AQ7" i="5"/>
  <c r="AP7" i="5"/>
  <c r="AO7" i="5"/>
  <c r="DF32" i="4" s="1"/>
  <c r="AN7" i="5"/>
  <c r="FJ31" i="4" s="1"/>
  <c r="AM7" i="5"/>
  <c r="AL7" i="5"/>
  <c r="AK7" i="5"/>
  <c r="AJ7" i="5"/>
  <c r="DF31" i="4" s="1"/>
  <c r="AH7" i="5"/>
  <c r="AG7" i="5"/>
  <c r="AF7" i="5"/>
  <c r="AT32" i="4" s="1"/>
  <c r="AE7" i="5"/>
  <c r="AF32" i="4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ML54" i="4"/>
  <c r="LX54" i="4"/>
  <c r="LJ54" i="4"/>
  <c r="KV54" i="4"/>
  <c r="KH54" i="4"/>
  <c r="HV54" i="4"/>
  <c r="FJ54" i="4"/>
  <c r="EV54" i="4"/>
  <c r="DF54" i="4"/>
  <c r="BV54" i="4"/>
  <c r="AT54" i="4"/>
  <c r="AF54" i="4"/>
  <c r="R54" i="4"/>
  <c r="ML53" i="4"/>
  <c r="KV53" i="4"/>
  <c r="KH53" i="4"/>
  <c r="IJ53" i="4"/>
  <c r="HV53" i="4"/>
  <c r="FJ53" i="4"/>
  <c r="EV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H32" i="4"/>
  <c r="DT32" i="4"/>
  <c r="BV32" i="4"/>
  <c r="BH32" i="4"/>
  <c r="R32" i="4"/>
  <c r="IX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IC8" i="4"/>
  <c r="DU8" i="4"/>
  <c r="B8" i="4"/>
  <c r="B6" i="4"/>
  <c r="N88" i="4" l="1"/>
  <c r="IX76" i="4"/>
  <c r="ML52" i="4"/>
  <c r="IX52" i="4"/>
  <c r="BV76" i="4"/>
  <c r="FJ52" i="4"/>
  <c r="IX30" i="4"/>
  <c r="BV30" i="4"/>
  <c r="ML76" i="4"/>
  <c r="BV52" i="4"/>
  <c r="FJ30" i="4"/>
  <c r="C11" i="5"/>
  <c r="D11" i="5"/>
  <c r="E11" i="5"/>
  <c r="B11" i="5"/>
  <c r="AT76" i="4" l="1"/>
  <c r="EH52" i="4"/>
  <c r="LJ76" i="4"/>
  <c r="AT52" i="4"/>
  <c r="EH30" i="4"/>
  <c r="HV76" i="4"/>
  <c r="LJ52" i="4"/>
  <c r="AT30" i="4"/>
  <c r="HV30" i="4"/>
  <c r="HV52" i="4"/>
  <c r="AF76" i="4"/>
  <c r="DT52" i="4"/>
  <c r="HH30" i="4"/>
  <c r="KV76" i="4"/>
  <c r="AF52" i="4"/>
  <c r="DT30" i="4"/>
  <c r="HH76" i="4"/>
  <c r="KV52" i="4"/>
  <c r="AF30" i="4"/>
  <c r="HH52" i="4"/>
  <c r="GT76" i="4"/>
  <c r="KH52" i="4"/>
  <c r="GT52" i="4"/>
  <c r="R30" i="4"/>
  <c r="R76" i="4"/>
  <c r="DF52" i="4"/>
  <c r="GT30" i="4"/>
  <c r="KH76" i="4"/>
  <c r="R52" i="4"/>
  <c r="DF30" i="4"/>
  <c r="LX76" i="4"/>
  <c r="IJ76" i="4"/>
  <c r="LX52" i="4"/>
  <c r="BH30" i="4"/>
  <c r="IJ52" i="4"/>
  <c r="BH52" i="4"/>
  <c r="BH76" i="4"/>
  <c r="EV52" i="4"/>
  <c r="IJ30" i="4"/>
  <c r="EV30" i="4"/>
</calcChain>
</file>

<file path=xl/sharedStrings.xml><?xml version="1.0" encoding="utf-8"?>
<sst xmlns="http://schemas.openxmlformats.org/spreadsheetml/2006/main" count="312" uniqueCount="146">
  <si>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</si>
  <si>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</si>
  <si>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</si>
  <si>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</si>
  <si>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</si>
  <si>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</si>
  <si>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</si>
  <si>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</si>
  <si>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</si>
  <si>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</si>
  <si>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</si>
  <si>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</si>
  <si>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</si>
  <si>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</si>
  <si>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</si>
  <si>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</si>
  <si>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</si>
  <si>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</si>
  <si>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</si>
  <si>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</si>
  <si>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</si>
  <si>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</si>
  <si>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</si>
  <si>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</si>
  <si>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</si>
  <si>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</si>
  <si>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</si>
  <si>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</si>
  <si>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</si>
  <si>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</si>
  <si>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</si>
  <si>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</si>
  <si>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</si>
  <si>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</si>
  <si>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</si>
  <si>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</si>
  <si>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</si>
  <si>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</si>
  <si>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</si>
  <si>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</si>
  <si>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</si>
  <si>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</si>
  <si>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</si>
  <si>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</si>
  <si>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</si>
  <si>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</si>
  <si>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</si>
  <si>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</si>
  <si>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</si>
  <si>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</si>
  <si>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</si>
  <si>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</si>
  <si>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</si>
  <si>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</si>
  <si>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</si>
  <si>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</si>
  <si>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</si>
  <si>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</si>
  <si>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</si>
  <si>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</si>
  <si>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</si>
  <si>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</si>
  <si>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</si>
  <si>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</si>
  <si>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</si>
  <si>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</si>
  <si>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</si>
  <si>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</si>
  <si>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</si>
  <si>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</si>
  <si>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</si>
  <si>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</si>
  <si>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</si>
  <si>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</si>
  <si>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</si>
  <si>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</si>
  <si>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</si>
  <si>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</si>
  <si>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</si>
  <si>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</si>
  <si>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</si>
  <si>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</si>
  <si>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</si>
  <si>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</si>
  <si>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</si>
  <si>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</si>
  <si>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</si>
  <si>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</si>
  <si>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</si>
  <si>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</si>
  <si>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</si>
  <si>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</si>
  <si>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</si>
  <si>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</si>
  <si>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</si>
  <si>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</si>
  <si>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</si>
  <si>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</si>
  <si>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</si>
  <si>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</si>
  <si>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</si>
  <si>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</si>
  <si>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</si>
  <si>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</si>
  <si>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</si>
  <si>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</si>
  <si>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</si>
  <si>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</si>
  <si>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</si>
  <si>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</si>
  <si>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</si>
  <si>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</si>
  <si>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</si>
  <si>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</si>
  <si>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</si>
  <si>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</si>
  <si>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</si>
  <si>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</si>
  <si>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</si>
  <si>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</si>
  <si>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</si>
  <si>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</si>
  <si>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</si>
  <si>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</si>
  <si>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</si>
  <si>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</si>
  <si>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福島県　檜枝岐村</t>
  </si>
  <si>
    <t>御池ロッジ</t>
  </si>
  <si>
    <t>法非適用</t>
  </si>
  <si>
    <t>観光施設事業</t>
  </si>
  <si>
    <t>休養宿泊施設</t>
  </si>
  <si>
    <t>Ａ１Ｂ２</t>
  </si>
  <si>
    <t>該当数値なし</t>
  </si>
  <si>
    <t>導入なし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</si>
  <si>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</si>
  <si>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</si>
  <si>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</si>
  <si>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</si>
  <si>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</si>
  <si>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</si>
  <si>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</si>
  <si>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類似施設とほぼ同じ数値であるが、夏季期間だけ
の営業期間である為、平均値を下回る項目もある。</t>
    <rPh sb="0" eb="2">
      <t>ルイジ</t>
    </rPh>
    <rPh sb="2" eb="4">
      <t>シセツ</t>
    </rPh>
    <rPh sb="7" eb="8">
      <t>オナ</t>
    </rPh>
    <rPh sb="9" eb="11">
      <t>スウチ</t>
    </rPh>
    <rPh sb="16" eb="18">
      <t>カキ</t>
    </rPh>
    <rPh sb="18" eb="20">
      <t>キカン</t>
    </rPh>
    <rPh sb="24" eb="26">
      <t>エイギョウ</t>
    </rPh>
    <rPh sb="26" eb="28">
      <t>キカン</t>
    </rPh>
    <rPh sb="31" eb="32">
      <t>タメ</t>
    </rPh>
    <rPh sb="33" eb="36">
      <t>ヘイキンチ</t>
    </rPh>
    <rPh sb="37" eb="39">
      <t>シタマワ</t>
    </rPh>
    <rPh sb="40" eb="42">
      <t>コウモク</t>
    </rPh>
    <phoneticPr fontId="6"/>
  </si>
  <si>
    <t>良好であると考えられる。老朽化に伴う施設の
修繕も実施している。</t>
    <rPh sb="0" eb="2">
      <t>リョウコウ</t>
    </rPh>
    <rPh sb="6" eb="7">
      <t>カンガ</t>
    </rPh>
    <rPh sb="12" eb="15">
      <t>ロウキュウカ</t>
    </rPh>
    <rPh sb="16" eb="17">
      <t>トモナ</t>
    </rPh>
    <rPh sb="18" eb="20">
      <t>シセツ</t>
    </rPh>
    <rPh sb="22" eb="24">
      <t>シュウゼン</t>
    </rPh>
    <rPh sb="25" eb="27">
      <t>ジッシ</t>
    </rPh>
    <phoneticPr fontId="6"/>
  </si>
  <si>
    <t>震災の風評被害に伴い尾瀬の入山者の減少と並行
し厳しい状況下にある。</t>
    <rPh sb="0" eb="2">
      <t>シンサイ</t>
    </rPh>
    <rPh sb="3" eb="5">
      <t>フウヒョウ</t>
    </rPh>
    <rPh sb="5" eb="7">
      <t>ヒガイ</t>
    </rPh>
    <rPh sb="8" eb="9">
      <t>トモナ</t>
    </rPh>
    <rPh sb="10" eb="12">
      <t>オゼ</t>
    </rPh>
    <rPh sb="13" eb="16">
      <t>ニュウザンシャ</t>
    </rPh>
    <rPh sb="17" eb="19">
      <t>ゲンショウ</t>
    </rPh>
    <rPh sb="20" eb="22">
      <t>ヘイコウ</t>
    </rPh>
    <rPh sb="24" eb="25">
      <t>キビ</t>
    </rPh>
    <rPh sb="27" eb="30">
      <t>ジョウキョウカ</t>
    </rPh>
    <phoneticPr fontId="6"/>
  </si>
  <si>
    <t>施設の維持管理に力を注ぎながら、従業員を確保
し受入れ体制を整え、収益の増を目指してきまし
た。引き続き公営企業として健全な運営に努める。</t>
    <rPh sb="0" eb="2">
      <t>シセツ</t>
    </rPh>
    <rPh sb="3" eb="5">
      <t>イジ</t>
    </rPh>
    <rPh sb="5" eb="7">
      <t>カンリ</t>
    </rPh>
    <rPh sb="8" eb="9">
      <t>チカラ</t>
    </rPh>
    <rPh sb="10" eb="11">
      <t>ソソ</t>
    </rPh>
    <rPh sb="16" eb="19">
      <t>ジュウギョウイン</t>
    </rPh>
    <rPh sb="20" eb="22">
      <t>カクホ</t>
    </rPh>
    <rPh sb="24" eb="26">
      <t>ウケイ</t>
    </rPh>
    <rPh sb="27" eb="29">
      <t>タイセイ</t>
    </rPh>
    <rPh sb="30" eb="31">
      <t>トトノ</t>
    </rPh>
    <rPh sb="33" eb="35">
      <t>シュウエキ</t>
    </rPh>
    <rPh sb="36" eb="37">
      <t>ゾウ</t>
    </rPh>
    <rPh sb="38" eb="40">
      <t>メザ</t>
    </rPh>
    <rPh sb="48" eb="49">
      <t>ヒ</t>
    </rPh>
    <rPh sb="50" eb="51">
      <t>ツヅ</t>
    </rPh>
    <rPh sb="52" eb="54">
      <t>コウエイ</t>
    </rPh>
    <rPh sb="54" eb="56">
      <t>キギョウ</t>
    </rPh>
    <rPh sb="59" eb="61">
      <t>ケンゼン</t>
    </rPh>
    <rPh sb="62" eb="64">
      <t>ウンエイ</t>
    </rPh>
    <rPh sb="65" eb="66">
      <t>ツト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</si>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</sst>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9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2387</c:v>
                </c:pt>
                <c:pt idx="1">
                  <c:v>2248</c:v>
                </c:pt>
                <c:pt idx="2">
                  <c:v>2425</c:v>
                </c:pt>
                <c:pt idx="3">
                  <c:v>2446</c:v>
                </c:pt>
                <c:pt idx="4">
                  <c:v>2150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0224"/>
        <c:axId val="4818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2452</c:v>
                </c:pt>
                <c:pt idx="1">
                  <c:v>2114</c:v>
                </c:pt>
                <c:pt idx="2">
                  <c:v>2284</c:v>
                </c:pt>
                <c:pt idx="3">
                  <c:v>3043</c:v>
                </c:pt>
                <c:pt idx="4">
                  <c:v>2401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0224"/>
        <c:axId val="48182400"/>
      </c:lineChart>
      <c:dateAx>
        <c:axId val="4818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82400"/>
        <c:crosses val="autoZero"/>
        <c:auto val="1"/>
        <c:lblOffset val="100"/>
        <c:baseTimeUnit val="years"/>
      </c:dateAx>
      <c:valAx>
        <c:axId val="4818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180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7552"/>
        <c:axId val="8193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7552"/>
        <c:axId val="81937920"/>
      </c:lineChart>
      <c:dateAx>
        <c:axId val="8192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37920"/>
        <c:crosses val="autoZero"/>
        <c:auto val="1"/>
        <c:lblOffset val="100"/>
        <c:baseTimeUnit val="years"/>
      </c:dateAx>
      <c:valAx>
        <c:axId val="8193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2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1.1299999999999999E-2</c:v>
                </c:pt>
                <c:pt idx="1">
                  <c:v>2.3199999999999998E-2</c:v>
                </c:pt>
                <c:pt idx="2">
                  <c:v>2.0400000000000001E-2</c:v>
                </c:pt>
                <c:pt idx="3">
                  <c:v>4.1999999999999997E-3</c:v>
                </c:pt>
                <c:pt idx="4">
                  <c:v>3.5999999999999999E-3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8976"/>
        <c:axId val="8200051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03840"/>
        <c:axId val="82002304"/>
      </c:lineChart>
      <c:dateAx>
        <c:axId val="8199897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2000512"/>
        <c:crosses val="autoZero"/>
        <c:auto val="1"/>
        <c:lblOffset val="100"/>
        <c:baseTimeUnit val="years"/>
      </c:dateAx>
      <c:valAx>
        <c:axId val="820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1998976"/>
        <c:crosses val="autoZero"/>
        <c:crossBetween val="between"/>
      </c:valAx>
      <c:valAx>
        <c:axId val="8200230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2003840"/>
        <c:crosses val="max"/>
        <c:crossBetween val="between"/>
      </c:valAx>
      <c:dateAx>
        <c:axId val="8200384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82002304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15.2</c:v>
                </c:pt>
                <c:pt idx="1">
                  <c:v>13.9</c:v>
                </c:pt>
                <c:pt idx="2">
                  <c:v>14.2</c:v>
                </c:pt>
                <c:pt idx="3">
                  <c:v>12.5</c:v>
                </c:pt>
                <c:pt idx="4">
                  <c:v>11.1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20800"/>
        <c:axId val="4823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39.9</c:v>
                </c:pt>
                <c:pt idx="2">
                  <c:v>34.1</c:v>
                </c:pt>
                <c:pt idx="3">
                  <c:v>35.299999999999997</c:v>
                </c:pt>
                <c:pt idx="4">
                  <c:v>31.9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0800"/>
        <c:axId val="48231168"/>
      </c:lineChart>
      <c:dateAx>
        <c:axId val="4822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31168"/>
        <c:crosses val="autoZero"/>
        <c:auto val="1"/>
        <c:lblOffset val="100"/>
        <c:baseTimeUnit val="years"/>
      </c:dateAx>
      <c:valAx>
        <c:axId val="4823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22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107</c:v>
                </c:pt>
                <c:pt idx="1">
                  <c:v>104</c:v>
                </c:pt>
                <c:pt idx="2">
                  <c:v>106.2</c:v>
                </c:pt>
                <c:pt idx="3">
                  <c:v>89.3</c:v>
                </c:pt>
                <c:pt idx="4">
                  <c:v>101.1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92448"/>
        <c:axId val="4839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103.4</c:v>
                </c:pt>
                <c:pt idx="1">
                  <c:v>107.3</c:v>
                </c:pt>
                <c:pt idx="2">
                  <c:v>94.3</c:v>
                </c:pt>
                <c:pt idx="3">
                  <c:v>95.5</c:v>
                </c:pt>
                <c:pt idx="4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2448"/>
        <c:axId val="48394624"/>
      </c:lineChart>
      <c:dateAx>
        <c:axId val="4839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394624"/>
        <c:crosses val="autoZero"/>
        <c:auto val="1"/>
        <c:lblOffset val="100"/>
        <c:baseTimeUnit val="years"/>
      </c:dateAx>
      <c:valAx>
        <c:axId val="4839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39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-4361</c:v>
                </c:pt>
                <c:pt idx="1">
                  <c:v>-6374</c:v>
                </c:pt>
                <c:pt idx="2">
                  <c:v>-5859</c:v>
                </c:pt>
                <c:pt idx="3">
                  <c:v>-18309</c:v>
                </c:pt>
                <c:pt idx="4">
                  <c:v>-8416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9136"/>
        <c:axId val="6287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-4003</c:v>
                </c:pt>
                <c:pt idx="1">
                  <c:v>-4441</c:v>
                </c:pt>
                <c:pt idx="2">
                  <c:v>-5233</c:v>
                </c:pt>
                <c:pt idx="3">
                  <c:v>-10636</c:v>
                </c:pt>
                <c:pt idx="4">
                  <c:v>-9903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9136"/>
        <c:axId val="62873600"/>
      </c:lineChart>
      <c:dateAx>
        <c:axId val="6285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873600"/>
        <c:crosses val="autoZero"/>
        <c:auto val="1"/>
        <c:lblOffset val="100"/>
        <c:baseTimeUnit val="years"/>
      </c:dateAx>
      <c:valAx>
        <c:axId val="6287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85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-9.6</c:v>
                </c:pt>
                <c:pt idx="1">
                  <c:v>-11.8</c:v>
                </c:pt>
                <c:pt idx="2">
                  <c:v>-10.7</c:v>
                </c:pt>
                <c:pt idx="3">
                  <c:v>-34.1</c:v>
                </c:pt>
                <c:pt idx="4">
                  <c:v>-13.3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07904"/>
        <c:axId val="6290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-64.2</c:v>
                </c:pt>
                <c:pt idx="1">
                  <c:v>-1656.9</c:v>
                </c:pt>
                <c:pt idx="2">
                  <c:v>-14</c:v>
                </c:pt>
                <c:pt idx="3">
                  <c:v>-12.3</c:v>
                </c:pt>
                <c:pt idx="4">
                  <c:v>-13.3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7904"/>
        <c:axId val="62909824"/>
      </c:lineChart>
      <c:dateAx>
        <c:axId val="6290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909824"/>
        <c:crosses val="autoZero"/>
        <c:auto val="1"/>
        <c:lblOffset val="100"/>
        <c:baseTimeUnit val="years"/>
      </c:dateAx>
      <c:valAx>
        <c:axId val="6290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907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44.6</c:v>
                </c:pt>
                <c:pt idx="1">
                  <c:v>44.7</c:v>
                </c:pt>
                <c:pt idx="2">
                  <c:v>43.7</c:v>
                </c:pt>
                <c:pt idx="3">
                  <c:v>54</c:v>
                </c:pt>
                <c:pt idx="4">
                  <c:v>37.299999999999997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09056"/>
        <c:axId val="773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35.5</c:v>
                </c:pt>
                <c:pt idx="2">
                  <c:v>36</c:v>
                </c:pt>
                <c:pt idx="3">
                  <c:v>35.799999999999997</c:v>
                </c:pt>
                <c:pt idx="4">
                  <c:v>37.299999999999997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9056"/>
        <c:axId val="77310976"/>
      </c:lineChart>
      <c:dateAx>
        <c:axId val="7730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310976"/>
        <c:crosses val="autoZero"/>
        <c:auto val="1"/>
        <c:lblOffset val="100"/>
        <c:baseTimeUnit val="years"/>
      </c:dateAx>
      <c:valAx>
        <c:axId val="7731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309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12.2</c:v>
                </c:pt>
                <c:pt idx="1">
                  <c:v>12.8</c:v>
                </c:pt>
                <c:pt idx="2">
                  <c:v>12.8</c:v>
                </c:pt>
                <c:pt idx="3">
                  <c:v>11.9</c:v>
                </c:pt>
                <c:pt idx="4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48736"/>
        <c:axId val="8175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22.2</c:v>
                </c:pt>
                <c:pt idx="2">
                  <c:v>22</c:v>
                </c:pt>
                <c:pt idx="3">
                  <c:v>22.6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48736"/>
        <c:axId val="81750656"/>
      </c:lineChart>
      <c:dateAx>
        <c:axId val="8174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750656"/>
        <c:crosses val="autoZero"/>
        <c:auto val="1"/>
        <c:lblOffset val="100"/>
        <c:baseTimeUnit val="years"/>
      </c:dateAx>
      <c:valAx>
        <c:axId val="8175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748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58944"/>
        <c:axId val="8186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46.8</c:v>
                </c:pt>
                <c:pt idx="2">
                  <c:v>31</c:v>
                </c:pt>
                <c:pt idx="3">
                  <c:v>18.3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58944"/>
        <c:axId val="81860864"/>
      </c:lineChart>
      <c:dateAx>
        <c:axId val="8185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60864"/>
        <c:crosses val="autoZero"/>
        <c:auto val="1"/>
        <c:lblOffset val="100"/>
        <c:baseTimeUnit val="years"/>
      </c:dateAx>
      <c:valAx>
        <c:axId val="8186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85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1328"/>
        <c:axId val="8189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91328"/>
        <c:axId val="81893248"/>
      </c:lineChart>
      <c:dateAx>
        <c:axId val="8189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93248"/>
        <c:crosses val="autoZero"/>
        <c:auto val="1"/>
        <c:lblOffset val="100"/>
        <c:baseTimeUnit val="years"/>
      </c:dateAx>
      <c:valAx>
        <c:axId val="8189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89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70" zoomScaleNormal="70" zoomScaleSheetLayoutView="70" workbookViewId="0">
      <selection activeCell="NI49" sqref="NI49:NW64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</row>
    <row r="3" spans="1:387" ht="9.75" customHeight="1" x14ac:dyDescent="0.15">
      <c r="A3" s="2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</row>
    <row r="4" spans="1:387" ht="9.75" customHeight="1" x14ac:dyDescent="0.15">
      <c r="A4" s="2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KP4" s="136"/>
      <c r="KQ4" s="136"/>
      <c r="KR4" s="136"/>
      <c r="KS4" s="136"/>
      <c r="KT4" s="136"/>
      <c r="KU4" s="136"/>
      <c r="KV4" s="136"/>
      <c r="KW4" s="136"/>
      <c r="KX4" s="136"/>
      <c r="KY4" s="136"/>
      <c r="KZ4" s="136"/>
      <c r="LA4" s="136"/>
      <c r="LB4" s="136"/>
      <c r="LC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MY4" s="136"/>
      <c r="MZ4" s="136"/>
      <c r="NA4" s="136"/>
      <c r="NB4" s="136"/>
      <c r="NC4" s="136"/>
      <c r="ND4" s="136"/>
      <c r="NE4" s="136"/>
      <c r="NF4" s="136"/>
      <c r="NG4" s="136"/>
      <c r="NH4" s="136"/>
      <c r="NI4" s="136"/>
      <c r="NJ4" s="136"/>
      <c r="NK4" s="136"/>
      <c r="NL4" s="136"/>
      <c r="NM4" s="136"/>
      <c r="NN4" s="136"/>
      <c r="NO4" s="136"/>
      <c r="NP4" s="136"/>
      <c r="NQ4" s="136"/>
      <c r="NR4" s="136"/>
      <c r="NS4" s="136"/>
      <c r="NT4" s="136"/>
      <c r="NU4" s="136"/>
      <c r="NV4" s="136"/>
      <c r="NW4" s="136"/>
    </row>
    <row r="5" spans="1:387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 x14ac:dyDescent="0.15">
      <c r="A6" s="2"/>
      <c r="B6" s="137" t="str">
        <f>データ!H6&amp;"　"&amp;データ!I6</f>
        <v>福島県檜枝岐村　御池ロッジ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29" t="s">
        <v>4</v>
      </c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29" t="s">
        <v>6</v>
      </c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 t="s">
        <v>7</v>
      </c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 t="s">
        <v>8</v>
      </c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 x14ac:dyDescent="0.15">
      <c r="A8" s="2"/>
      <c r="B8" s="130" t="str">
        <f>データ!J7</f>
        <v>法非適用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0" t="str">
        <f>データ!K7</f>
        <v>観光施設事業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2"/>
      <c r="CF8" s="130" t="str">
        <f>データ!L7</f>
        <v>休養宿泊施設</v>
      </c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2"/>
      <c r="DU8" s="120" t="str">
        <f>データ!M7</f>
        <v>Ａ１Ｂ２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33" t="s">
        <v>145</v>
      </c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19">
        <f>データ!S7</f>
        <v>10243</v>
      </c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 t="str">
        <f>データ!T7</f>
        <v>導入なし</v>
      </c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>
        <f>データ!U7</f>
        <v>60</v>
      </c>
      <c r="LP8" s="121"/>
      <c r="LQ8" s="121"/>
      <c r="LR8" s="121"/>
      <c r="LS8" s="121"/>
      <c r="LT8" s="121"/>
      <c r="LU8" s="121"/>
      <c r="LV8" s="121"/>
      <c r="LW8" s="121"/>
      <c r="LX8" s="121"/>
      <c r="LY8" s="121"/>
      <c r="LZ8" s="121"/>
      <c r="MA8" s="121"/>
      <c r="MB8" s="121"/>
      <c r="MC8" s="121"/>
      <c r="MD8" s="121"/>
      <c r="ME8" s="121"/>
      <c r="MF8" s="121"/>
      <c r="MG8" s="121"/>
      <c r="MH8" s="121"/>
      <c r="MI8" s="121"/>
      <c r="MJ8" s="121"/>
      <c r="MK8" s="121"/>
      <c r="ML8" s="121"/>
      <c r="MM8" s="121"/>
      <c r="MN8" s="121"/>
      <c r="MO8" s="121"/>
      <c r="MP8" s="121"/>
      <c r="MQ8" s="121"/>
      <c r="MR8" s="121"/>
      <c r="MS8" s="121"/>
      <c r="MT8" s="121"/>
      <c r="MU8" s="121"/>
      <c r="MV8" s="121"/>
      <c r="MW8" s="121"/>
      <c r="MX8" s="121"/>
      <c r="MY8" s="121"/>
      <c r="MZ8" s="121"/>
      <c r="NA8" s="121"/>
      <c r="NB8" s="121"/>
      <c r="NC8" s="121"/>
      <c r="ND8" s="121"/>
      <c r="NE8" s="121"/>
      <c r="NF8" s="121"/>
      <c r="NG8" s="121"/>
      <c r="NH8" s="4"/>
      <c r="NI8" s="124" t="s">
        <v>10</v>
      </c>
      <c r="NJ8" s="125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29" t="s">
        <v>16</v>
      </c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 t="s">
        <v>17</v>
      </c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 t="s">
        <v>18</v>
      </c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129"/>
      <c r="ND9" s="129"/>
      <c r="NE9" s="129"/>
      <c r="NF9" s="129"/>
      <c r="NG9" s="129"/>
      <c r="NH9" s="4"/>
      <c r="NI9" s="134" t="s">
        <v>19</v>
      </c>
      <c r="NJ9" s="135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3" t="str">
        <f>データ!P7</f>
        <v>該当数値なし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>
        <f>データ!Q7</f>
        <v>839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80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0" t="str">
        <f>データ!V7</f>
        <v>無</v>
      </c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>
        <f>データ!W7</f>
        <v>50</v>
      </c>
      <c r="JW10" s="121"/>
      <c r="JX10" s="121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C10" s="121"/>
      <c r="LD10" s="121"/>
      <c r="LE10" s="121"/>
      <c r="LF10" s="121"/>
      <c r="LG10" s="121"/>
      <c r="LH10" s="121"/>
      <c r="LI10" s="121"/>
      <c r="LJ10" s="121"/>
      <c r="LK10" s="121"/>
      <c r="LL10" s="121"/>
      <c r="LM10" s="121"/>
      <c r="LN10" s="121"/>
      <c r="LO10" s="120" t="str">
        <f>データ!X7</f>
        <v>無</v>
      </c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2"/>
      <c r="NI10" s="106" t="s">
        <v>21</v>
      </c>
      <c r="NJ10" s="107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2" t="s">
        <v>23</v>
      </c>
      <c r="NJ11" s="122"/>
      <c r="NK11" s="122"/>
      <c r="NL11" s="122"/>
      <c r="NM11" s="122"/>
      <c r="NN11" s="122"/>
      <c r="NO11" s="122"/>
      <c r="NP11" s="122"/>
      <c r="NQ11" s="122"/>
      <c r="NR11" s="122"/>
      <c r="NS11" s="122"/>
      <c r="NT11" s="122"/>
      <c r="NU11" s="122"/>
      <c r="NV11" s="122"/>
      <c r="NW11" s="122"/>
    </row>
    <row r="12" spans="1:387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  <c r="NS12" s="122"/>
      <c r="NT12" s="122"/>
      <c r="NU12" s="122"/>
      <c r="NV12" s="122"/>
      <c r="NW12" s="122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  <c r="NS13" s="123"/>
      <c r="NT13" s="123"/>
      <c r="NU13" s="123"/>
      <c r="NV13" s="123"/>
      <c r="NW13" s="123"/>
    </row>
    <row r="14" spans="1:387" ht="13.5" customHeight="1" x14ac:dyDescent="0.15">
      <c r="A14" s="19"/>
      <c r="B14" s="7"/>
      <c r="C14" s="8"/>
      <c r="D14" s="8"/>
      <c r="E14" s="8"/>
      <c r="F14" s="8"/>
      <c r="G14" s="8"/>
      <c r="H14" s="101" t="s">
        <v>24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8"/>
      <c r="JO14" s="8"/>
      <c r="JP14" s="8"/>
      <c r="JQ14" s="8"/>
      <c r="JR14" s="8"/>
      <c r="JS14" s="8"/>
      <c r="JT14" s="109" t="s">
        <v>25</v>
      </c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10"/>
      <c r="NH14" s="2"/>
      <c r="NI14" s="87" t="s">
        <v>26</v>
      </c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9"/>
    </row>
    <row r="15" spans="1:387" ht="13.5" customHeight="1" x14ac:dyDescent="0.15">
      <c r="A15" s="2"/>
      <c r="B15" s="20"/>
      <c r="C15" s="21"/>
      <c r="D15" s="21"/>
      <c r="E15" s="21"/>
      <c r="F15" s="21"/>
      <c r="G15" s="2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21"/>
      <c r="JO15" s="21"/>
      <c r="JP15" s="21"/>
      <c r="JQ15" s="21"/>
      <c r="JR15" s="21"/>
      <c r="JS15" s="21"/>
      <c r="JT15" s="111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12"/>
      <c r="NH15" s="2"/>
      <c r="NI15" s="90" t="s">
        <v>141</v>
      </c>
      <c r="NJ15" s="91"/>
      <c r="NK15" s="91"/>
      <c r="NL15" s="91"/>
      <c r="NM15" s="91"/>
      <c r="NN15" s="91"/>
      <c r="NO15" s="91"/>
      <c r="NP15" s="91"/>
      <c r="NQ15" s="91"/>
      <c r="NR15" s="91"/>
      <c r="NS15" s="91"/>
      <c r="NT15" s="91"/>
      <c r="NU15" s="91"/>
      <c r="NV15" s="91"/>
      <c r="NW15" s="92"/>
    </row>
    <row r="16" spans="1:387" ht="13.5" customHeight="1" x14ac:dyDescent="0.15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90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2"/>
    </row>
    <row r="17" spans="1:387" ht="13.5" customHeight="1" x14ac:dyDescent="0.15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90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2"/>
    </row>
    <row r="18" spans="1:387" ht="13.5" customHeight="1" x14ac:dyDescent="0.15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90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2"/>
    </row>
    <row r="19" spans="1:387" ht="13.5" customHeight="1" x14ac:dyDescent="0.15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90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2"/>
    </row>
    <row r="20" spans="1:387" ht="13.5" customHeight="1" x14ac:dyDescent="0.15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90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2"/>
    </row>
    <row r="21" spans="1:387" ht="13.5" customHeight="1" x14ac:dyDescent="0.15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90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2"/>
    </row>
    <row r="22" spans="1:387" ht="13.5" customHeight="1" x14ac:dyDescent="0.15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90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2"/>
    </row>
    <row r="23" spans="1:387" ht="13.5" customHeight="1" x14ac:dyDescent="0.15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90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2"/>
    </row>
    <row r="24" spans="1:387" ht="13.5" customHeight="1" x14ac:dyDescent="0.15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90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2"/>
    </row>
    <row r="25" spans="1:387" ht="13.5" customHeight="1" x14ac:dyDescent="0.15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90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2"/>
    </row>
    <row r="26" spans="1:387" ht="13.5" customHeight="1" x14ac:dyDescent="0.15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90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2"/>
    </row>
    <row r="27" spans="1:387" ht="13.5" customHeight="1" x14ac:dyDescent="0.15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90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2"/>
    </row>
    <row r="28" spans="1:387" ht="13.5" customHeight="1" x14ac:dyDescent="0.15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90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2"/>
    </row>
    <row r="29" spans="1:387" ht="13.5" customHeight="1" x14ac:dyDescent="0.15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90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2"/>
    </row>
    <row r="30" spans="1:387" ht="13.5" customHeight="1" x14ac:dyDescent="0.15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6">
        <f>データ!$B$11</f>
        <v>40909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データ!$C$11</f>
        <v>41275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データ!$D$11</f>
        <v>41640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データ!$E$11</f>
        <v>42005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データ!$F$11</f>
        <v>42370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6">
        <f>データ!$B$11</f>
        <v>40909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データ!$C$11</f>
        <v>41275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データ!$D$11</f>
        <v>41640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データ!$E$11</f>
        <v>42005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データ!$F$11</f>
        <v>42370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6">
        <f>データ!$B$11</f>
        <v>40909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データ!$C$11</f>
        <v>41275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データ!$D$11</f>
        <v>41640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データ!$E$11</f>
        <v>42005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データ!$F$11</f>
        <v>42370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93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5"/>
    </row>
    <row r="31" spans="1:387" ht="13.5" customHeight="1" x14ac:dyDescent="0.15">
      <c r="A31" s="2"/>
      <c r="B31" s="22"/>
      <c r="C31" s="5"/>
      <c r="D31" s="5"/>
      <c r="E31" s="5"/>
      <c r="F31" s="5"/>
      <c r="I31" s="84" t="s">
        <v>27</v>
      </c>
      <c r="J31" s="84"/>
      <c r="K31" s="84"/>
      <c r="L31" s="84"/>
      <c r="M31" s="84"/>
      <c r="N31" s="84"/>
      <c r="O31" s="84"/>
      <c r="P31" s="84"/>
      <c r="Q31" s="84"/>
      <c r="R31" s="85">
        <f>データ!Y7</f>
        <v>107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>データ!Z7</f>
        <v>104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>
        <f>データ!AA7</f>
        <v>106.2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>
        <f>データ!AB7</f>
        <v>89.3</v>
      </c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>
        <f>データ!AC7</f>
        <v>101.1</v>
      </c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4" t="s">
        <v>27</v>
      </c>
      <c r="CX31" s="84"/>
      <c r="CY31" s="84"/>
      <c r="CZ31" s="84"/>
      <c r="DA31" s="84"/>
      <c r="DB31" s="84"/>
      <c r="DC31" s="84"/>
      <c r="DD31" s="84"/>
      <c r="DE31" s="84"/>
      <c r="DF31" s="85">
        <f>データ!AJ7</f>
        <v>15.2</v>
      </c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>データ!AK7</f>
        <v>13.9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>
        <f>データ!AL7</f>
        <v>14.2</v>
      </c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>
        <f>データ!AM7</f>
        <v>12.5</v>
      </c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>
        <f>データ!AN7</f>
        <v>11.1</v>
      </c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4" t="s">
        <v>27</v>
      </c>
      <c r="GL31" s="84"/>
      <c r="GM31" s="84"/>
      <c r="GN31" s="84"/>
      <c r="GO31" s="84"/>
      <c r="GP31" s="84"/>
      <c r="GQ31" s="84"/>
      <c r="GR31" s="84"/>
      <c r="GS31" s="84"/>
      <c r="GT31" s="103">
        <f>データ!AU7</f>
        <v>2387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データ!AV7</f>
        <v>2248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データ!AW7</f>
        <v>2425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データ!AX7</f>
        <v>2446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>
        <f>データ!AY7</f>
        <v>2150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87" t="s">
        <v>28</v>
      </c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9"/>
    </row>
    <row r="32" spans="1:387" ht="13.5" customHeight="1" x14ac:dyDescent="0.15">
      <c r="A32" s="2"/>
      <c r="B32" s="22"/>
      <c r="C32" s="5"/>
      <c r="D32" s="5"/>
      <c r="E32" s="5"/>
      <c r="F32" s="5"/>
      <c r="G32" s="5"/>
      <c r="H32" s="5"/>
      <c r="I32" s="84" t="s">
        <v>29</v>
      </c>
      <c r="J32" s="84"/>
      <c r="K32" s="84"/>
      <c r="L32" s="84"/>
      <c r="M32" s="84"/>
      <c r="N32" s="84"/>
      <c r="O32" s="84"/>
      <c r="P32" s="84"/>
      <c r="Q32" s="84"/>
      <c r="R32" s="85">
        <f>データ!AD7</f>
        <v>103.4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>
        <f>データ!AE7</f>
        <v>107.3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>
        <f>データ!AF7</f>
        <v>94.3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>
        <f>データ!AG7</f>
        <v>95.5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>
        <f>データ!AH7</f>
        <v>96.2</v>
      </c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4" t="s">
        <v>29</v>
      </c>
      <c r="CX32" s="84"/>
      <c r="CY32" s="84"/>
      <c r="CZ32" s="84"/>
      <c r="DA32" s="84"/>
      <c r="DB32" s="84"/>
      <c r="DC32" s="84"/>
      <c r="DD32" s="84"/>
      <c r="DE32" s="84"/>
      <c r="DF32" s="85">
        <f>データ!AO7</f>
        <v>31.3</v>
      </c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f>データ!AP7</f>
        <v>39.9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>
        <f>データ!AQ7</f>
        <v>34.1</v>
      </c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>
        <f>データ!AR7</f>
        <v>35.299999999999997</v>
      </c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>
        <f>データ!AS7</f>
        <v>31.9</v>
      </c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4" t="s">
        <v>29</v>
      </c>
      <c r="GL32" s="84"/>
      <c r="GM32" s="84"/>
      <c r="GN32" s="84"/>
      <c r="GO32" s="84"/>
      <c r="GP32" s="84"/>
      <c r="GQ32" s="84"/>
      <c r="GR32" s="84"/>
      <c r="GS32" s="84"/>
      <c r="GT32" s="103">
        <f>データ!AZ7</f>
        <v>2452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データ!BA7</f>
        <v>2114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データ!BB7</f>
        <v>2284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データ!BC7</f>
        <v>3043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データ!BD7</f>
        <v>2401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90" t="s">
        <v>142</v>
      </c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2"/>
    </row>
    <row r="33" spans="1:387" ht="13.5" customHeight="1" x14ac:dyDescent="0.15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90"/>
      <c r="NJ33" s="91"/>
      <c r="NK33" s="91"/>
      <c r="NL33" s="91"/>
      <c r="NM33" s="91"/>
      <c r="NN33" s="91"/>
      <c r="NO33" s="91"/>
      <c r="NP33" s="91"/>
      <c r="NQ33" s="91"/>
      <c r="NR33" s="91"/>
      <c r="NS33" s="91"/>
      <c r="NT33" s="91"/>
      <c r="NU33" s="91"/>
      <c r="NV33" s="91"/>
      <c r="NW33" s="92"/>
    </row>
    <row r="34" spans="1:387" ht="13.5" customHeight="1" x14ac:dyDescent="0.15">
      <c r="A34" s="2"/>
      <c r="B34" s="22"/>
      <c r="C34" s="24"/>
      <c r="D34" s="5"/>
      <c r="E34" s="5"/>
      <c r="F34" s="5"/>
      <c r="G34" s="5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5"/>
      <c r="CN34" s="5"/>
      <c r="CO34" s="5"/>
      <c r="CP34" s="5"/>
      <c r="CQ34" s="5"/>
      <c r="CR34" s="5"/>
      <c r="CS34" s="5"/>
      <c r="CT34" s="5"/>
      <c r="CU34" s="5"/>
      <c r="CV34" s="83" t="s">
        <v>31</v>
      </c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24"/>
      <c r="GB34" s="24"/>
      <c r="GC34" s="24"/>
      <c r="GD34" s="24"/>
      <c r="GE34" s="24"/>
      <c r="GF34" s="24"/>
      <c r="GG34" s="24"/>
      <c r="GH34" s="24"/>
      <c r="GI34" s="24"/>
      <c r="GJ34" s="83" t="s">
        <v>32</v>
      </c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5"/>
      <c r="JP34" s="5"/>
      <c r="JQ34" s="5"/>
      <c r="JR34" s="5"/>
      <c r="JS34" s="5"/>
      <c r="JT34" s="104" t="s">
        <v>33</v>
      </c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105"/>
      <c r="NH34" s="2"/>
      <c r="NI34" s="90"/>
      <c r="NJ34" s="91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2"/>
    </row>
    <row r="35" spans="1:387" ht="13.5" customHeight="1" x14ac:dyDescent="0.15">
      <c r="A35" s="2"/>
      <c r="B35" s="22"/>
      <c r="C35" s="24"/>
      <c r="D35" s="5"/>
      <c r="E35" s="5"/>
      <c r="F35" s="5"/>
      <c r="G35" s="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5"/>
      <c r="CN35" s="5"/>
      <c r="CO35" s="5"/>
      <c r="CP35" s="5"/>
      <c r="CQ35" s="5"/>
      <c r="CR35" s="5"/>
      <c r="CS35" s="5"/>
      <c r="CT35" s="5"/>
      <c r="CU35" s="5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24"/>
      <c r="GB35" s="24"/>
      <c r="GC35" s="24"/>
      <c r="GD35" s="24"/>
      <c r="GE35" s="24"/>
      <c r="GF35" s="24"/>
      <c r="GG35" s="24"/>
      <c r="GH35" s="24"/>
      <c r="GI35" s="24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5"/>
      <c r="JP35" s="5"/>
      <c r="JQ35" s="5"/>
      <c r="JR35" s="5"/>
      <c r="JS35" s="5"/>
      <c r="JT35" s="106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8"/>
      <c r="NH35" s="2"/>
      <c r="NI35" s="90"/>
      <c r="NJ35" s="91"/>
      <c r="NK35" s="91"/>
      <c r="NL35" s="91"/>
      <c r="NM35" s="91"/>
      <c r="NN35" s="91"/>
      <c r="NO35" s="91"/>
      <c r="NP35" s="91"/>
      <c r="NQ35" s="91"/>
      <c r="NR35" s="91"/>
      <c r="NS35" s="91"/>
      <c r="NT35" s="91"/>
      <c r="NU35" s="91"/>
      <c r="NV35" s="91"/>
      <c r="NW35" s="92"/>
    </row>
    <row r="36" spans="1:387" ht="13.5" customHeight="1" x14ac:dyDescent="0.15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90"/>
      <c r="NJ36" s="91"/>
      <c r="NK36" s="91"/>
      <c r="NL36" s="91"/>
      <c r="NM36" s="91"/>
      <c r="NN36" s="91"/>
      <c r="NO36" s="91"/>
      <c r="NP36" s="91"/>
      <c r="NQ36" s="91"/>
      <c r="NR36" s="91"/>
      <c r="NS36" s="91"/>
      <c r="NT36" s="91"/>
      <c r="NU36" s="91"/>
      <c r="NV36" s="91"/>
      <c r="NW36" s="92"/>
    </row>
    <row r="37" spans="1:387" ht="13.5" customHeight="1" x14ac:dyDescent="0.15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90"/>
      <c r="NJ37" s="91"/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2"/>
    </row>
    <row r="38" spans="1:387" ht="13.5" customHeight="1" x14ac:dyDescent="0.15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90"/>
      <c r="NJ38" s="91"/>
      <c r="NK38" s="91"/>
      <c r="NL38" s="91"/>
      <c r="NM38" s="91"/>
      <c r="NN38" s="91"/>
      <c r="NO38" s="91"/>
      <c r="NP38" s="91"/>
      <c r="NQ38" s="91"/>
      <c r="NR38" s="91"/>
      <c r="NS38" s="91"/>
      <c r="NT38" s="91"/>
      <c r="NU38" s="91"/>
      <c r="NV38" s="91"/>
      <c r="NW38" s="92"/>
    </row>
    <row r="39" spans="1:387" ht="13.5" customHeight="1" x14ac:dyDescent="0.15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90"/>
      <c r="NJ39" s="91"/>
      <c r="NK39" s="91"/>
      <c r="NL39" s="91"/>
      <c r="NM39" s="91"/>
      <c r="NN39" s="91"/>
      <c r="NO39" s="91"/>
      <c r="NP39" s="91"/>
      <c r="NQ39" s="91"/>
      <c r="NR39" s="91"/>
      <c r="NS39" s="91"/>
      <c r="NT39" s="91"/>
      <c r="NU39" s="91"/>
      <c r="NV39" s="91"/>
      <c r="NW39" s="92"/>
    </row>
    <row r="40" spans="1:387" ht="13.5" customHeight="1" x14ac:dyDescent="0.15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90"/>
      <c r="NJ40" s="91"/>
      <c r="NK40" s="91"/>
      <c r="NL40" s="91"/>
      <c r="NM40" s="91"/>
      <c r="NN40" s="91"/>
      <c r="NO40" s="91"/>
      <c r="NP40" s="91"/>
      <c r="NQ40" s="91"/>
      <c r="NR40" s="91"/>
      <c r="NS40" s="91"/>
      <c r="NT40" s="91"/>
      <c r="NU40" s="91"/>
      <c r="NV40" s="91"/>
      <c r="NW40" s="92"/>
    </row>
    <row r="41" spans="1:387" ht="13.5" customHeight="1" x14ac:dyDescent="0.15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90"/>
      <c r="NJ41" s="91"/>
      <c r="NK41" s="91"/>
      <c r="NL41" s="91"/>
      <c r="NM41" s="91"/>
      <c r="NN41" s="91"/>
      <c r="NO41" s="91"/>
      <c r="NP41" s="91"/>
      <c r="NQ41" s="91"/>
      <c r="NR41" s="91"/>
      <c r="NS41" s="91"/>
      <c r="NT41" s="91"/>
      <c r="NU41" s="91"/>
      <c r="NV41" s="91"/>
      <c r="NW41" s="92"/>
    </row>
    <row r="42" spans="1:387" ht="13.5" customHeight="1" x14ac:dyDescent="0.15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90"/>
      <c r="NJ42" s="91"/>
      <c r="NK42" s="91"/>
      <c r="NL42" s="91"/>
      <c r="NM42" s="91"/>
      <c r="NN42" s="91"/>
      <c r="NO42" s="91"/>
      <c r="NP42" s="91"/>
      <c r="NQ42" s="91"/>
      <c r="NR42" s="91"/>
      <c r="NS42" s="91"/>
      <c r="NT42" s="91"/>
      <c r="NU42" s="91"/>
      <c r="NV42" s="91"/>
      <c r="NW42" s="92"/>
    </row>
    <row r="43" spans="1:387" ht="13.5" customHeight="1" x14ac:dyDescent="0.15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90"/>
      <c r="NJ43" s="91"/>
      <c r="NK43" s="91"/>
      <c r="NL43" s="91"/>
      <c r="NM43" s="91"/>
      <c r="NN43" s="91"/>
      <c r="NO43" s="91"/>
      <c r="NP43" s="91"/>
      <c r="NQ43" s="91"/>
      <c r="NR43" s="91"/>
      <c r="NS43" s="91"/>
      <c r="NT43" s="91"/>
      <c r="NU43" s="91"/>
      <c r="NV43" s="91"/>
      <c r="NW43" s="92"/>
    </row>
    <row r="44" spans="1:387" ht="13.5" customHeight="1" x14ac:dyDescent="0.15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90"/>
      <c r="NJ44" s="91"/>
      <c r="NK44" s="91"/>
      <c r="NL44" s="91"/>
      <c r="NM44" s="91"/>
      <c r="NN44" s="91"/>
      <c r="NO44" s="91"/>
      <c r="NP44" s="91"/>
      <c r="NQ44" s="91"/>
      <c r="NR44" s="91"/>
      <c r="NS44" s="91"/>
      <c r="NT44" s="91"/>
      <c r="NU44" s="91"/>
      <c r="NV44" s="91"/>
      <c r="NW44" s="92"/>
    </row>
    <row r="45" spans="1:387" ht="13.5" customHeight="1" x14ac:dyDescent="0.15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90"/>
      <c r="NJ45" s="91"/>
      <c r="NK45" s="91"/>
      <c r="NL45" s="91"/>
      <c r="NM45" s="91"/>
      <c r="NN45" s="91"/>
      <c r="NO45" s="91"/>
      <c r="NP45" s="91"/>
      <c r="NQ45" s="91"/>
      <c r="NR45" s="91"/>
      <c r="NS45" s="91"/>
      <c r="NT45" s="91"/>
      <c r="NU45" s="91"/>
      <c r="NV45" s="91"/>
      <c r="NW45" s="92"/>
    </row>
    <row r="46" spans="1:387" ht="13.5" customHeight="1" x14ac:dyDescent="0.15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90"/>
      <c r="NJ46" s="91"/>
      <c r="NK46" s="91"/>
      <c r="NL46" s="91"/>
      <c r="NM46" s="91"/>
      <c r="NN46" s="91"/>
      <c r="NO46" s="91"/>
      <c r="NP46" s="91"/>
      <c r="NQ46" s="91"/>
      <c r="NR46" s="91"/>
      <c r="NS46" s="91"/>
      <c r="NT46" s="91"/>
      <c r="NU46" s="91"/>
      <c r="NV46" s="91"/>
      <c r="NW46" s="92"/>
    </row>
    <row r="47" spans="1:387" ht="13.5" customHeight="1" x14ac:dyDescent="0.15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93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5"/>
    </row>
    <row r="48" spans="1:387" ht="13.5" customHeight="1" x14ac:dyDescent="0.15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87" t="s">
        <v>34</v>
      </c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9"/>
    </row>
    <row r="49" spans="1:387" ht="13.5" customHeight="1" x14ac:dyDescent="0.15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90" t="s">
        <v>143</v>
      </c>
      <c r="NJ49" s="91"/>
      <c r="NK49" s="91"/>
      <c r="NL49" s="91"/>
      <c r="NM49" s="91"/>
      <c r="NN49" s="91"/>
      <c r="NO49" s="91"/>
      <c r="NP49" s="91"/>
      <c r="NQ49" s="91"/>
      <c r="NR49" s="91"/>
      <c r="NS49" s="91"/>
      <c r="NT49" s="91"/>
      <c r="NU49" s="91"/>
      <c r="NV49" s="91"/>
      <c r="NW49" s="92"/>
    </row>
    <row r="50" spans="1:387" ht="13.5" customHeight="1" x14ac:dyDescent="0.15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90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2"/>
    </row>
    <row r="51" spans="1:387" ht="13.5" customHeight="1" x14ac:dyDescent="0.15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90"/>
      <c r="NJ51" s="91"/>
      <c r="NK51" s="91"/>
      <c r="NL51" s="91"/>
      <c r="NM51" s="91"/>
      <c r="NN51" s="91"/>
      <c r="NO51" s="91"/>
      <c r="NP51" s="91"/>
      <c r="NQ51" s="91"/>
      <c r="NR51" s="91"/>
      <c r="NS51" s="91"/>
      <c r="NT51" s="91"/>
      <c r="NU51" s="91"/>
      <c r="NV51" s="91"/>
      <c r="NW51" s="92"/>
    </row>
    <row r="52" spans="1:387" ht="13.5" customHeight="1" x14ac:dyDescent="0.15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6">
        <f>データ!$B$11</f>
        <v>40909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データ!$C$11</f>
        <v>41275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データ!$D$11</f>
        <v>41640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データ!$E$11</f>
        <v>42005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データ!$F$11</f>
        <v>42370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6">
        <f>データ!$B$11</f>
        <v>40909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データ!$C$11</f>
        <v>41275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データ!$D$11</f>
        <v>41640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データ!$E$11</f>
        <v>42005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データ!$F$11</f>
        <v>42370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6">
        <f>データ!$B$11</f>
        <v>40909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データ!$C$11</f>
        <v>41275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データ!$D$11</f>
        <v>41640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データ!$E$11</f>
        <v>42005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データ!$F$11</f>
        <v>42370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6">
        <f>データ!$B$11</f>
        <v>40909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データ!$C$11</f>
        <v>41275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データ!$D$11</f>
        <v>41640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データ!$E$11</f>
        <v>42005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データ!$F$11</f>
        <v>42370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5"/>
      <c r="NA52" s="5"/>
      <c r="NB52" s="5"/>
      <c r="NC52" s="5"/>
      <c r="ND52" s="5"/>
      <c r="NE52" s="5"/>
      <c r="NF52" s="5"/>
      <c r="NG52" s="23"/>
      <c r="NH52" s="2"/>
      <c r="NI52" s="90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2"/>
    </row>
    <row r="53" spans="1:387" ht="13.5" customHeight="1" x14ac:dyDescent="0.15">
      <c r="A53" s="2"/>
      <c r="B53" s="22"/>
      <c r="C53" s="5"/>
      <c r="D53" s="5"/>
      <c r="E53" s="5"/>
      <c r="F53" s="5"/>
      <c r="I53" s="84" t="s">
        <v>27</v>
      </c>
      <c r="J53" s="84"/>
      <c r="K53" s="84"/>
      <c r="L53" s="84"/>
      <c r="M53" s="84"/>
      <c r="N53" s="84"/>
      <c r="O53" s="84"/>
      <c r="P53" s="84"/>
      <c r="Q53" s="84"/>
      <c r="R53" s="85">
        <f>データ!BF7</f>
        <v>12.2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>データ!BG7</f>
        <v>12.8</v>
      </c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>
        <f>データ!BH7</f>
        <v>12.8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>
        <f>データ!BI7</f>
        <v>11.9</v>
      </c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>
        <f>データ!BJ7</f>
        <v>11.9</v>
      </c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4" t="s">
        <v>27</v>
      </c>
      <c r="CX53" s="84"/>
      <c r="CY53" s="84"/>
      <c r="CZ53" s="84"/>
      <c r="DA53" s="84"/>
      <c r="DB53" s="84"/>
      <c r="DC53" s="84"/>
      <c r="DD53" s="84"/>
      <c r="DE53" s="84"/>
      <c r="DF53" s="85">
        <f>データ!BQ7</f>
        <v>44.6</v>
      </c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>
        <f>データ!BR7</f>
        <v>44.7</v>
      </c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>
        <f>データ!BS7</f>
        <v>43.7</v>
      </c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>
        <f>データ!BT7</f>
        <v>54</v>
      </c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>
        <f>データ!BU7</f>
        <v>37.299999999999997</v>
      </c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4" t="s">
        <v>27</v>
      </c>
      <c r="GL53" s="84"/>
      <c r="GM53" s="84"/>
      <c r="GN53" s="84"/>
      <c r="GO53" s="84"/>
      <c r="GP53" s="84"/>
      <c r="GQ53" s="84"/>
      <c r="GR53" s="84"/>
      <c r="GS53" s="84"/>
      <c r="GT53" s="85">
        <f>データ!CB7</f>
        <v>-9.6</v>
      </c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>
        <f>データ!CC7</f>
        <v>-11.8</v>
      </c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>
        <f>データ!CD7</f>
        <v>-10.7</v>
      </c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>
        <f>データ!CE7</f>
        <v>-34.1</v>
      </c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>
        <f>データ!CF7</f>
        <v>-13.3</v>
      </c>
      <c r="IY53" s="85"/>
      <c r="IZ53" s="85"/>
      <c r="JA53" s="85"/>
      <c r="JB53" s="85"/>
      <c r="JC53" s="85"/>
      <c r="JD53" s="85"/>
      <c r="JE53" s="85"/>
      <c r="JF53" s="85"/>
      <c r="JG53" s="85"/>
      <c r="JH53" s="85"/>
      <c r="JI53" s="85"/>
      <c r="JJ53" s="85"/>
      <c r="JK53" s="8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4" t="s">
        <v>27</v>
      </c>
      <c r="JZ53" s="84"/>
      <c r="KA53" s="84"/>
      <c r="KB53" s="84"/>
      <c r="KC53" s="84"/>
      <c r="KD53" s="84"/>
      <c r="KE53" s="84"/>
      <c r="KF53" s="84"/>
      <c r="KG53" s="84"/>
      <c r="KH53" s="103">
        <f>データ!CM7</f>
        <v>-4361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-6374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-5859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-18309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-8416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5"/>
      <c r="NA53" s="5"/>
      <c r="NB53" s="5"/>
      <c r="NC53" s="5"/>
      <c r="ND53" s="5"/>
      <c r="NE53" s="5"/>
      <c r="NF53" s="5"/>
      <c r="NG53" s="23"/>
      <c r="NH53" s="2"/>
      <c r="NI53" s="90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2"/>
    </row>
    <row r="54" spans="1:387" ht="13.5" customHeight="1" x14ac:dyDescent="0.15">
      <c r="A54" s="2"/>
      <c r="B54" s="22"/>
      <c r="C54" s="5"/>
      <c r="D54" s="5"/>
      <c r="E54" s="5"/>
      <c r="F54" s="5"/>
      <c r="G54" s="5"/>
      <c r="H54" s="5"/>
      <c r="I54" s="84" t="s">
        <v>29</v>
      </c>
      <c r="J54" s="84"/>
      <c r="K54" s="84"/>
      <c r="L54" s="84"/>
      <c r="M54" s="84"/>
      <c r="N54" s="84"/>
      <c r="O54" s="84"/>
      <c r="P54" s="84"/>
      <c r="Q54" s="84"/>
      <c r="R54" s="85">
        <f>データ!BK7</f>
        <v>22.3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>データ!BL7</f>
        <v>22.2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>
        <f>データ!BM7</f>
        <v>22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>
        <f>データ!BN7</f>
        <v>22.6</v>
      </c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>
        <f>データ!BO7</f>
        <v>22.6</v>
      </c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4" t="s">
        <v>29</v>
      </c>
      <c r="CX54" s="84"/>
      <c r="CY54" s="84"/>
      <c r="CZ54" s="84"/>
      <c r="DA54" s="84"/>
      <c r="DB54" s="84"/>
      <c r="DC54" s="84"/>
      <c r="DD54" s="84"/>
      <c r="DE54" s="84"/>
      <c r="DF54" s="85">
        <f>データ!BV7</f>
        <v>35.1</v>
      </c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>
        <f>データ!BW7</f>
        <v>35.5</v>
      </c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>
        <f>データ!BX7</f>
        <v>36</v>
      </c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>
        <f>データ!BY7</f>
        <v>35.799999999999997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>
        <f>データ!BZ7</f>
        <v>37.299999999999997</v>
      </c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4" t="s">
        <v>29</v>
      </c>
      <c r="GL54" s="84"/>
      <c r="GM54" s="84"/>
      <c r="GN54" s="84"/>
      <c r="GO54" s="84"/>
      <c r="GP54" s="84"/>
      <c r="GQ54" s="84"/>
      <c r="GR54" s="84"/>
      <c r="GS54" s="84"/>
      <c r="GT54" s="85">
        <f>データ!CG7</f>
        <v>-64.2</v>
      </c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>
        <f>データ!CH7</f>
        <v>-1656.9</v>
      </c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>
        <f>データ!CI7</f>
        <v>-14</v>
      </c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>
        <f>データ!CJ7</f>
        <v>-12.3</v>
      </c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>
        <f>データ!CK7</f>
        <v>-13.3</v>
      </c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4" t="s">
        <v>29</v>
      </c>
      <c r="JZ54" s="84"/>
      <c r="KA54" s="84"/>
      <c r="KB54" s="84"/>
      <c r="KC54" s="84"/>
      <c r="KD54" s="84"/>
      <c r="KE54" s="84"/>
      <c r="KF54" s="84"/>
      <c r="KG54" s="84"/>
      <c r="KH54" s="98">
        <f>データ!CR7</f>
        <v>-4003</v>
      </c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100"/>
      <c r="KV54" s="98">
        <f>データ!CS7</f>
        <v>-4441</v>
      </c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100"/>
      <c r="LJ54" s="98">
        <f>データ!CT7</f>
        <v>-5233</v>
      </c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100"/>
      <c r="LX54" s="98">
        <f>データ!CU7</f>
        <v>-10636</v>
      </c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100"/>
      <c r="ML54" s="98">
        <f>データ!CV7</f>
        <v>-9903</v>
      </c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100"/>
      <c r="MZ54" s="5"/>
      <c r="NA54" s="5"/>
      <c r="NB54" s="5"/>
      <c r="NC54" s="5"/>
      <c r="ND54" s="5"/>
      <c r="NE54" s="5"/>
      <c r="NF54" s="5"/>
      <c r="NG54" s="23"/>
      <c r="NH54" s="2"/>
      <c r="NI54" s="90"/>
      <c r="NJ54" s="91"/>
      <c r="NK54" s="91"/>
      <c r="NL54" s="91"/>
      <c r="NM54" s="91"/>
      <c r="NN54" s="91"/>
      <c r="NO54" s="91"/>
      <c r="NP54" s="91"/>
      <c r="NQ54" s="91"/>
      <c r="NR54" s="91"/>
      <c r="NS54" s="91"/>
      <c r="NT54" s="91"/>
      <c r="NU54" s="91"/>
      <c r="NV54" s="91"/>
      <c r="NW54" s="92"/>
    </row>
    <row r="55" spans="1:387" ht="13.5" customHeight="1" x14ac:dyDescent="0.15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90"/>
      <c r="NJ55" s="91"/>
      <c r="NK55" s="91"/>
      <c r="NL55" s="91"/>
      <c r="NM55" s="91"/>
      <c r="NN55" s="91"/>
      <c r="NO55" s="91"/>
      <c r="NP55" s="91"/>
      <c r="NQ55" s="91"/>
      <c r="NR55" s="91"/>
      <c r="NS55" s="91"/>
      <c r="NT55" s="91"/>
      <c r="NU55" s="91"/>
      <c r="NV55" s="91"/>
      <c r="NW55" s="92"/>
    </row>
    <row r="56" spans="1:387" ht="13.5" customHeight="1" x14ac:dyDescent="0.15">
      <c r="A56" s="2"/>
      <c r="B56" s="22"/>
      <c r="C56" s="24"/>
      <c r="D56" s="5"/>
      <c r="E56" s="5"/>
      <c r="F56" s="5"/>
      <c r="G56" s="5"/>
      <c r="H56" s="83" t="s">
        <v>35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5"/>
      <c r="CN56" s="5"/>
      <c r="CO56" s="5"/>
      <c r="CP56" s="5"/>
      <c r="CQ56" s="5"/>
      <c r="CR56" s="5"/>
      <c r="CS56" s="5"/>
      <c r="CT56" s="5"/>
      <c r="CU56" s="5"/>
      <c r="CV56" s="83" t="s">
        <v>36</v>
      </c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24"/>
      <c r="GB56" s="24"/>
      <c r="GC56" s="24"/>
      <c r="GD56" s="24"/>
      <c r="GE56" s="24"/>
      <c r="GF56" s="24"/>
      <c r="GG56" s="24"/>
      <c r="GH56" s="24"/>
      <c r="GI56" s="24"/>
      <c r="GJ56" s="83" t="s">
        <v>37</v>
      </c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5"/>
      <c r="JP56" s="5"/>
      <c r="JQ56" s="5"/>
      <c r="JR56" s="5"/>
      <c r="JS56" s="5"/>
      <c r="JT56" s="5"/>
      <c r="JU56" s="5"/>
      <c r="JV56" s="5"/>
      <c r="JW56" s="5"/>
      <c r="JX56" s="83" t="s">
        <v>38</v>
      </c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24"/>
      <c r="ND56" s="24"/>
      <c r="NE56" s="24"/>
      <c r="NF56" s="24"/>
      <c r="NG56" s="23"/>
      <c r="NH56" s="2"/>
      <c r="NI56" s="90"/>
      <c r="NJ56" s="91"/>
      <c r="NK56" s="91"/>
      <c r="NL56" s="91"/>
      <c r="NM56" s="91"/>
      <c r="NN56" s="91"/>
      <c r="NO56" s="91"/>
      <c r="NP56" s="91"/>
      <c r="NQ56" s="91"/>
      <c r="NR56" s="91"/>
      <c r="NS56" s="91"/>
      <c r="NT56" s="91"/>
      <c r="NU56" s="91"/>
      <c r="NV56" s="91"/>
      <c r="NW56" s="92"/>
    </row>
    <row r="57" spans="1:387" ht="13.5" customHeight="1" x14ac:dyDescent="0.15">
      <c r="A57" s="2"/>
      <c r="B57" s="22"/>
      <c r="C57" s="24"/>
      <c r="D57" s="5"/>
      <c r="E57" s="5"/>
      <c r="F57" s="5"/>
      <c r="G57" s="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5"/>
      <c r="CN57" s="5"/>
      <c r="CO57" s="5"/>
      <c r="CP57" s="5"/>
      <c r="CQ57" s="5"/>
      <c r="CR57" s="5"/>
      <c r="CS57" s="5"/>
      <c r="CT57" s="5"/>
      <c r="CU57" s="5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24"/>
      <c r="GB57" s="24"/>
      <c r="GC57" s="24"/>
      <c r="GD57" s="24"/>
      <c r="GE57" s="24"/>
      <c r="GF57" s="24"/>
      <c r="GG57" s="24"/>
      <c r="GH57" s="24"/>
      <c r="GI57" s="24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5"/>
      <c r="JP57" s="5"/>
      <c r="JQ57" s="5"/>
      <c r="JR57" s="5"/>
      <c r="JS57" s="5"/>
      <c r="JT57" s="5"/>
      <c r="JU57" s="5"/>
      <c r="JV57" s="5"/>
      <c r="JW57" s="5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24"/>
      <c r="ND57" s="24"/>
      <c r="NE57" s="24"/>
      <c r="NF57" s="24"/>
      <c r="NG57" s="23"/>
      <c r="NH57" s="2"/>
      <c r="NI57" s="90"/>
      <c r="NJ57" s="91"/>
      <c r="NK57" s="91"/>
      <c r="NL57" s="91"/>
      <c r="NM57" s="91"/>
      <c r="NN57" s="91"/>
      <c r="NO57" s="91"/>
      <c r="NP57" s="91"/>
      <c r="NQ57" s="91"/>
      <c r="NR57" s="91"/>
      <c r="NS57" s="91"/>
      <c r="NT57" s="91"/>
      <c r="NU57" s="91"/>
      <c r="NV57" s="91"/>
      <c r="NW57" s="92"/>
    </row>
    <row r="58" spans="1:387" ht="13.5" customHeight="1" x14ac:dyDescent="0.15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90"/>
      <c r="NJ58" s="91"/>
      <c r="NK58" s="91"/>
      <c r="NL58" s="91"/>
      <c r="NM58" s="91"/>
      <c r="NN58" s="91"/>
      <c r="NO58" s="91"/>
      <c r="NP58" s="91"/>
      <c r="NQ58" s="91"/>
      <c r="NR58" s="91"/>
      <c r="NS58" s="91"/>
      <c r="NT58" s="91"/>
      <c r="NU58" s="91"/>
      <c r="NV58" s="91"/>
      <c r="NW58" s="92"/>
    </row>
    <row r="59" spans="1:387" ht="13.5" customHeight="1" x14ac:dyDescent="0.15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90"/>
      <c r="NJ59" s="91"/>
      <c r="NK59" s="91"/>
      <c r="NL59" s="91"/>
      <c r="NM59" s="91"/>
      <c r="NN59" s="91"/>
      <c r="NO59" s="91"/>
      <c r="NP59" s="91"/>
      <c r="NQ59" s="91"/>
      <c r="NR59" s="91"/>
      <c r="NS59" s="91"/>
      <c r="NT59" s="91"/>
      <c r="NU59" s="91"/>
      <c r="NV59" s="91"/>
      <c r="NW59" s="92"/>
    </row>
    <row r="60" spans="1:387" ht="13.5" customHeight="1" x14ac:dyDescent="0.15">
      <c r="A60" s="23"/>
      <c r="B60" s="20"/>
      <c r="C60" s="21"/>
      <c r="D60" s="21"/>
      <c r="E60" s="21"/>
      <c r="F60" s="21"/>
      <c r="G60" s="21"/>
      <c r="H60" s="101" t="s">
        <v>39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  <c r="IW60" s="101"/>
      <c r="IX60" s="101"/>
      <c r="IY60" s="101"/>
      <c r="IZ60" s="101"/>
      <c r="JA60" s="101"/>
      <c r="JB60" s="101"/>
      <c r="JC60" s="101"/>
      <c r="JD60" s="101"/>
      <c r="JE60" s="101"/>
      <c r="JF60" s="101"/>
      <c r="JG60" s="101"/>
      <c r="JH60" s="101"/>
      <c r="JI60" s="101"/>
      <c r="JJ60" s="101"/>
      <c r="JK60" s="101"/>
      <c r="JL60" s="101"/>
      <c r="JM60" s="101"/>
      <c r="JN60" s="101"/>
      <c r="JO60" s="101"/>
      <c r="JP60" s="101"/>
      <c r="JQ60" s="101"/>
      <c r="JR60" s="101"/>
      <c r="JS60" s="101"/>
      <c r="JT60" s="101"/>
      <c r="JU60" s="101"/>
      <c r="JV60" s="101"/>
      <c r="JW60" s="101"/>
      <c r="JX60" s="101"/>
      <c r="JY60" s="101"/>
      <c r="JZ60" s="101"/>
      <c r="KA60" s="101"/>
      <c r="KB60" s="101"/>
      <c r="KC60" s="101"/>
      <c r="KD60" s="101"/>
      <c r="KE60" s="101"/>
      <c r="KF60" s="101"/>
      <c r="KG60" s="101"/>
      <c r="KH60" s="101"/>
      <c r="KI60" s="101"/>
      <c r="KJ60" s="101"/>
      <c r="KK60" s="101"/>
      <c r="KL60" s="101"/>
      <c r="KM60" s="101"/>
      <c r="KN60" s="101"/>
      <c r="KO60" s="101"/>
      <c r="KP60" s="101"/>
      <c r="KQ60" s="101"/>
      <c r="KR60" s="101"/>
      <c r="KS60" s="101"/>
      <c r="KT60" s="101"/>
      <c r="KU60" s="101"/>
      <c r="KV60" s="101"/>
      <c r="KW60" s="101"/>
      <c r="KX60" s="101"/>
      <c r="KY60" s="101"/>
      <c r="KZ60" s="101"/>
      <c r="LA60" s="101"/>
      <c r="LB60" s="101"/>
      <c r="LC60" s="101"/>
      <c r="LD60" s="101"/>
      <c r="LE60" s="101"/>
      <c r="LF60" s="101"/>
      <c r="LG60" s="101"/>
      <c r="LH60" s="101"/>
      <c r="LI60" s="101"/>
      <c r="LJ60" s="101"/>
      <c r="LK60" s="101"/>
      <c r="LL60" s="101"/>
      <c r="LM60" s="101"/>
      <c r="LN60" s="101"/>
      <c r="LO60" s="101"/>
      <c r="LP60" s="101"/>
      <c r="LQ60" s="101"/>
      <c r="LR60" s="101"/>
      <c r="LS60" s="101"/>
      <c r="LT60" s="101"/>
      <c r="LU60" s="101"/>
      <c r="LV60" s="101"/>
      <c r="LW60" s="101"/>
      <c r="LX60" s="101"/>
      <c r="LY60" s="101"/>
      <c r="LZ60" s="101"/>
      <c r="MA60" s="101"/>
      <c r="MB60" s="101"/>
      <c r="MC60" s="101"/>
      <c r="MD60" s="101"/>
      <c r="ME60" s="101"/>
      <c r="MF60" s="101"/>
      <c r="MG60" s="101"/>
      <c r="MH60" s="101"/>
      <c r="MI60" s="101"/>
      <c r="MJ60" s="101"/>
      <c r="MK60" s="101"/>
      <c r="ML60" s="101"/>
      <c r="MM60" s="101"/>
      <c r="MN60" s="101"/>
      <c r="MO60" s="101"/>
      <c r="MP60" s="101"/>
      <c r="MQ60" s="101"/>
      <c r="MR60" s="101"/>
      <c r="MS60" s="101"/>
      <c r="MT60" s="101"/>
      <c r="MU60" s="101"/>
      <c r="MV60" s="101"/>
      <c r="MW60" s="101"/>
      <c r="MX60" s="101"/>
      <c r="MY60" s="101"/>
      <c r="MZ60" s="101"/>
      <c r="NA60" s="101"/>
      <c r="NB60" s="21"/>
      <c r="NC60" s="21"/>
      <c r="ND60" s="21"/>
      <c r="NE60" s="21"/>
      <c r="NF60" s="21"/>
      <c r="NG60" s="30"/>
      <c r="NH60" s="2"/>
      <c r="NI60" s="90"/>
      <c r="NJ60" s="91"/>
      <c r="NK60" s="91"/>
      <c r="NL60" s="91"/>
      <c r="NM60" s="91"/>
      <c r="NN60" s="91"/>
      <c r="NO60" s="91"/>
      <c r="NP60" s="91"/>
      <c r="NQ60" s="91"/>
      <c r="NR60" s="91"/>
      <c r="NS60" s="91"/>
      <c r="NT60" s="91"/>
      <c r="NU60" s="91"/>
      <c r="NV60" s="91"/>
      <c r="NW60" s="92"/>
    </row>
    <row r="61" spans="1:387" ht="13.5" customHeight="1" x14ac:dyDescent="0.15">
      <c r="A61" s="23"/>
      <c r="B61" s="20"/>
      <c r="C61" s="21"/>
      <c r="D61" s="21"/>
      <c r="E61" s="21"/>
      <c r="F61" s="21"/>
      <c r="G61" s="21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  <c r="JB61" s="102"/>
      <c r="JC61" s="102"/>
      <c r="JD61" s="102"/>
      <c r="JE61" s="102"/>
      <c r="JF61" s="102"/>
      <c r="JG61" s="102"/>
      <c r="JH61" s="102"/>
      <c r="JI61" s="102"/>
      <c r="JJ61" s="102"/>
      <c r="JK61" s="102"/>
      <c r="JL61" s="102"/>
      <c r="JM61" s="102"/>
      <c r="JN61" s="102"/>
      <c r="JO61" s="102"/>
      <c r="JP61" s="102"/>
      <c r="JQ61" s="102"/>
      <c r="JR61" s="102"/>
      <c r="JS61" s="102"/>
      <c r="JT61" s="102"/>
      <c r="JU61" s="102"/>
      <c r="JV61" s="102"/>
      <c r="JW61" s="102"/>
      <c r="JX61" s="102"/>
      <c r="JY61" s="102"/>
      <c r="JZ61" s="102"/>
      <c r="KA61" s="102"/>
      <c r="KB61" s="102"/>
      <c r="KC61" s="102"/>
      <c r="KD61" s="102"/>
      <c r="KE61" s="102"/>
      <c r="KF61" s="102"/>
      <c r="KG61" s="102"/>
      <c r="KH61" s="102"/>
      <c r="KI61" s="102"/>
      <c r="KJ61" s="102"/>
      <c r="KK61" s="102"/>
      <c r="KL61" s="102"/>
      <c r="KM61" s="102"/>
      <c r="KN61" s="102"/>
      <c r="KO61" s="102"/>
      <c r="KP61" s="102"/>
      <c r="KQ61" s="102"/>
      <c r="KR61" s="102"/>
      <c r="KS61" s="102"/>
      <c r="KT61" s="102"/>
      <c r="KU61" s="102"/>
      <c r="KV61" s="102"/>
      <c r="KW61" s="102"/>
      <c r="KX61" s="102"/>
      <c r="KY61" s="102"/>
      <c r="KZ61" s="102"/>
      <c r="LA61" s="102"/>
      <c r="LB61" s="102"/>
      <c r="LC61" s="102"/>
      <c r="LD61" s="102"/>
      <c r="LE61" s="102"/>
      <c r="LF61" s="102"/>
      <c r="LG61" s="102"/>
      <c r="LH61" s="102"/>
      <c r="LI61" s="102"/>
      <c r="LJ61" s="102"/>
      <c r="LK61" s="102"/>
      <c r="LL61" s="102"/>
      <c r="LM61" s="102"/>
      <c r="LN61" s="102"/>
      <c r="LO61" s="102"/>
      <c r="LP61" s="102"/>
      <c r="LQ61" s="102"/>
      <c r="LR61" s="102"/>
      <c r="LS61" s="102"/>
      <c r="LT61" s="102"/>
      <c r="LU61" s="102"/>
      <c r="LV61" s="102"/>
      <c r="LW61" s="102"/>
      <c r="LX61" s="102"/>
      <c r="LY61" s="102"/>
      <c r="LZ61" s="102"/>
      <c r="MA61" s="102"/>
      <c r="MB61" s="102"/>
      <c r="MC61" s="102"/>
      <c r="MD61" s="102"/>
      <c r="ME61" s="102"/>
      <c r="MF61" s="102"/>
      <c r="MG61" s="102"/>
      <c r="MH61" s="102"/>
      <c r="MI61" s="102"/>
      <c r="MJ61" s="102"/>
      <c r="MK61" s="102"/>
      <c r="ML61" s="102"/>
      <c r="MM61" s="102"/>
      <c r="MN61" s="102"/>
      <c r="MO61" s="102"/>
      <c r="MP61" s="102"/>
      <c r="MQ61" s="102"/>
      <c r="MR61" s="102"/>
      <c r="MS61" s="102"/>
      <c r="MT61" s="102"/>
      <c r="MU61" s="102"/>
      <c r="MV61" s="102"/>
      <c r="MW61" s="102"/>
      <c r="MX61" s="102"/>
      <c r="MY61" s="102"/>
      <c r="MZ61" s="102"/>
      <c r="NA61" s="102"/>
      <c r="NB61" s="21"/>
      <c r="NC61" s="21"/>
      <c r="ND61" s="21"/>
      <c r="NE61" s="21"/>
      <c r="NF61" s="21"/>
      <c r="NG61" s="30"/>
      <c r="NH61" s="2"/>
      <c r="NI61" s="90"/>
      <c r="NJ61" s="91"/>
      <c r="NK61" s="91"/>
      <c r="NL61" s="91"/>
      <c r="NM61" s="91"/>
      <c r="NN61" s="91"/>
      <c r="NO61" s="91"/>
      <c r="NP61" s="91"/>
      <c r="NQ61" s="91"/>
      <c r="NR61" s="91"/>
      <c r="NS61" s="91"/>
      <c r="NT61" s="91"/>
      <c r="NU61" s="91"/>
      <c r="NV61" s="91"/>
      <c r="NW61" s="92"/>
    </row>
    <row r="62" spans="1:387" ht="13.5" customHeight="1" x14ac:dyDescent="0.15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90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2"/>
    </row>
    <row r="63" spans="1:387" ht="13.5" customHeight="1" x14ac:dyDescent="0.15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7" t="s">
        <v>40</v>
      </c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90"/>
      <c r="NJ63" s="91"/>
      <c r="NK63" s="91"/>
      <c r="NL63" s="91"/>
      <c r="NM63" s="91"/>
      <c r="NN63" s="91"/>
      <c r="NO63" s="91"/>
      <c r="NP63" s="91"/>
      <c r="NQ63" s="91"/>
      <c r="NR63" s="91"/>
      <c r="NS63" s="91"/>
      <c r="NT63" s="91"/>
      <c r="NU63" s="91"/>
      <c r="NV63" s="91"/>
      <c r="NW63" s="92"/>
    </row>
    <row r="64" spans="1:387" ht="13.5" customHeight="1" x14ac:dyDescent="0.15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93"/>
      <c r="NJ64" s="94"/>
      <c r="NK64" s="94"/>
      <c r="NL64" s="94"/>
      <c r="NM64" s="94"/>
      <c r="NN64" s="94"/>
      <c r="NO64" s="94"/>
      <c r="NP64" s="94"/>
      <c r="NQ64" s="94"/>
      <c r="NR64" s="94"/>
      <c r="NS64" s="94"/>
      <c r="NT64" s="94"/>
      <c r="NU64" s="94"/>
      <c r="NV64" s="94"/>
      <c r="NW64" s="95"/>
    </row>
    <row r="65" spans="1:387" ht="13.5" customHeight="1" x14ac:dyDescent="0.15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87" t="s">
        <v>41</v>
      </c>
      <c r="NJ65" s="88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9"/>
    </row>
    <row r="66" spans="1:387" ht="13.5" customHeight="1" x14ac:dyDescent="0.15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90" t="s">
        <v>144</v>
      </c>
      <c r="NJ66" s="91"/>
      <c r="NK66" s="91"/>
      <c r="NL66" s="91"/>
      <c r="NM66" s="91"/>
      <c r="NN66" s="91"/>
      <c r="NO66" s="91"/>
      <c r="NP66" s="91"/>
      <c r="NQ66" s="91"/>
      <c r="NR66" s="91"/>
      <c r="NS66" s="91"/>
      <c r="NT66" s="91"/>
      <c r="NU66" s="91"/>
      <c r="NV66" s="91"/>
      <c r="NW66" s="92"/>
    </row>
    <row r="67" spans="1:387" ht="13.5" customHeight="1" x14ac:dyDescent="0.15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6">
        <f>データ!DI6</f>
        <v>2559</v>
      </c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90"/>
      <c r="NJ67" s="91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2"/>
    </row>
    <row r="68" spans="1:387" ht="13.5" customHeight="1" x14ac:dyDescent="0.15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90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2"/>
    </row>
    <row r="69" spans="1:387" ht="13.5" customHeight="1" x14ac:dyDescent="0.15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90"/>
      <c r="NJ69" s="91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2"/>
    </row>
    <row r="70" spans="1:387" ht="13.5" customHeight="1" x14ac:dyDescent="0.15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90"/>
      <c r="NJ70" s="91"/>
      <c r="NK70" s="91"/>
      <c r="NL70" s="91"/>
      <c r="NM70" s="91"/>
      <c r="NN70" s="91"/>
      <c r="NO70" s="91"/>
      <c r="NP70" s="91"/>
      <c r="NQ70" s="91"/>
      <c r="NR70" s="91"/>
      <c r="NS70" s="91"/>
      <c r="NT70" s="91"/>
      <c r="NU70" s="91"/>
      <c r="NV70" s="91"/>
      <c r="NW70" s="92"/>
    </row>
    <row r="71" spans="1:387" ht="13.5" customHeight="1" x14ac:dyDescent="0.15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90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2"/>
    </row>
    <row r="72" spans="1:387" ht="13.5" customHeight="1" x14ac:dyDescent="0.15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7" t="s">
        <v>42</v>
      </c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90"/>
      <c r="NJ72" s="91"/>
      <c r="NK72" s="91"/>
      <c r="NL72" s="91"/>
      <c r="NM72" s="91"/>
      <c r="NN72" s="91"/>
      <c r="NO72" s="91"/>
      <c r="NP72" s="91"/>
      <c r="NQ72" s="91"/>
      <c r="NR72" s="91"/>
      <c r="NS72" s="91"/>
      <c r="NT72" s="91"/>
      <c r="NU72" s="91"/>
      <c r="NV72" s="91"/>
      <c r="NW72" s="92"/>
    </row>
    <row r="73" spans="1:387" ht="13.5" customHeight="1" x14ac:dyDescent="0.15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90"/>
      <c r="NJ73" s="91"/>
      <c r="NK73" s="91"/>
      <c r="NL73" s="91"/>
      <c r="NM73" s="91"/>
      <c r="NN73" s="91"/>
      <c r="NO73" s="91"/>
      <c r="NP73" s="91"/>
      <c r="NQ73" s="91"/>
      <c r="NR73" s="91"/>
      <c r="NS73" s="91"/>
      <c r="NT73" s="91"/>
      <c r="NU73" s="91"/>
      <c r="NV73" s="91"/>
      <c r="NW73" s="92"/>
    </row>
    <row r="74" spans="1:387" ht="13.5" customHeight="1" x14ac:dyDescent="0.15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90"/>
      <c r="NJ74" s="91"/>
      <c r="NK74" s="91"/>
      <c r="NL74" s="91"/>
      <c r="NM74" s="91"/>
      <c r="NN74" s="91"/>
      <c r="NO74" s="91"/>
      <c r="NP74" s="91"/>
      <c r="NQ74" s="91"/>
      <c r="NR74" s="91"/>
      <c r="NS74" s="91"/>
      <c r="NT74" s="91"/>
      <c r="NU74" s="91"/>
      <c r="NV74" s="91"/>
      <c r="NW74" s="92"/>
    </row>
    <row r="75" spans="1:387" ht="13.5" customHeight="1" x14ac:dyDescent="0.15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90"/>
      <c r="NJ75" s="91"/>
      <c r="NK75" s="91"/>
      <c r="NL75" s="91"/>
      <c r="NM75" s="91"/>
      <c r="NN75" s="91"/>
      <c r="NO75" s="91"/>
      <c r="NP75" s="91"/>
      <c r="NQ75" s="91"/>
      <c r="NR75" s="91"/>
      <c r="NS75" s="91"/>
      <c r="NT75" s="91"/>
      <c r="NU75" s="91"/>
      <c r="NV75" s="91"/>
      <c r="NW75" s="92"/>
    </row>
    <row r="76" spans="1:387" ht="13.5" customHeight="1" x14ac:dyDescent="0.15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データ!$C$11</f>
        <v>41275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データ!$D$11</f>
        <v>41640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データ!$E$11</f>
        <v>42005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データ!$F$11</f>
        <v>42370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6">
        <f>データ!DJ6</f>
        <v>10700</v>
      </c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6">
        <f>データ!$B$11</f>
        <v>40909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データ!$C$11</f>
        <v>41275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データ!$D$11</f>
        <v>41640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データ!$E$11</f>
        <v>42005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データ!$F$11</f>
        <v>42370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6">
        <f>データ!$B$11</f>
        <v>40909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データ!$C$11</f>
        <v>41275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データ!$D$11</f>
        <v>41640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データ!$E$11</f>
        <v>42005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データ!$F$11</f>
        <v>42370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5"/>
      <c r="NA76" s="5"/>
      <c r="NB76" s="5"/>
      <c r="NC76" s="5"/>
      <c r="ND76" s="5"/>
      <c r="NE76" s="5"/>
      <c r="NF76" s="35"/>
      <c r="NG76" s="23"/>
      <c r="NH76" s="2"/>
      <c r="NI76" s="90"/>
      <c r="NJ76" s="91"/>
      <c r="NK76" s="91"/>
      <c r="NL76" s="91"/>
      <c r="NM76" s="91"/>
      <c r="NN76" s="91"/>
      <c r="NO76" s="91"/>
      <c r="NP76" s="91"/>
      <c r="NQ76" s="91"/>
      <c r="NR76" s="91"/>
      <c r="NS76" s="91"/>
      <c r="NT76" s="91"/>
      <c r="NU76" s="91"/>
      <c r="NV76" s="91"/>
      <c r="NW76" s="92"/>
    </row>
    <row r="77" spans="1:387" ht="13.5" customHeight="1" x14ac:dyDescent="0.15">
      <c r="A77" s="2"/>
      <c r="B77" s="22"/>
      <c r="C77" s="5"/>
      <c r="D77" s="5"/>
      <c r="E77" s="5"/>
      <c r="F77" s="5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2" t="str">
        <f>データ!CX7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 t="str">
        <f>データ!CY7</f>
        <v xml:space="preserve"> 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 t="str">
        <f>データ!CZ7</f>
        <v xml:space="preserve"> </v>
      </c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 t="str">
        <f>データ!DA7</f>
        <v xml:space="preserve"> </v>
      </c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 t="str">
        <f>データ!DB7</f>
        <v xml:space="preserve"> </v>
      </c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4" t="s">
        <v>27</v>
      </c>
      <c r="GL77" s="84"/>
      <c r="GM77" s="84"/>
      <c r="GN77" s="84"/>
      <c r="GO77" s="84"/>
      <c r="GP77" s="84"/>
      <c r="GQ77" s="84"/>
      <c r="GR77" s="84"/>
      <c r="GS77" s="84"/>
      <c r="GT77" s="82" t="str">
        <f>データ!DK7</f>
        <v xml:space="preserve"> </v>
      </c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 t="str">
        <f>データ!DL7</f>
        <v xml:space="preserve"> </v>
      </c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 t="str">
        <f>データ!DM7</f>
        <v xml:space="preserve"> </v>
      </c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 t="str">
        <f>データ!DN7</f>
        <v xml:space="preserve"> </v>
      </c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 t="str">
        <f>データ!DO7</f>
        <v xml:space="preserve"> </v>
      </c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4" t="s">
        <v>27</v>
      </c>
      <c r="JZ77" s="84"/>
      <c r="KA77" s="84"/>
      <c r="KB77" s="84"/>
      <c r="KC77" s="84"/>
      <c r="KD77" s="84"/>
      <c r="KE77" s="84"/>
      <c r="KF77" s="84"/>
      <c r="KG77" s="84"/>
      <c r="KH77" s="85">
        <f>データ!DV7</f>
        <v>0</v>
      </c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>
        <f>データ!DW7</f>
        <v>0</v>
      </c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>
        <f>データ!DX7</f>
        <v>0</v>
      </c>
      <c r="LK77" s="85"/>
      <c r="LL77" s="85"/>
      <c r="LM77" s="85"/>
      <c r="LN77" s="85"/>
      <c r="LO77" s="85"/>
      <c r="LP77" s="85"/>
      <c r="LQ77" s="85"/>
      <c r="LR77" s="85"/>
      <c r="LS77" s="85"/>
      <c r="LT77" s="85"/>
      <c r="LU77" s="85"/>
      <c r="LV77" s="85"/>
      <c r="LW77" s="85"/>
      <c r="LX77" s="85">
        <f>データ!DY7</f>
        <v>0</v>
      </c>
      <c r="LY77" s="85"/>
      <c r="LZ77" s="85"/>
      <c r="MA77" s="85"/>
      <c r="MB77" s="85"/>
      <c r="MC77" s="85"/>
      <c r="MD77" s="85"/>
      <c r="ME77" s="85"/>
      <c r="MF77" s="85"/>
      <c r="MG77" s="85"/>
      <c r="MH77" s="85"/>
      <c r="MI77" s="85"/>
      <c r="MJ77" s="85"/>
      <c r="MK77" s="85"/>
      <c r="ML77" s="85">
        <f>データ!DZ7</f>
        <v>0</v>
      </c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5"/>
      <c r="NA77" s="5"/>
      <c r="NB77" s="5"/>
      <c r="NC77" s="5"/>
      <c r="ND77" s="5"/>
      <c r="NE77" s="5"/>
      <c r="NF77" s="35"/>
      <c r="NG77" s="23"/>
      <c r="NH77" s="2"/>
      <c r="NI77" s="90"/>
      <c r="NJ77" s="91"/>
      <c r="NK77" s="91"/>
      <c r="NL77" s="91"/>
      <c r="NM77" s="91"/>
      <c r="NN77" s="91"/>
      <c r="NO77" s="91"/>
      <c r="NP77" s="91"/>
      <c r="NQ77" s="91"/>
      <c r="NR77" s="91"/>
      <c r="NS77" s="91"/>
      <c r="NT77" s="91"/>
      <c r="NU77" s="91"/>
      <c r="NV77" s="91"/>
      <c r="NW77" s="92"/>
    </row>
    <row r="78" spans="1:387" ht="13.5" customHeight="1" x14ac:dyDescent="0.15">
      <c r="A78" s="2"/>
      <c r="B78" s="22"/>
      <c r="C78" s="5"/>
      <c r="D78" s="5"/>
      <c r="E78" s="5"/>
      <c r="F78" s="5"/>
      <c r="G78" s="5"/>
      <c r="H78" s="5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2" t="str">
        <f>データ!DC7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 t="str">
        <f>データ!DD7</f>
        <v xml:space="preserve"> 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 t="str">
        <f>データ!DE7</f>
        <v xml:space="preserve"> </v>
      </c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 t="str">
        <f>データ!DF7</f>
        <v xml:space="preserve"> </v>
      </c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 t="str">
        <f>データ!DG7</f>
        <v xml:space="preserve"> </v>
      </c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4" t="s">
        <v>29</v>
      </c>
      <c r="GL78" s="84"/>
      <c r="GM78" s="84"/>
      <c r="GN78" s="84"/>
      <c r="GO78" s="84"/>
      <c r="GP78" s="84"/>
      <c r="GQ78" s="84"/>
      <c r="GR78" s="84"/>
      <c r="GS78" s="84"/>
      <c r="GT78" s="82" t="str">
        <f>データ!DP7</f>
        <v xml:space="preserve"> </v>
      </c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 t="str">
        <f>データ!DQ7</f>
        <v xml:space="preserve"> </v>
      </c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 t="str">
        <f>データ!DR7</f>
        <v xml:space="preserve"> </v>
      </c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 t="str">
        <f>データ!DS7</f>
        <v xml:space="preserve"> </v>
      </c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  <c r="IW78" s="82"/>
      <c r="IX78" s="82" t="str">
        <f>データ!DT7</f>
        <v xml:space="preserve"> </v>
      </c>
      <c r="IY78" s="82"/>
      <c r="IZ78" s="82"/>
      <c r="JA78" s="82"/>
      <c r="JB78" s="82"/>
      <c r="JC78" s="82"/>
      <c r="JD78" s="82"/>
      <c r="JE78" s="82"/>
      <c r="JF78" s="82"/>
      <c r="JG78" s="82"/>
      <c r="JH78" s="82"/>
      <c r="JI78" s="82"/>
      <c r="JJ78" s="82"/>
      <c r="JK78" s="82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4" t="s">
        <v>29</v>
      </c>
      <c r="JZ78" s="84"/>
      <c r="KA78" s="84"/>
      <c r="KB78" s="84"/>
      <c r="KC78" s="84"/>
      <c r="KD78" s="84"/>
      <c r="KE78" s="84"/>
      <c r="KF78" s="84"/>
      <c r="KG78" s="84"/>
      <c r="KH78" s="85">
        <f>データ!EA7</f>
        <v>41.7</v>
      </c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データ!EB7</f>
        <v>46.8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>
        <f>データ!EC7</f>
        <v>31</v>
      </c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>
        <f>データ!ED7</f>
        <v>18.3</v>
      </c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>
        <f>データ!EE7</f>
        <v>11.9</v>
      </c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5"/>
      <c r="NA78" s="5"/>
      <c r="NB78" s="5"/>
      <c r="NC78" s="5"/>
      <c r="ND78" s="5"/>
      <c r="NE78" s="5"/>
      <c r="NF78" s="35"/>
      <c r="NG78" s="23"/>
      <c r="NH78" s="2"/>
      <c r="NI78" s="90"/>
      <c r="NJ78" s="91"/>
      <c r="NK78" s="91"/>
      <c r="NL78" s="91"/>
      <c r="NM78" s="91"/>
      <c r="NN78" s="91"/>
      <c r="NO78" s="91"/>
      <c r="NP78" s="91"/>
      <c r="NQ78" s="91"/>
      <c r="NR78" s="91"/>
      <c r="NS78" s="91"/>
      <c r="NT78" s="91"/>
      <c r="NU78" s="91"/>
      <c r="NV78" s="91"/>
      <c r="NW78" s="92"/>
    </row>
    <row r="79" spans="1:387" ht="13.5" customHeight="1" x14ac:dyDescent="0.15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90"/>
      <c r="NJ79" s="91"/>
      <c r="NK79" s="91"/>
      <c r="NL79" s="91"/>
      <c r="NM79" s="91"/>
      <c r="NN79" s="91"/>
      <c r="NO79" s="91"/>
      <c r="NP79" s="91"/>
      <c r="NQ79" s="91"/>
      <c r="NR79" s="91"/>
      <c r="NS79" s="91"/>
      <c r="NT79" s="91"/>
      <c r="NU79" s="91"/>
      <c r="NV79" s="91"/>
      <c r="NW79" s="92"/>
    </row>
    <row r="80" spans="1:387" ht="13.5" customHeight="1" x14ac:dyDescent="0.15">
      <c r="A80" s="2"/>
      <c r="B80" s="22"/>
      <c r="C80" s="24"/>
      <c r="D80" s="5"/>
      <c r="E80" s="5"/>
      <c r="F80" s="5"/>
      <c r="G80" s="5"/>
      <c r="H80" s="83" t="s">
        <v>43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3" t="s">
        <v>44</v>
      </c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5"/>
      <c r="JP80" s="5"/>
      <c r="JQ80" s="5"/>
      <c r="JR80" s="5"/>
      <c r="JS80" s="5"/>
      <c r="JT80" s="5"/>
      <c r="JU80" s="5"/>
      <c r="JV80" s="5"/>
      <c r="JW80" s="5"/>
      <c r="JX80" s="83" t="s">
        <v>45</v>
      </c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24"/>
      <c r="ND80" s="24"/>
      <c r="NE80" s="24"/>
      <c r="NF80" s="24"/>
      <c r="NG80" s="23"/>
      <c r="NH80" s="2"/>
      <c r="NI80" s="90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2"/>
    </row>
    <row r="81" spans="1:387" ht="13.5" customHeight="1" x14ac:dyDescent="0.15">
      <c r="A81" s="2"/>
      <c r="B81" s="22"/>
      <c r="C81" s="24"/>
      <c r="D81" s="5"/>
      <c r="E81" s="5"/>
      <c r="F81" s="5"/>
      <c r="G81" s="5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5"/>
      <c r="JP81" s="5"/>
      <c r="JQ81" s="5"/>
      <c r="JR81" s="5"/>
      <c r="JS81" s="5"/>
      <c r="JT81" s="5"/>
      <c r="JU81" s="5"/>
      <c r="JV81" s="5"/>
      <c r="JW81" s="5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24"/>
      <c r="ND81" s="24"/>
      <c r="NE81" s="24"/>
      <c r="NF81" s="24"/>
      <c r="NG81" s="23"/>
      <c r="NH81" s="2"/>
      <c r="NI81" s="90"/>
      <c r="NJ81" s="91"/>
      <c r="NK81" s="91"/>
      <c r="NL81" s="91"/>
      <c r="NM81" s="91"/>
      <c r="NN81" s="91"/>
      <c r="NO81" s="91"/>
      <c r="NP81" s="91"/>
      <c r="NQ81" s="91"/>
      <c r="NR81" s="91"/>
      <c r="NS81" s="91"/>
      <c r="NT81" s="91"/>
      <c r="NU81" s="91"/>
      <c r="NV81" s="91"/>
      <c r="NW81" s="92"/>
    </row>
    <row r="82" spans="1:387" ht="13.5" customHeight="1" x14ac:dyDescent="0.15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93"/>
      <c r="NJ82" s="94"/>
      <c r="NK82" s="94"/>
      <c r="NL82" s="94"/>
      <c r="NM82" s="94"/>
      <c r="NN82" s="94"/>
      <c r="NO82" s="94"/>
      <c r="NP82" s="94"/>
      <c r="NQ82" s="94"/>
      <c r="NR82" s="94"/>
      <c r="NS82" s="94"/>
      <c r="NT82" s="94"/>
      <c r="NU82" s="94"/>
      <c r="NV82" s="94"/>
      <c r="NW82" s="9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 x14ac:dyDescent="0.15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 x14ac:dyDescent="0.15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2YC88m1yxhf1wtJ/RD64ZIl4f6EZLqKITkMGLWJuuYoFFOWCTvweJaAp6KN8KTnAbSS/xmPKYThWg/jU8hWYmw==" saltValue="KKC7ZnqpdGiqRR4NaZi3Qw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3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 x14ac:dyDescent="0.1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 x14ac:dyDescent="0.15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 x14ac:dyDescent="0.15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 x14ac:dyDescent="0.15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 x14ac:dyDescent="0.15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0" t="s">
        <v>74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8" t="s">
        <v>75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76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0" t="s">
        <v>77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8" t="s">
        <v>78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 t="s">
        <v>79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80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0" t="s">
        <v>81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3" t="s">
        <v>82</v>
      </c>
      <c r="DJ4" s="143" t="s">
        <v>83</v>
      </c>
      <c r="DK4" s="138" t="s">
        <v>84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85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 x14ac:dyDescent="0.15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4"/>
      <c r="DJ5" s="14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 x14ac:dyDescent="0.15">
      <c r="A6" s="40" t="s">
        <v>122</v>
      </c>
      <c r="B6" s="55">
        <f>B8</f>
        <v>2016</v>
      </c>
      <c r="C6" s="55">
        <f t="shared" ref="C6:X6" si="2">C8</f>
        <v>73644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2</v>
      </c>
      <c r="H6" s="55" t="str">
        <f>SUBSTITUTE(H8,"　","")</f>
        <v>福島県檜枝岐村</v>
      </c>
      <c r="I6" s="55" t="str">
        <f t="shared" si="2"/>
        <v>御池ロッジ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Ａ１Ｂ２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839</v>
      </c>
      <c r="R6" s="58">
        <f t="shared" si="2"/>
        <v>80</v>
      </c>
      <c r="S6" s="59">
        <f t="shared" si="2"/>
        <v>10243</v>
      </c>
      <c r="T6" s="60" t="str">
        <f t="shared" si="2"/>
        <v>導入なし</v>
      </c>
      <c r="U6" s="56">
        <f t="shared" si="2"/>
        <v>60</v>
      </c>
      <c r="V6" s="60" t="str">
        <f t="shared" si="2"/>
        <v>無</v>
      </c>
      <c r="W6" s="61">
        <f t="shared" si="2"/>
        <v>50</v>
      </c>
      <c r="X6" s="60" t="str">
        <f t="shared" si="2"/>
        <v>無</v>
      </c>
      <c r="Y6" s="62">
        <f>IF(Y8="-",NA(),Y8)</f>
        <v>107</v>
      </c>
      <c r="Z6" s="62">
        <f t="shared" ref="Z6:AH6" si="3">IF(Z8="-",NA(),Z8)</f>
        <v>104</v>
      </c>
      <c r="AA6" s="62">
        <f t="shared" si="3"/>
        <v>106.2</v>
      </c>
      <c r="AB6" s="62">
        <f t="shared" si="3"/>
        <v>89.3</v>
      </c>
      <c r="AC6" s="62">
        <f t="shared" si="3"/>
        <v>101.1</v>
      </c>
      <c r="AD6" s="62">
        <f t="shared" si="3"/>
        <v>103.4</v>
      </c>
      <c r="AE6" s="62">
        <f t="shared" si="3"/>
        <v>107.3</v>
      </c>
      <c r="AF6" s="62">
        <f t="shared" si="3"/>
        <v>94.3</v>
      </c>
      <c r="AG6" s="62">
        <f t="shared" si="3"/>
        <v>95.5</v>
      </c>
      <c r="AH6" s="62">
        <f t="shared" si="3"/>
        <v>96.2</v>
      </c>
      <c r="AI6" s="62" t="str">
        <f>IF(AI8="-","【-】","【"&amp;SUBSTITUTE(TEXT(AI8,"#,##0.0"),"-","△")&amp;"】")</f>
        <v>【92.5】</v>
      </c>
      <c r="AJ6" s="62">
        <f>IF(AJ8="-",NA(),AJ8)</f>
        <v>15.2</v>
      </c>
      <c r="AK6" s="62">
        <f t="shared" ref="AK6:AS6" si="4">IF(AK8="-",NA(),AK8)</f>
        <v>13.9</v>
      </c>
      <c r="AL6" s="62">
        <f t="shared" si="4"/>
        <v>14.2</v>
      </c>
      <c r="AM6" s="62">
        <f t="shared" si="4"/>
        <v>12.5</v>
      </c>
      <c r="AN6" s="62">
        <f t="shared" si="4"/>
        <v>11.1</v>
      </c>
      <c r="AO6" s="62">
        <f t="shared" si="4"/>
        <v>31.3</v>
      </c>
      <c r="AP6" s="62">
        <f t="shared" si="4"/>
        <v>39.9</v>
      </c>
      <c r="AQ6" s="62">
        <f t="shared" si="4"/>
        <v>34.1</v>
      </c>
      <c r="AR6" s="62">
        <f t="shared" si="4"/>
        <v>35.299999999999997</v>
      </c>
      <c r="AS6" s="62">
        <f t="shared" si="4"/>
        <v>31.9</v>
      </c>
      <c r="AT6" s="62" t="str">
        <f>IF(AT8="-","【-】","【"&amp;SUBSTITUTE(TEXT(AT8,"#,##0.0"),"-","△")&amp;"】")</f>
        <v>【32.4】</v>
      </c>
      <c r="AU6" s="57">
        <f>IF(AU8="-",NA(),AU8)</f>
        <v>2387</v>
      </c>
      <c r="AV6" s="57">
        <f t="shared" ref="AV6:BD6" si="5">IF(AV8="-",NA(),AV8)</f>
        <v>2248</v>
      </c>
      <c r="AW6" s="57">
        <f t="shared" si="5"/>
        <v>2425</v>
      </c>
      <c r="AX6" s="57">
        <f t="shared" si="5"/>
        <v>2446</v>
      </c>
      <c r="AY6" s="57">
        <f t="shared" si="5"/>
        <v>2150</v>
      </c>
      <c r="AZ6" s="57">
        <f t="shared" si="5"/>
        <v>2452</v>
      </c>
      <c r="BA6" s="57">
        <f t="shared" si="5"/>
        <v>2114</v>
      </c>
      <c r="BB6" s="57">
        <f t="shared" si="5"/>
        <v>2284</v>
      </c>
      <c r="BC6" s="57">
        <f t="shared" si="5"/>
        <v>3043</v>
      </c>
      <c r="BD6" s="57">
        <f t="shared" si="5"/>
        <v>2401</v>
      </c>
      <c r="BE6" s="57" t="str">
        <f>IF(BE8="-","【-】","【"&amp;SUBSTITUTE(TEXT(BE8,"#,##0"),"-","△")&amp;"】")</f>
        <v>【7,439】</v>
      </c>
      <c r="BF6" s="62">
        <f>IF(BF8="-",NA(),BF8)</f>
        <v>12.2</v>
      </c>
      <c r="BG6" s="62">
        <f t="shared" ref="BG6:BO6" si="6">IF(BG8="-",NA(),BG8)</f>
        <v>12.8</v>
      </c>
      <c r="BH6" s="62">
        <f t="shared" si="6"/>
        <v>12.8</v>
      </c>
      <c r="BI6" s="62">
        <f t="shared" si="6"/>
        <v>11.9</v>
      </c>
      <c r="BJ6" s="62">
        <f t="shared" si="6"/>
        <v>11.9</v>
      </c>
      <c r="BK6" s="62">
        <f t="shared" si="6"/>
        <v>22.3</v>
      </c>
      <c r="BL6" s="62">
        <f t="shared" si="6"/>
        <v>22.2</v>
      </c>
      <c r="BM6" s="62">
        <f t="shared" si="6"/>
        <v>22</v>
      </c>
      <c r="BN6" s="62">
        <f t="shared" si="6"/>
        <v>22.6</v>
      </c>
      <c r="BO6" s="62">
        <f t="shared" si="6"/>
        <v>22.6</v>
      </c>
      <c r="BP6" s="62" t="str">
        <f>IF(BP8="-","【-】","【"&amp;SUBSTITUTE(TEXT(BP8,"#,##0.0"),"-","△")&amp;"】")</f>
        <v>【20.7】</v>
      </c>
      <c r="BQ6" s="62">
        <f>IF(BQ8="-",NA(),BQ8)</f>
        <v>44.6</v>
      </c>
      <c r="BR6" s="62">
        <f t="shared" ref="BR6:BZ6" si="7">IF(BR8="-",NA(),BR8)</f>
        <v>44.7</v>
      </c>
      <c r="BS6" s="62">
        <f t="shared" si="7"/>
        <v>43.7</v>
      </c>
      <c r="BT6" s="62">
        <f t="shared" si="7"/>
        <v>54</v>
      </c>
      <c r="BU6" s="62">
        <f t="shared" si="7"/>
        <v>37.299999999999997</v>
      </c>
      <c r="BV6" s="62">
        <f t="shared" si="7"/>
        <v>35.1</v>
      </c>
      <c r="BW6" s="62">
        <f t="shared" si="7"/>
        <v>35.5</v>
      </c>
      <c r="BX6" s="62">
        <f t="shared" si="7"/>
        <v>36</v>
      </c>
      <c r="BY6" s="62">
        <f t="shared" si="7"/>
        <v>35.799999999999997</v>
      </c>
      <c r="BZ6" s="62">
        <f t="shared" si="7"/>
        <v>37.299999999999997</v>
      </c>
      <c r="CA6" s="62" t="str">
        <f>IF(CA8="-","【-】","【"&amp;SUBSTITUTE(TEXT(CA8,"#,##0.0"),"-","△")&amp;"】")</f>
        <v>【38.3】</v>
      </c>
      <c r="CB6" s="62">
        <f>IF(CB8="-",NA(),CB8)</f>
        <v>-9.6</v>
      </c>
      <c r="CC6" s="62">
        <f t="shared" ref="CC6:CK6" si="8">IF(CC8="-",NA(),CC8)</f>
        <v>-11.8</v>
      </c>
      <c r="CD6" s="62">
        <f t="shared" si="8"/>
        <v>-10.7</v>
      </c>
      <c r="CE6" s="62">
        <f t="shared" si="8"/>
        <v>-34.1</v>
      </c>
      <c r="CF6" s="62">
        <f t="shared" si="8"/>
        <v>-13.3</v>
      </c>
      <c r="CG6" s="62">
        <f t="shared" si="8"/>
        <v>-64.2</v>
      </c>
      <c r="CH6" s="62">
        <f t="shared" si="8"/>
        <v>-1656.9</v>
      </c>
      <c r="CI6" s="62">
        <f t="shared" si="8"/>
        <v>-14</v>
      </c>
      <c r="CJ6" s="62">
        <f t="shared" si="8"/>
        <v>-12.3</v>
      </c>
      <c r="CK6" s="62">
        <f t="shared" si="8"/>
        <v>-13.3</v>
      </c>
      <c r="CL6" s="62" t="str">
        <f>IF(CL8="-","【-】","【"&amp;SUBSTITUTE(TEXT(CL8,"#,##0.0"),"-","△")&amp;"】")</f>
        <v>【△17.9】</v>
      </c>
      <c r="CM6" s="57">
        <f>IF(CM8="-",NA(),CM8)</f>
        <v>-4361</v>
      </c>
      <c r="CN6" s="57">
        <f t="shared" ref="CN6:CV6" si="9">IF(CN8="-",NA(),CN8)</f>
        <v>-6374</v>
      </c>
      <c r="CO6" s="57">
        <f t="shared" si="9"/>
        <v>-5859</v>
      </c>
      <c r="CP6" s="57">
        <f t="shared" si="9"/>
        <v>-18309</v>
      </c>
      <c r="CQ6" s="57">
        <f t="shared" si="9"/>
        <v>-8416</v>
      </c>
      <c r="CR6" s="57">
        <f t="shared" si="9"/>
        <v>-4003</v>
      </c>
      <c r="CS6" s="57">
        <f t="shared" si="9"/>
        <v>-4441</v>
      </c>
      <c r="CT6" s="57">
        <f t="shared" si="9"/>
        <v>-5233</v>
      </c>
      <c r="CU6" s="57">
        <f t="shared" si="9"/>
        <v>-10636</v>
      </c>
      <c r="CV6" s="57">
        <f t="shared" si="9"/>
        <v>-9903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2559</v>
      </c>
      <c r="DJ6" s="58">
        <f t="shared" si="10"/>
        <v>10700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41.7</v>
      </c>
      <c r="EB6" s="62">
        <f t="shared" si="11"/>
        <v>46.8</v>
      </c>
      <c r="EC6" s="62">
        <f t="shared" si="11"/>
        <v>31</v>
      </c>
      <c r="ED6" s="62">
        <f t="shared" si="11"/>
        <v>18.3</v>
      </c>
      <c r="EE6" s="62">
        <f t="shared" si="11"/>
        <v>11.9</v>
      </c>
      <c r="EF6" s="62" t="str">
        <f>IF(EF8="-","【-】","【"&amp;SUBSTITUTE(TEXT(EF8,"#,##0.0"),"-","△")&amp;"】")</f>
        <v>【38.7】</v>
      </c>
      <c r="EG6" s="63">
        <f>IF(EG8="-",NA(),EG8)</f>
        <v>2.9999999999999997E-4</v>
      </c>
      <c r="EH6" s="63">
        <f t="shared" ref="EH6:EP6" si="12">IF(EH8="-",NA(),EH8)</f>
        <v>2.9999999999999997E-4</v>
      </c>
      <c r="EI6" s="63">
        <f t="shared" si="12"/>
        <v>2.9999999999999997E-4</v>
      </c>
      <c r="EJ6" s="63">
        <f t="shared" si="12"/>
        <v>2.9999999999999997E-4</v>
      </c>
      <c r="EK6" s="63">
        <f t="shared" si="12"/>
        <v>2.9999999999999997E-4</v>
      </c>
      <c r="EL6" s="63">
        <f t="shared" si="12"/>
        <v>1.1299999999999999E-2</v>
      </c>
      <c r="EM6" s="63">
        <f t="shared" si="12"/>
        <v>2.3199999999999998E-2</v>
      </c>
      <c r="EN6" s="63">
        <f t="shared" si="12"/>
        <v>2.0400000000000001E-2</v>
      </c>
      <c r="EO6" s="63">
        <f t="shared" si="12"/>
        <v>4.1999999999999997E-3</v>
      </c>
      <c r="EP6" s="63">
        <f t="shared" si="12"/>
        <v>3.5999999999999999E-3</v>
      </c>
    </row>
    <row r="7" spans="1:146" s="64" customFormat="1" x14ac:dyDescent="0.15">
      <c r="A7" s="40" t="s">
        <v>124</v>
      </c>
      <c r="B7" s="55">
        <f t="shared" ref="B7:X7" si="13">B8</f>
        <v>2016</v>
      </c>
      <c r="C7" s="55">
        <f t="shared" si="13"/>
        <v>73644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2</v>
      </c>
      <c r="H7" s="55" t="str">
        <f t="shared" si="13"/>
        <v>福島県　檜枝岐村</v>
      </c>
      <c r="I7" s="55" t="str">
        <f t="shared" si="13"/>
        <v>御池ロッジ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Ａ１Ｂ２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839</v>
      </c>
      <c r="R7" s="58">
        <f t="shared" si="13"/>
        <v>80</v>
      </c>
      <c r="S7" s="59">
        <f t="shared" si="13"/>
        <v>10243</v>
      </c>
      <c r="T7" s="60" t="str">
        <f t="shared" si="13"/>
        <v>導入なし</v>
      </c>
      <c r="U7" s="56">
        <f t="shared" si="13"/>
        <v>60</v>
      </c>
      <c r="V7" s="60" t="str">
        <f t="shared" si="13"/>
        <v>無</v>
      </c>
      <c r="W7" s="61">
        <f t="shared" si="13"/>
        <v>50</v>
      </c>
      <c r="X7" s="60" t="str">
        <f t="shared" si="13"/>
        <v>無</v>
      </c>
      <c r="Y7" s="62">
        <f>Y8</f>
        <v>107</v>
      </c>
      <c r="Z7" s="62">
        <f t="shared" ref="Z7:AH7" si="14">Z8</f>
        <v>104</v>
      </c>
      <c r="AA7" s="62">
        <f t="shared" si="14"/>
        <v>106.2</v>
      </c>
      <c r="AB7" s="62">
        <f t="shared" si="14"/>
        <v>89.3</v>
      </c>
      <c r="AC7" s="62">
        <f t="shared" si="14"/>
        <v>101.1</v>
      </c>
      <c r="AD7" s="62">
        <f t="shared" si="14"/>
        <v>103.4</v>
      </c>
      <c r="AE7" s="62">
        <f t="shared" si="14"/>
        <v>107.3</v>
      </c>
      <c r="AF7" s="62">
        <f t="shared" si="14"/>
        <v>94.3</v>
      </c>
      <c r="AG7" s="62">
        <f t="shared" si="14"/>
        <v>95.5</v>
      </c>
      <c r="AH7" s="62">
        <f t="shared" si="14"/>
        <v>96.2</v>
      </c>
      <c r="AI7" s="62"/>
      <c r="AJ7" s="62">
        <f>AJ8</f>
        <v>15.2</v>
      </c>
      <c r="AK7" s="62">
        <f t="shared" ref="AK7:AS7" si="15">AK8</f>
        <v>13.9</v>
      </c>
      <c r="AL7" s="62">
        <f t="shared" si="15"/>
        <v>14.2</v>
      </c>
      <c r="AM7" s="62">
        <f t="shared" si="15"/>
        <v>12.5</v>
      </c>
      <c r="AN7" s="62">
        <f t="shared" si="15"/>
        <v>11.1</v>
      </c>
      <c r="AO7" s="62">
        <f t="shared" si="15"/>
        <v>31.3</v>
      </c>
      <c r="AP7" s="62">
        <f t="shared" si="15"/>
        <v>39.9</v>
      </c>
      <c r="AQ7" s="62">
        <f t="shared" si="15"/>
        <v>34.1</v>
      </c>
      <c r="AR7" s="62">
        <f t="shared" si="15"/>
        <v>35.299999999999997</v>
      </c>
      <c r="AS7" s="62">
        <f t="shared" si="15"/>
        <v>31.9</v>
      </c>
      <c r="AT7" s="62"/>
      <c r="AU7" s="57">
        <f>AU8</f>
        <v>2387</v>
      </c>
      <c r="AV7" s="57">
        <f t="shared" ref="AV7:BD7" si="16">AV8</f>
        <v>2248</v>
      </c>
      <c r="AW7" s="57">
        <f t="shared" si="16"/>
        <v>2425</v>
      </c>
      <c r="AX7" s="57">
        <f t="shared" si="16"/>
        <v>2446</v>
      </c>
      <c r="AY7" s="57">
        <f t="shared" si="16"/>
        <v>2150</v>
      </c>
      <c r="AZ7" s="57">
        <f t="shared" si="16"/>
        <v>2452</v>
      </c>
      <c r="BA7" s="57">
        <f t="shared" si="16"/>
        <v>2114</v>
      </c>
      <c r="BB7" s="57">
        <f t="shared" si="16"/>
        <v>2284</v>
      </c>
      <c r="BC7" s="57">
        <f t="shared" si="16"/>
        <v>3043</v>
      </c>
      <c r="BD7" s="57">
        <f t="shared" si="16"/>
        <v>2401</v>
      </c>
      <c r="BE7" s="57"/>
      <c r="BF7" s="62">
        <f>BF8</f>
        <v>12.2</v>
      </c>
      <c r="BG7" s="62">
        <f t="shared" ref="BG7:BO7" si="17">BG8</f>
        <v>12.8</v>
      </c>
      <c r="BH7" s="62">
        <f t="shared" si="17"/>
        <v>12.8</v>
      </c>
      <c r="BI7" s="62">
        <f t="shared" si="17"/>
        <v>11.9</v>
      </c>
      <c r="BJ7" s="62">
        <f t="shared" si="17"/>
        <v>11.9</v>
      </c>
      <c r="BK7" s="62">
        <f t="shared" si="17"/>
        <v>22.3</v>
      </c>
      <c r="BL7" s="62">
        <f t="shared" si="17"/>
        <v>22.2</v>
      </c>
      <c r="BM7" s="62">
        <f t="shared" si="17"/>
        <v>22</v>
      </c>
      <c r="BN7" s="62">
        <f t="shared" si="17"/>
        <v>22.6</v>
      </c>
      <c r="BO7" s="62">
        <f t="shared" si="17"/>
        <v>22.6</v>
      </c>
      <c r="BP7" s="62"/>
      <c r="BQ7" s="62">
        <f>BQ8</f>
        <v>44.6</v>
      </c>
      <c r="BR7" s="62">
        <f t="shared" ref="BR7:BZ7" si="18">BR8</f>
        <v>44.7</v>
      </c>
      <c r="BS7" s="62">
        <f t="shared" si="18"/>
        <v>43.7</v>
      </c>
      <c r="BT7" s="62">
        <f t="shared" si="18"/>
        <v>54</v>
      </c>
      <c r="BU7" s="62">
        <f t="shared" si="18"/>
        <v>37.299999999999997</v>
      </c>
      <c r="BV7" s="62">
        <f t="shared" si="18"/>
        <v>35.1</v>
      </c>
      <c r="BW7" s="62">
        <f t="shared" si="18"/>
        <v>35.5</v>
      </c>
      <c r="BX7" s="62">
        <f t="shared" si="18"/>
        <v>36</v>
      </c>
      <c r="BY7" s="62">
        <f t="shared" si="18"/>
        <v>35.799999999999997</v>
      </c>
      <c r="BZ7" s="62">
        <f t="shared" si="18"/>
        <v>37.299999999999997</v>
      </c>
      <c r="CA7" s="62"/>
      <c r="CB7" s="62">
        <f>CB8</f>
        <v>-9.6</v>
      </c>
      <c r="CC7" s="62">
        <f t="shared" ref="CC7:CK7" si="19">CC8</f>
        <v>-11.8</v>
      </c>
      <c r="CD7" s="62">
        <f t="shared" si="19"/>
        <v>-10.7</v>
      </c>
      <c r="CE7" s="62">
        <f t="shared" si="19"/>
        <v>-34.1</v>
      </c>
      <c r="CF7" s="62">
        <f t="shared" si="19"/>
        <v>-13.3</v>
      </c>
      <c r="CG7" s="62">
        <f t="shared" si="19"/>
        <v>-64.2</v>
      </c>
      <c r="CH7" s="62">
        <f t="shared" si="19"/>
        <v>-1656.9</v>
      </c>
      <c r="CI7" s="62">
        <f t="shared" si="19"/>
        <v>-14</v>
      </c>
      <c r="CJ7" s="62">
        <f t="shared" si="19"/>
        <v>-12.3</v>
      </c>
      <c r="CK7" s="62">
        <f t="shared" si="19"/>
        <v>-13.3</v>
      </c>
      <c r="CL7" s="62"/>
      <c r="CM7" s="57">
        <f>CM8</f>
        <v>-4361</v>
      </c>
      <c r="CN7" s="57">
        <f t="shared" ref="CN7:CV7" si="20">CN8</f>
        <v>-6374</v>
      </c>
      <c r="CO7" s="57">
        <f t="shared" si="20"/>
        <v>-5859</v>
      </c>
      <c r="CP7" s="57">
        <f t="shared" si="20"/>
        <v>-18309</v>
      </c>
      <c r="CQ7" s="57">
        <f t="shared" si="20"/>
        <v>-8416</v>
      </c>
      <c r="CR7" s="57">
        <f t="shared" si="20"/>
        <v>-4003</v>
      </c>
      <c r="CS7" s="57">
        <f t="shared" si="20"/>
        <v>-4441</v>
      </c>
      <c r="CT7" s="57">
        <f t="shared" si="20"/>
        <v>-5233</v>
      </c>
      <c r="CU7" s="57">
        <f t="shared" si="20"/>
        <v>-10636</v>
      </c>
      <c r="CV7" s="57">
        <f t="shared" si="20"/>
        <v>-9903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2559</v>
      </c>
      <c r="DJ7" s="58">
        <f>DJ8</f>
        <v>10700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41.7</v>
      </c>
      <c r="EB7" s="62">
        <f t="shared" si="21"/>
        <v>46.8</v>
      </c>
      <c r="EC7" s="62">
        <f t="shared" si="21"/>
        <v>31</v>
      </c>
      <c r="ED7" s="62">
        <f t="shared" si="21"/>
        <v>18.3</v>
      </c>
      <c r="EE7" s="62">
        <f t="shared" si="21"/>
        <v>11.9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 x14ac:dyDescent="0.15">
      <c r="A8" s="40"/>
      <c r="B8" s="65">
        <v>2016</v>
      </c>
      <c r="C8" s="65">
        <v>73644</v>
      </c>
      <c r="D8" s="65">
        <v>47</v>
      </c>
      <c r="E8" s="65">
        <v>11</v>
      </c>
      <c r="F8" s="65">
        <v>1</v>
      </c>
      <c r="G8" s="65">
        <v>2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839</v>
      </c>
      <c r="R8" s="67">
        <v>80</v>
      </c>
      <c r="S8" s="68">
        <v>10243</v>
      </c>
      <c r="T8" s="69" t="s">
        <v>133</v>
      </c>
      <c r="U8" s="66">
        <v>60</v>
      </c>
      <c r="V8" s="69" t="s">
        <v>134</v>
      </c>
      <c r="W8" s="70">
        <v>50</v>
      </c>
      <c r="X8" s="69" t="s">
        <v>134</v>
      </c>
      <c r="Y8" s="71">
        <v>107</v>
      </c>
      <c r="Z8" s="71">
        <v>104</v>
      </c>
      <c r="AA8" s="71">
        <v>106.2</v>
      </c>
      <c r="AB8" s="71">
        <v>89.3</v>
      </c>
      <c r="AC8" s="71">
        <v>101.1</v>
      </c>
      <c r="AD8" s="71">
        <v>103.4</v>
      </c>
      <c r="AE8" s="71">
        <v>107.3</v>
      </c>
      <c r="AF8" s="71">
        <v>94.3</v>
      </c>
      <c r="AG8" s="71">
        <v>95.5</v>
      </c>
      <c r="AH8" s="71">
        <v>96.2</v>
      </c>
      <c r="AI8" s="71">
        <v>92.5</v>
      </c>
      <c r="AJ8" s="71">
        <v>15.2</v>
      </c>
      <c r="AK8" s="71">
        <v>13.9</v>
      </c>
      <c r="AL8" s="71">
        <v>14.2</v>
      </c>
      <c r="AM8" s="71">
        <v>12.5</v>
      </c>
      <c r="AN8" s="71">
        <v>11.1</v>
      </c>
      <c r="AO8" s="71">
        <v>31.3</v>
      </c>
      <c r="AP8" s="71">
        <v>39.9</v>
      </c>
      <c r="AQ8" s="71">
        <v>34.1</v>
      </c>
      <c r="AR8" s="71">
        <v>35.299999999999997</v>
      </c>
      <c r="AS8" s="71">
        <v>31.9</v>
      </c>
      <c r="AT8" s="71">
        <v>32.4</v>
      </c>
      <c r="AU8" s="72">
        <v>2387</v>
      </c>
      <c r="AV8" s="72">
        <v>2248</v>
      </c>
      <c r="AW8" s="72">
        <v>2425</v>
      </c>
      <c r="AX8" s="72">
        <v>2446</v>
      </c>
      <c r="AY8" s="72">
        <v>2150</v>
      </c>
      <c r="AZ8" s="72">
        <v>2452</v>
      </c>
      <c r="BA8" s="72">
        <v>2114</v>
      </c>
      <c r="BB8" s="72">
        <v>2284</v>
      </c>
      <c r="BC8" s="72">
        <v>3043</v>
      </c>
      <c r="BD8" s="72">
        <v>2401</v>
      </c>
      <c r="BE8" s="72">
        <v>7439</v>
      </c>
      <c r="BF8" s="71">
        <v>12.2</v>
      </c>
      <c r="BG8" s="71">
        <v>12.8</v>
      </c>
      <c r="BH8" s="71">
        <v>12.8</v>
      </c>
      <c r="BI8" s="71">
        <v>11.9</v>
      </c>
      <c r="BJ8" s="71">
        <v>11.9</v>
      </c>
      <c r="BK8" s="71">
        <v>22.3</v>
      </c>
      <c r="BL8" s="71">
        <v>22.2</v>
      </c>
      <c r="BM8" s="71">
        <v>22</v>
      </c>
      <c r="BN8" s="71">
        <v>22.6</v>
      </c>
      <c r="BO8" s="71">
        <v>22.6</v>
      </c>
      <c r="BP8" s="71">
        <v>20.7</v>
      </c>
      <c r="BQ8" s="71">
        <v>44.6</v>
      </c>
      <c r="BR8" s="71">
        <v>44.7</v>
      </c>
      <c r="BS8" s="71">
        <v>43.7</v>
      </c>
      <c r="BT8" s="71">
        <v>54</v>
      </c>
      <c r="BU8" s="71">
        <v>37.299999999999997</v>
      </c>
      <c r="BV8" s="71">
        <v>35.1</v>
      </c>
      <c r="BW8" s="71">
        <v>35.5</v>
      </c>
      <c r="BX8" s="71">
        <v>36</v>
      </c>
      <c r="BY8" s="71">
        <v>35.799999999999997</v>
      </c>
      <c r="BZ8" s="71">
        <v>37.299999999999997</v>
      </c>
      <c r="CA8" s="71">
        <v>38.299999999999997</v>
      </c>
      <c r="CB8" s="71">
        <v>-9.6</v>
      </c>
      <c r="CC8" s="71">
        <v>-11.8</v>
      </c>
      <c r="CD8" s="71">
        <v>-10.7</v>
      </c>
      <c r="CE8" s="73">
        <v>-34.1</v>
      </c>
      <c r="CF8" s="73">
        <v>-13.3</v>
      </c>
      <c r="CG8" s="71">
        <v>-64.2</v>
      </c>
      <c r="CH8" s="71">
        <v>-1656.9</v>
      </c>
      <c r="CI8" s="71">
        <v>-14</v>
      </c>
      <c r="CJ8" s="71">
        <v>-12.3</v>
      </c>
      <c r="CK8" s="71">
        <v>-13.3</v>
      </c>
      <c r="CL8" s="71">
        <v>-17.899999999999999</v>
      </c>
      <c r="CM8" s="72">
        <v>-4361</v>
      </c>
      <c r="CN8" s="72">
        <v>-6374</v>
      </c>
      <c r="CO8" s="72">
        <v>-5859</v>
      </c>
      <c r="CP8" s="72">
        <v>-18309</v>
      </c>
      <c r="CQ8" s="72">
        <v>-8416</v>
      </c>
      <c r="CR8" s="72">
        <v>-4003</v>
      </c>
      <c r="CS8" s="72">
        <v>-4441</v>
      </c>
      <c r="CT8" s="72">
        <v>-5233</v>
      </c>
      <c r="CU8" s="72">
        <v>-10636</v>
      </c>
      <c r="CV8" s="72">
        <v>-9903</v>
      </c>
      <c r="CW8" s="72">
        <v>-8789</v>
      </c>
      <c r="CX8" s="71" t="s">
        <v>135</v>
      </c>
      <c r="CY8" s="71" t="s">
        <v>135</v>
      </c>
      <c r="CZ8" s="71" t="s">
        <v>135</v>
      </c>
      <c r="DA8" s="71" t="s">
        <v>135</v>
      </c>
      <c r="DB8" s="71" t="s">
        <v>135</v>
      </c>
      <c r="DC8" s="71" t="s">
        <v>135</v>
      </c>
      <c r="DD8" s="71" t="s">
        <v>135</v>
      </c>
      <c r="DE8" s="71" t="s">
        <v>135</v>
      </c>
      <c r="DF8" s="71" t="s">
        <v>135</v>
      </c>
      <c r="DG8" s="71" t="s">
        <v>135</v>
      </c>
      <c r="DH8" s="71" t="s">
        <v>135</v>
      </c>
      <c r="DI8" s="67">
        <v>2559</v>
      </c>
      <c r="DJ8" s="67">
        <v>10700</v>
      </c>
      <c r="DK8" s="71" t="s">
        <v>135</v>
      </c>
      <c r="DL8" s="71" t="s">
        <v>135</v>
      </c>
      <c r="DM8" s="71" t="s">
        <v>135</v>
      </c>
      <c r="DN8" s="71" t="s">
        <v>135</v>
      </c>
      <c r="DO8" s="71" t="s">
        <v>135</v>
      </c>
      <c r="DP8" s="71" t="s">
        <v>135</v>
      </c>
      <c r="DQ8" s="71" t="s">
        <v>135</v>
      </c>
      <c r="DR8" s="71" t="s">
        <v>135</v>
      </c>
      <c r="DS8" s="71" t="s">
        <v>135</v>
      </c>
      <c r="DT8" s="71" t="s">
        <v>135</v>
      </c>
      <c r="DU8" s="71" t="s">
        <v>135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41.7</v>
      </c>
      <c r="EB8" s="71">
        <v>46.8</v>
      </c>
      <c r="EC8" s="71">
        <v>31</v>
      </c>
      <c r="ED8" s="71">
        <v>18.3</v>
      </c>
      <c r="EE8" s="71">
        <v>11.9</v>
      </c>
      <c r="EF8" s="71">
        <v>38.700000000000003</v>
      </c>
      <c r="EG8" s="74">
        <v>2.9999999999999997E-4</v>
      </c>
      <c r="EH8" s="75">
        <v>2.9999999999999997E-4</v>
      </c>
      <c r="EI8" s="75">
        <v>2.9999999999999997E-4</v>
      </c>
      <c r="EJ8" s="75">
        <v>2.9999999999999997E-4</v>
      </c>
      <c r="EK8" s="75">
        <v>2.9999999999999997E-4</v>
      </c>
      <c r="EL8" s="75">
        <v>1.1299999999999999E-2</v>
      </c>
      <c r="EM8" s="75">
        <v>2.3199999999999998E-2</v>
      </c>
      <c r="EN8" s="75">
        <v>2.0400000000000001E-2</v>
      </c>
      <c r="EO8" s="75">
        <v>4.1999999999999997E-3</v>
      </c>
      <c r="EP8" s="75">
        <v>3.5999999999999999E-3</v>
      </c>
    </row>
    <row r="9" spans="1:146" x14ac:dyDescent="0.15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 x14ac:dyDescent="0.15">
      <c r="A10" s="80"/>
      <c r="B10" s="80" t="s">
        <v>136</v>
      </c>
      <c r="C10" s="80" t="s">
        <v>137</v>
      </c>
      <c r="D10" s="80" t="s">
        <v>138</v>
      </c>
      <c r="E10" s="80" t="s">
        <v>139</v>
      </c>
      <c r="F10" s="80" t="s">
        <v>140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 x14ac:dyDescent="0.15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x14ac:dyDescent="0.15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x14ac:dyDescent="0.15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x14ac:dyDescent="0.15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x14ac:dyDescent="0.15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x14ac:dyDescent="0.15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 x14ac:dyDescent="0.15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 x14ac:dyDescent="0.15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 x14ac:dyDescent="0.15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 x14ac:dyDescent="0.15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2018-03-12T00:04:57Z</cp:lastPrinted>
  <dcterms:created xsi:type="dcterms:W3CDTF">2018-02-09T01:42:23Z</dcterms:created>
  <dcterms:modified xsi:type="dcterms:W3CDTF">2018-03-15T06:03:36Z</dcterms:modified>
</cp:coreProperties>
</file>