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1\rprofiles$\shujimatsumoto\デスクトップ\"/>
    </mc:Choice>
  </mc:AlternateContent>
  <workbookProtection workbookPassword="B319" lockStructure="1"/>
  <bookViews>
    <workbookView xWindow="0" yWindow="0" windowWidth="24000" windowHeight="9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 r="C10" i="5" l="1"/>
  <c r="D10" i="5"/>
  <c r="E10" i="5"/>
  <c r="B10" i="5"/>
</calcChain>
</file>

<file path=xl/sharedStrings.xml><?xml version="1.0" encoding="utf-8"?>
<sst xmlns="http://schemas.openxmlformats.org/spreadsheetml/2006/main" count="292" uniqueCount="126">
  <si>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</si>
  <si>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</si>
  <si>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</si>
  <si>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</si>
  <si>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</si>
  <si>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</si>
  <si>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</si>
  <si>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</si>
  <si>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</si>
  <si>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</si>
  <si>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</si>
  <si>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</si>
  <si>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</si>
  <si>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</si>
  <si>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</si>
  <si>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</si>
  <si>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</si>
  <si>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</si>
  <si>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</si>
  <si>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</si>
  <si>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</si>
  <si>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</si>
  <si>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</si>
  <si>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</si>
  <si>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</si>
  <si>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</si>
  <si>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</si>
  <si>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</si>
  <si>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</si>
  <si>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</si>
  <si>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</si>
  <si>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</si>
  <si>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</si>
  <si>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</si>
  <si>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</si>
  <si>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</si>
  <si>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</si>
  <si>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</si>
  <si>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</si>
  <si>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</si>
  <si>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</si>
  <si>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</si>
  <si>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</si>
  <si>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</si>
  <si>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</si>
  <si>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</si>
  <si>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</si>
  <si>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</si>
  <si>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</si>
  <si>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</si>
  <si>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</si>
  <si>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</si>
  <si>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</si>
  <si>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</si>
  <si>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</si>
  <si>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</si>
  <si>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</si>
  <si>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</si>
  <si>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</si>
  <si>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</si>
  <si>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</si>
  <si>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</si>
  <si>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</si>
  <si>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</si>
  <si>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</si>
  <si>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</si>
  <si>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</si>
  <si>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</si>
  <si>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</si>
  <si>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</si>
  <si>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</si>
  <si>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</si>
  <si>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</si>
  <si>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</si>
  <si>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</si>
  <si>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</si>
  <si>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</si>
  <si>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</si>
  <si>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</si>
  <si>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</si>
  <si>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</si>
  <si>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</si>
  <si>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</si>
  <si>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</si>
  <si>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</si>
  <si>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</si>
  <si>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</si>
  <si>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</si>
  <si>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</si>
  <si>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</si>
  <si>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</si>
  <si>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</si>
  <si>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</si>
  <si>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</si>
  <si>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</si>
  <si>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</si>
  <si>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</si>
  <si>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</si>
  <si>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</si>
  <si>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</si>
  <si>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</si>
  <si>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</si>
  <si>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</si>
  <si>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</si>
  <si>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</si>
  <si>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</si>
  <si>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</si>
  <si>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</si>
  <si>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</si>
  <si>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</si>
  <si>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広野町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</si>
  <si>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</si>
  <si>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</si>
  <si>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</si>
  <si>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</si>
  <si>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</si>
  <si>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</si>
  <si>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</si>
  <si>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</si>
  <si>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</si>
  <si>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</si>
  <si>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</si>
  <si>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収益的収支比率は、100％未満であることから、使用料収入や一般会計からの繰入金（公費負担分）のみでは維持管理費と企業債償還金を賄えていない状況です。
　企業債残高対事業規模比率は、類似団体及び全国の平均値を上回っていますが、今後は企業債残高が減少して行く見通しであることと福島原子力発電事故の影響により減少した料金収入が徐々に回復していることから、同比率についても減少していくものと考えられます。
　経費回収率は、100％未満であることから、使用料収入のみでは汚水処理に係る費用を賄えていない状況です。
　汚水処理原価は、類似団体及び全国の平均値を上回っていることから、有収水量1㎥あたりの汚水処理費用が割高となっていることを示しています。
　施設利用率は、類似団体及び全国の平均値を上回っており、水洗化率が100％となっていないことを考慮すると、良好であると言えます。
　水洗化率は、類似団体及び全国の平均値を上回っているが、今後も水洗化率向上に努めます。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6">
      <t>オヨ</t>
    </rPh>
    <rPh sb="97" eb="99">
      <t>ゼンコク</t>
    </rPh>
    <rPh sb="100" eb="102">
      <t>ヘイキン</t>
    </rPh>
    <rPh sb="102" eb="103">
      <t>チ</t>
    </rPh>
    <rPh sb="104" eb="106">
      <t>ウワマワ</t>
    </rPh>
    <rPh sb="113" eb="115">
      <t>コンゴ</t>
    </rPh>
    <rPh sb="116" eb="118">
      <t>キギョウ</t>
    </rPh>
    <rPh sb="118" eb="119">
      <t>サイ</t>
    </rPh>
    <rPh sb="119" eb="121">
      <t>ザンダカ</t>
    </rPh>
    <rPh sb="122" eb="124">
      <t>ゲンショウ</t>
    </rPh>
    <rPh sb="126" eb="127">
      <t>イ</t>
    </rPh>
    <rPh sb="128" eb="130">
      <t>ミトオ</t>
    </rPh>
    <rPh sb="137" eb="139">
      <t>フクシマ</t>
    </rPh>
    <rPh sb="139" eb="142">
      <t>ゲンシリョク</t>
    </rPh>
    <rPh sb="142" eb="144">
      <t>ハツデン</t>
    </rPh>
    <rPh sb="144" eb="146">
      <t>ジコ</t>
    </rPh>
    <rPh sb="147" eb="149">
      <t>エイキョウ</t>
    </rPh>
    <rPh sb="152" eb="154">
      <t>ゲンショウ</t>
    </rPh>
    <rPh sb="156" eb="158">
      <t>リョウキン</t>
    </rPh>
    <rPh sb="158" eb="160">
      <t>シュウニュウ</t>
    </rPh>
    <rPh sb="161" eb="163">
      <t>ジョジョ</t>
    </rPh>
    <rPh sb="164" eb="166">
      <t>カイフク</t>
    </rPh>
    <rPh sb="175" eb="176">
      <t>ドウ</t>
    </rPh>
    <rPh sb="176" eb="178">
      <t>ヒリツ</t>
    </rPh>
    <rPh sb="183" eb="185">
      <t>ゲンショウ</t>
    </rPh>
    <rPh sb="192" eb="193">
      <t>カンガ</t>
    </rPh>
    <rPh sb="201" eb="203">
      <t>ケイヒ</t>
    </rPh>
    <rPh sb="203" eb="205">
      <t>カイシュウ</t>
    </rPh>
    <rPh sb="205" eb="206">
      <t>リツ</t>
    </rPh>
    <rPh sb="212" eb="214">
      <t>ミマン</t>
    </rPh>
    <rPh sb="222" eb="225">
      <t>シヨウリョウ</t>
    </rPh>
    <rPh sb="225" eb="227">
      <t>シュウニュウ</t>
    </rPh>
    <rPh sb="231" eb="233">
      <t>オスイ</t>
    </rPh>
    <rPh sb="233" eb="235">
      <t>ショリ</t>
    </rPh>
    <rPh sb="236" eb="237">
      <t>カカ</t>
    </rPh>
    <rPh sb="238" eb="240">
      <t>ヒヨウ</t>
    </rPh>
    <rPh sb="241" eb="242">
      <t>マカナ</t>
    </rPh>
    <rPh sb="247" eb="249">
      <t>ジョウキョウ</t>
    </rPh>
    <rPh sb="254" eb="256">
      <t>オスイ</t>
    </rPh>
    <rPh sb="256" eb="258">
      <t>ショリ</t>
    </rPh>
    <rPh sb="258" eb="260">
      <t>ゲンカ</t>
    </rPh>
    <rPh sb="262" eb="264">
      <t>ルイジ</t>
    </rPh>
    <rPh sb="264" eb="266">
      <t>ダンタイ</t>
    </rPh>
    <rPh sb="266" eb="267">
      <t>オヨ</t>
    </rPh>
    <rPh sb="268" eb="270">
      <t>ゼンコク</t>
    </rPh>
    <rPh sb="271" eb="274">
      <t>ヘイキンチ</t>
    </rPh>
    <rPh sb="275" eb="277">
      <t>ウワマワ</t>
    </rPh>
    <rPh sb="286" eb="288">
      <t>ユウシュウ</t>
    </rPh>
    <rPh sb="288" eb="290">
      <t>スイリョウ</t>
    </rPh>
    <rPh sb="296" eb="298">
      <t>オスイ</t>
    </rPh>
    <rPh sb="298" eb="300">
      <t>ショリ</t>
    </rPh>
    <rPh sb="300" eb="302">
      <t>ヒヨウ</t>
    </rPh>
    <rPh sb="303" eb="305">
      <t>ワリダカ</t>
    </rPh>
    <rPh sb="314" eb="315">
      <t>シメ</t>
    </rPh>
    <rPh sb="323" eb="325">
      <t>シセツ</t>
    </rPh>
    <rPh sb="325" eb="327">
      <t>リヨウ</t>
    </rPh>
    <rPh sb="327" eb="328">
      <t>リツ</t>
    </rPh>
    <rPh sb="330" eb="332">
      <t>ルイジ</t>
    </rPh>
    <rPh sb="332" eb="334">
      <t>ダンタイ</t>
    </rPh>
    <rPh sb="334" eb="335">
      <t>オヨ</t>
    </rPh>
    <rPh sb="336" eb="338">
      <t>ゼンコク</t>
    </rPh>
    <rPh sb="339" eb="342">
      <t>ヘイキンチ</t>
    </rPh>
    <rPh sb="343" eb="345">
      <t>ウワマワ</t>
    </rPh>
    <rPh sb="350" eb="353">
      <t>スイセンカ</t>
    </rPh>
    <rPh sb="353" eb="354">
      <t>リツ</t>
    </rPh>
    <rPh sb="369" eb="371">
      <t>コウリョ</t>
    </rPh>
    <rPh sb="375" eb="377">
      <t>リョウコウ</t>
    </rPh>
    <rPh sb="381" eb="382">
      <t>イ</t>
    </rPh>
    <rPh sb="388" eb="391">
      <t>スイセンカ</t>
    </rPh>
    <rPh sb="391" eb="392">
      <t>リツ</t>
    </rPh>
    <rPh sb="394" eb="396">
      <t>ルイジ</t>
    </rPh>
    <rPh sb="396" eb="398">
      <t>ダンタイ</t>
    </rPh>
    <rPh sb="398" eb="399">
      <t>オヨ</t>
    </rPh>
    <rPh sb="400" eb="402">
      <t>ゼンコク</t>
    </rPh>
    <rPh sb="403" eb="406">
      <t>ヘイキンチ</t>
    </rPh>
    <rPh sb="415" eb="417">
      <t>コンゴ</t>
    </rPh>
    <rPh sb="418" eb="420">
      <t>スイセン</t>
    </rPh>
    <rPh sb="420" eb="421">
      <t>カ</t>
    </rPh>
    <rPh sb="421" eb="422">
      <t>リツ</t>
    </rPh>
    <rPh sb="422" eb="424">
      <t>コウジョウ</t>
    </rPh>
    <rPh sb="425" eb="426">
      <t>ツト</t>
    </rPh>
    <phoneticPr fontId="7"/>
  </si>
  <si>
    <t xml:space="preserve">　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rPh sb="1" eb="3">
      <t>トウチョウ</t>
    </rPh>
    <rPh sb="4" eb="7">
      <t>ゲスイドウ</t>
    </rPh>
    <rPh sb="7" eb="9">
      <t>ジギョウ</t>
    </rPh>
    <rPh sb="15" eb="17">
      <t>ヘイセイ</t>
    </rPh>
    <rPh sb="17" eb="18">
      <t>ガン</t>
    </rPh>
    <rPh sb="18" eb="19">
      <t>ネン</t>
    </rPh>
    <rPh sb="20" eb="22">
      <t>ジギョウ</t>
    </rPh>
    <rPh sb="23" eb="25">
      <t>チャクシュ</t>
    </rPh>
    <rPh sb="26" eb="28">
      <t>ヘイセイ</t>
    </rPh>
    <rPh sb="31" eb="33">
      <t>キョウヨウ</t>
    </rPh>
    <rPh sb="33" eb="35">
      <t>カイシ</t>
    </rPh>
    <rPh sb="79" eb="80">
      <t>カン</t>
    </rPh>
    <rPh sb="80" eb="81">
      <t>キョ</t>
    </rPh>
    <rPh sb="82" eb="84">
      <t>コウシン</t>
    </rPh>
    <rPh sb="85" eb="88">
      <t>ロウキュウカ</t>
    </rPh>
    <rPh sb="88" eb="90">
      <t>タイサク</t>
    </rPh>
    <rPh sb="91" eb="93">
      <t>ジッシ</t>
    </rPh>
    <rPh sb="93" eb="95">
      <t>ジョウキョウ</t>
    </rPh>
    <rPh sb="101" eb="103">
      <t>ヒョウジュン</t>
    </rPh>
    <rPh sb="103" eb="105">
      <t>タイヨウ</t>
    </rPh>
    <rPh sb="105" eb="107">
      <t>ネンスウ</t>
    </rPh>
    <rPh sb="109" eb="110">
      <t>ネン</t>
    </rPh>
    <rPh sb="115" eb="116">
      <t>カン</t>
    </rPh>
    <rPh sb="116" eb="117">
      <t>キョ</t>
    </rPh>
    <rPh sb="118" eb="120">
      <t>カイゼン</t>
    </rPh>
    <rPh sb="121" eb="123">
      <t>ジッシ</t>
    </rPh>
    <rPh sb="128" eb="130">
      <t>ジョウキョウ</t>
    </rPh>
    <rPh sb="135" eb="137">
      <t>コンゴ</t>
    </rPh>
    <rPh sb="138" eb="139">
      <t>カン</t>
    </rPh>
    <rPh sb="139" eb="140">
      <t>キョ</t>
    </rPh>
    <rPh sb="141" eb="143">
      <t>コウシン</t>
    </rPh>
    <phoneticPr fontId="7"/>
  </si>
  <si>
    <t>　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4" eb="7">
      <t>ゲスイドウ</t>
    </rPh>
    <rPh sb="7" eb="9">
      <t>ジギョウ</t>
    </rPh>
    <rPh sb="15" eb="17">
      <t>ゲンジョウ</t>
    </rPh>
    <rPh sb="37" eb="39">
      <t>シタマワ</t>
    </rPh>
    <rPh sb="48" eb="50">
      <t>ショウライ</t>
    </rPh>
    <rPh sb="51" eb="53">
      <t>ジンコウ</t>
    </rPh>
    <rPh sb="53" eb="55">
      <t>スイケイ</t>
    </rPh>
    <rPh sb="56" eb="58">
      <t>ショリ</t>
    </rPh>
    <rPh sb="58" eb="60">
      <t>スイリョウ</t>
    </rPh>
    <rPh sb="60" eb="61">
      <t>ベツ</t>
    </rPh>
    <rPh sb="62" eb="64">
      <t>ジンコウ</t>
    </rPh>
    <rPh sb="64" eb="66">
      <t>ワリアイ</t>
    </rPh>
    <rPh sb="67" eb="69">
      <t>セッスイ</t>
    </rPh>
    <rPh sb="69" eb="71">
      <t>ケイコウ</t>
    </rPh>
    <rPh sb="72" eb="74">
      <t>コウリョ</t>
    </rPh>
    <rPh sb="76" eb="78">
      <t>テキセツ</t>
    </rPh>
    <rPh sb="79" eb="82">
      <t>シヨウリョウ</t>
    </rPh>
    <rPh sb="83" eb="85">
      <t>セッテイ</t>
    </rPh>
    <rPh sb="85" eb="86">
      <t>オヨ</t>
    </rPh>
    <rPh sb="87" eb="90">
      <t>スイセンカ</t>
    </rPh>
    <rPh sb="90" eb="91">
      <t>リツ</t>
    </rPh>
    <rPh sb="92" eb="94">
      <t>コウジョウ</t>
    </rPh>
    <rPh sb="97" eb="99">
      <t>リョウキン</t>
    </rPh>
    <rPh sb="99" eb="101">
      <t>シュウニュウ</t>
    </rPh>
    <rPh sb="102" eb="104">
      <t>ゾウカ</t>
    </rPh>
    <rPh sb="105" eb="106">
      <t>ハカ</t>
    </rPh>
    <rPh sb="123" eb="125">
      <t>テキセツ</t>
    </rPh>
    <rPh sb="126" eb="128">
      <t>シセツ</t>
    </rPh>
    <rPh sb="129" eb="131">
      <t>イジ</t>
    </rPh>
    <rPh sb="131" eb="133">
      <t>カンリ</t>
    </rPh>
    <rPh sb="134" eb="135">
      <t>トオ</t>
    </rPh>
    <rPh sb="138" eb="140">
      <t>オスイ</t>
    </rPh>
    <rPh sb="140" eb="142">
      <t>ショリ</t>
    </rPh>
    <rPh sb="142" eb="144">
      <t>ヒヨウ</t>
    </rPh>
    <rPh sb="145" eb="147">
      <t>サクゲン</t>
    </rPh>
    <rPh sb="148" eb="149">
      <t>ハカ</t>
    </rPh>
    <rPh sb="153" eb="155">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</si>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</sst>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0.35</c:v>
                </c:pt>
              </c:numCache>
            </c:numRef>
          </c:val>
        </c:ser>
        <c:dLbls>
          <c:showLegendKey val="0"/>
          <c:showVal val="0"/>
          <c:showCatName val="0"/>
          <c:showSerName val="0"/>
          <c:showPercent val="0"/>
          <c:showBubbleSize val="0"/>
        </c:dLbls>
        <c:gapWidth val="150"/>
        <c:axId val="487929616"/>
        <c:axId val="48792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487929616"/>
        <c:axId val="487929224"/>
      </c:lineChart>
      <c:dateAx>
        <c:axId val="487929616"/>
        <c:scaling>
          <c:orientation val="minMax"/>
        </c:scaling>
        <c:delete val="1"/>
        <c:axPos val="b"/>
        <c:numFmt formatCode="ge" sourceLinked="1"/>
        <c:majorTickMark val="none"/>
        <c:minorTickMark val="none"/>
        <c:tickLblPos val="none"/>
        <c:crossAx val="487929224"/>
        <c:crosses val="autoZero"/>
        <c:auto val="1"/>
        <c:lblOffset val="100"/>
        <c:baseTimeUnit val="years"/>
      </c:dateAx>
      <c:valAx>
        <c:axId val="4879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77.239999999999995</c:v>
                </c:pt>
              </c:numCache>
            </c:numRef>
          </c:val>
        </c:ser>
        <c:dLbls>
          <c:showLegendKey val="0"/>
          <c:showVal val="0"/>
          <c:showCatName val="0"/>
          <c:showSerName val="0"/>
          <c:showPercent val="0"/>
          <c:showBubbleSize val="0"/>
        </c:dLbls>
        <c:gapWidth val="150"/>
        <c:axId val="493743304"/>
        <c:axId val="4937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493743304"/>
        <c:axId val="493743696"/>
      </c:lineChart>
      <c:dateAx>
        <c:axId val="493743304"/>
        <c:scaling>
          <c:orientation val="minMax"/>
        </c:scaling>
        <c:delete val="1"/>
        <c:axPos val="b"/>
        <c:numFmt formatCode="ge" sourceLinked="1"/>
        <c:majorTickMark val="none"/>
        <c:minorTickMark val="none"/>
        <c:tickLblPos val="none"/>
        <c:crossAx val="493743696"/>
        <c:crosses val="autoZero"/>
        <c:auto val="1"/>
        <c:lblOffset val="100"/>
        <c:baseTimeUnit val="years"/>
      </c:dateAx>
      <c:valAx>
        <c:axId val="4937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94.51</c:v>
                </c:pt>
              </c:numCache>
            </c:numRef>
          </c:val>
        </c:ser>
        <c:dLbls>
          <c:showLegendKey val="0"/>
          <c:showVal val="0"/>
          <c:showCatName val="0"/>
          <c:showSerName val="0"/>
          <c:showPercent val="0"/>
          <c:showBubbleSize val="0"/>
        </c:dLbls>
        <c:gapWidth val="150"/>
        <c:axId val="493744872"/>
        <c:axId val="49374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493744872"/>
        <c:axId val="493745264"/>
      </c:lineChart>
      <c:dateAx>
        <c:axId val="493744872"/>
        <c:scaling>
          <c:orientation val="minMax"/>
        </c:scaling>
        <c:delete val="1"/>
        <c:axPos val="b"/>
        <c:numFmt formatCode="ge" sourceLinked="1"/>
        <c:majorTickMark val="none"/>
        <c:minorTickMark val="none"/>
        <c:tickLblPos val="none"/>
        <c:crossAx val="493745264"/>
        <c:crosses val="autoZero"/>
        <c:auto val="1"/>
        <c:lblOffset val="100"/>
        <c:baseTimeUnit val="years"/>
      </c:dateAx>
      <c:valAx>
        <c:axId val="49374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4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84.27</c:v>
                </c:pt>
              </c:numCache>
            </c:numRef>
          </c:val>
        </c:ser>
        <c:dLbls>
          <c:showLegendKey val="0"/>
          <c:showVal val="0"/>
          <c:showCatName val="0"/>
          <c:showSerName val="0"/>
          <c:showPercent val="0"/>
          <c:showBubbleSize val="0"/>
        </c:dLbls>
        <c:gapWidth val="150"/>
        <c:axId val="487931184"/>
        <c:axId val="48793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931184"/>
        <c:axId val="487931576"/>
      </c:lineChart>
      <c:dateAx>
        <c:axId val="487931184"/>
        <c:scaling>
          <c:orientation val="minMax"/>
        </c:scaling>
        <c:delete val="1"/>
        <c:axPos val="b"/>
        <c:numFmt formatCode="ge" sourceLinked="1"/>
        <c:majorTickMark val="none"/>
        <c:minorTickMark val="none"/>
        <c:tickLblPos val="none"/>
        <c:crossAx val="487931576"/>
        <c:crosses val="autoZero"/>
        <c:auto val="1"/>
        <c:lblOffset val="100"/>
        <c:baseTimeUnit val="years"/>
      </c:dateAx>
      <c:valAx>
        <c:axId val="4879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932752"/>
        <c:axId val="48793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932752"/>
        <c:axId val="487933144"/>
      </c:lineChart>
      <c:dateAx>
        <c:axId val="487932752"/>
        <c:scaling>
          <c:orientation val="minMax"/>
        </c:scaling>
        <c:delete val="1"/>
        <c:axPos val="b"/>
        <c:numFmt formatCode="ge" sourceLinked="1"/>
        <c:majorTickMark val="none"/>
        <c:minorTickMark val="none"/>
        <c:tickLblPos val="none"/>
        <c:crossAx val="487933144"/>
        <c:crosses val="autoZero"/>
        <c:auto val="1"/>
        <c:lblOffset val="100"/>
        <c:baseTimeUnit val="years"/>
      </c:dateAx>
      <c:valAx>
        <c:axId val="4879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934320"/>
        <c:axId val="48793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934320"/>
        <c:axId val="487934712"/>
      </c:lineChart>
      <c:dateAx>
        <c:axId val="487934320"/>
        <c:scaling>
          <c:orientation val="minMax"/>
        </c:scaling>
        <c:delete val="1"/>
        <c:axPos val="b"/>
        <c:numFmt formatCode="ge" sourceLinked="1"/>
        <c:majorTickMark val="none"/>
        <c:minorTickMark val="none"/>
        <c:tickLblPos val="none"/>
        <c:crossAx val="487934712"/>
        <c:crosses val="autoZero"/>
        <c:auto val="1"/>
        <c:lblOffset val="100"/>
        <c:baseTimeUnit val="years"/>
      </c:dateAx>
      <c:valAx>
        <c:axId val="48793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3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48912"/>
        <c:axId val="49373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48912"/>
        <c:axId val="493735856"/>
      </c:lineChart>
      <c:dateAx>
        <c:axId val="492948912"/>
        <c:scaling>
          <c:orientation val="minMax"/>
        </c:scaling>
        <c:delete val="1"/>
        <c:axPos val="b"/>
        <c:numFmt formatCode="ge" sourceLinked="1"/>
        <c:majorTickMark val="none"/>
        <c:minorTickMark val="none"/>
        <c:tickLblPos val="none"/>
        <c:crossAx val="493735856"/>
        <c:crosses val="autoZero"/>
        <c:auto val="1"/>
        <c:lblOffset val="100"/>
        <c:baseTimeUnit val="years"/>
      </c:dateAx>
      <c:valAx>
        <c:axId val="4937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3737032"/>
        <c:axId val="49373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737032"/>
        <c:axId val="493737424"/>
      </c:lineChart>
      <c:dateAx>
        <c:axId val="493737032"/>
        <c:scaling>
          <c:orientation val="minMax"/>
        </c:scaling>
        <c:delete val="1"/>
        <c:axPos val="b"/>
        <c:numFmt formatCode="ge" sourceLinked="1"/>
        <c:majorTickMark val="none"/>
        <c:minorTickMark val="none"/>
        <c:tickLblPos val="none"/>
        <c:crossAx val="493737424"/>
        <c:crosses val="autoZero"/>
        <c:auto val="1"/>
        <c:lblOffset val="100"/>
        <c:baseTimeUnit val="years"/>
      </c:dateAx>
      <c:valAx>
        <c:axId val="4937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3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2632.12</c:v>
                </c:pt>
              </c:numCache>
            </c:numRef>
          </c:val>
        </c:ser>
        <c:dLbls>
          <c:showLegendKey val="0"/>
          <c:showVal val="0"/>
          <c:showCatName val="0"/>
          <c:showSerName val="0"/>
          <c:showPercent val="0"/>
          <c:showBubbleSize val="0"/>
        </c:dLbls>
        <c:gapWidth val="150"/>
        <c:axId val="493738600"/>
        <c:axId val="49373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493738600"/>
        <c:axId val="493738992"/>
      </c:lineChart>
      <c:dateAx>
        <c:axId val="493738600"/>
        <c:scaling>
          <c:orientation val="minMax"/>
        </c:scaling>
        <c:delete val="1"/>
        <c:axPos val="b"/>
        <c:numFmt formatCode="ge" sourceLinked="1"/>
        <c:majorTickMark val="none"/>
        <c:minorTickMark val="none"/>
        <c:tickLblPos val="none"/>
        <c:crossAx val="493738992"/>
        <c:crosses val="autoZero"/>
        <c:auto val="1"/>
        <c:lblOffset val="100"/>
        <c:baseTimeUnit val="years"/>
      </c:dateAx>
      <c:valAx>
        <c:axId val="49373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24.88</c:v>
                </c:pt>
              </c:numCache>
            </c:numRef>
          </c:val>
        </c:ser>
        <c:dLbls>
          <c:showLegendKey val="0"/>
          <c:showVal val="0"/>
          <c:showCatName val="0"/>
          <c:showSerName val="0"/>
          <c:showPercent val="0"/>
          <c:showBubbleSize val="0"/>
        </c:dLbls>
        <c:gapWidth val="150"/>
        <c:axId val="493740168"/>
        <c:axId val="49374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493740168"/>
        <c:axId val="493740560"/>
      </c:lineChart>
      <c:dateAx>
        <c:axId val="493740168"/>
        <c:scaling>
          <c:orientation val="minMax"/>
        </c:scaling>
        <c:delete val="1"/>
        <c:axPos val="b"/>
        <c:numFmt formatCode="ge" sourceLinked="1"/>
        <c:majorTickMark val="none"/>
        <c:minorTickMark val="none"/>
        <c:tickLblPos val="none"/>
        <c:crossAx val="493740560"/>
        <c:crosses val="autoZero"/>
        <c:auto val="1"/>
        <c:lblOffset val="100"/>
        <c:baseTimeUnit val="years"/>
      </c:dateAx>
      <c:valAx>
        <c:axId val="49374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4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490.63</c:v>
                </c:pt>
              </c:numCache>
            </c:numRef>
          </c:val>
        </c:ser>
        <c:dLbls>
          <c:showLegendKey val="0"/>
          <c:showVal val="0"/>
          <c:showCatName val="0"/>
          <c:showSerName val="0"/>
          <c:showPercent val="0"/>
          <c:showBubbleSize val="0"/>
        </c:dLbls>
        <c:gapWidth val="150"/>
        <c:axId val="493741736"/>
        <c:axId val="49374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493741736"/>
        <c:axId val="493742128"/>
      </c:lineChart>
      <c:dateAx>
        <c:axId val="493741736"/>
        <c:scaling>
          <c:orientation val="minMax"/>
        </c:scaling>
        <c:delete val="1"/>
        <c:axPos val="b"/>
        <c:numFmt formatCode="ge" sourceLinked="1"/>
        <c:majorTickMark val="none"/>
        <c:minorTickMark val="none"/>
        <c:tickLblPos val="none"/>
        <c:crossAx val="493742128"/>
        <c:crosses val="autoZero"/>
        <c:auto val="1"/>
        <c:lblOffset val="100"/>
        <c:baseTimeUnit val="years"/>
      </c:dateAx>
      <c:valAx>
        <c:axId val="4937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4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5" zoomScaleNormal="7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9" t="str">
        <f>データ!H6</f>
        <v>福島県　広野町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4"/>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4"/>
      <c r="BK7" s="4"/>
      <c r="BL7" s="5" t="s">
        <v>9</v>
      </c>
      <c r="BM7" s="6"/>
      <c r="BN7" s="6"/>
      <c r="BO7" s="6"/>
      <c r="BP7" s="6"/>
      <c r="BQ7" s="6"/>
      <c r="BR7" s="6"/>
      <c r="BS7" s="6"/>
      <c r="BT7" s="6"/>
      <c r="BU7" s="6"/>
      <c r="BV7" s="6"/>
      <c r="BW7" s="6"/>
      <c r="BX7" s="6"/>
      <c r="BY7" s="7"/>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
        <v>125</v>
      </c>
      <c r="AE8" s="67"/>
      <c r="AF8" s="67"/>
      <c r="AG8" s="67"/>
      <c r="AH8" s="67"/>
      <c r="AI8" s="67"/>
      <c r="AJ8" s="67"/>
      <c r="AK8" s="4"/>
      <c r="AL8" s="63">
        <f>データ!S6</f>
        <v>5033</v>
      </c>
      <c r="AM8" s="63"/>
      <c r="AN8" s="63"/>
      <c r="AO8" s="63"/>
      <c r="AP8" s="63"/>
      <c r="AQ8" s="63"/>
      <c r="AR8" s="63"/>
      <c r="AS8" s="63"/>
      <c r="AT8" s="62">
        <f>データ!T6</f>
        <v>58.69</v>
      </c>
      <c r="AU8" s="62"/>
      <c r="AV8" s="62"/>
      <c r="AW8" s="62"/>
      <c r="AX8" s="62"/>
      <c r="AY8" s="62"/>
      <c r="AZ8" s="62"/>
      <c r="BA8" s="62"/>
      <c r="BB8" s="62">
        <f>データ!U6</f>
        <v>85.76</v>
      </c>
      <c r="BC8" s="62"/>
      <c r="BD8" s="62"/>
      <c r="BE8" s="62"/>
      <c r="BF8" s="62"/>
      <c r="BG8" s="62"/>
      <c r="BH8" s="62"/>
      <c r="BI8" s="62"/>
      <c r="BJ8" s="4"/>
      <c r="BK8" s="4"/>
      <c r="BL8" s="64" t="s">
        <v>10</v>
      </c>
      <c r="BM8" s="65"/>
      <c r="BN8" s="8" t="s">
        <v>11</v>
      </c>
      <c r="BO8" s="9"/>
      <c r="BP8" s="9"/>
      <c r="BQ8" s="9"/>
      <c r="BR8" s="9"/>
      <c r="BS8" s="9"/>
      <c r="BT8" s="9"/>
      <c r="BU8" s="9"/>
      <c r="BV8" s="9"/>
      <c r="BW8" s="9"/>
      <c r="BX8" s="9"/>
      <c r="BY8" s="10"/>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4"/>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4"/>
      <c r="BK9" s="4"/>
      <c r="BL9" s="60" t="s">
        <v>20</v>
      </c>
      <c r="BM9" s="61"/>
      <c r="BN9" s="11" t="s">
        <v>21</v>
      </c>
      <c r="BO9" s="12"/>
      <c r="BP9" s="12"/>
      <c r="BQ9" s="12"/>
      <c r="BR9" s="12"/>
      <c r="BS9" s="12"/>
      <c r="BT9" s="12"/>
      <c r="BU9" s="12"/>
      <c r="BV9" s="12"/>
      <c r="BW9" s="12"/>
      <c r="BX9" s="12"/>
      <c r="BY9" s="13"/>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67.92</v>
      </c>
      <c r="Q10" s="62"/>
      <c r="R10" s="62"/>
      <c r="S10" s="62"/>
      <c r="T10" s="62"/>
      <c r="U10" s="62"/>
      <c r="V10" s="62"/>
      <c r="W10" s="62">
        <f>データ!Q6</f>
        <v>92.64</v>
      </c>
      <c r="X10" s="62"/>
      <c r="Y10" s="62"/>
      <c r="Z10" s="62"/>
      <c r="AA10" s="62"/>
      <c r="AB10" s="62"/>
      <c r="AC10" s="62"/>
      <c r="AD10" s="63">
        <f>データ!R6</f>
        <v>2355</v>
      </c>
      <c r="AE10" s="63"/>
      <c r="AF10" s="63"/>
      <c r="AG10" s="63"/>
      <c r="AH10" s="63"/>
      <c r="AI10" s="63"/>
      <c r="AJ10" s="63"/>
      <c r="AK10" s="2"/>
      <c r="AL10" s="63">
        <f>データ!V6</f>
        <v>3352</v>
      </c>
      <c r="AM10" s="63"/>
      <c r="AN10" s="63"/>
      <c r="AO10" s="63"/>
      <c r="AP10" s="63"/>
      <c r="AQ10" s="63"/>
      <c r="AR10" s="63"/>
      <c r="AS10" s="63"/>
      <c r="AT10" s="62">
        <f>データ!W6</f>
        <v>1.56</v>
      </c>
      <c r="AU10" s="62"/>
      <c r="AV10" s="62"/>
      <c r="AW10" s="62"/>
      <c r="AX10" s="62"/>
      <c r="AY10" s="62"/>
      <c r="AZ10" s="62"/>
      <c r="BA10" s="62"/>
      <c r="BB10" s="62">
        <f>データ!X6</f>
        <v>2148.7199999999998</v>
      </c>
      <c r="BC10" s="62"/>
      <c r="BD10" s="62"/>
      <c r="BE10" s="62"/>
      <c r="BF10" s="62"/>
      <c r="BG10" s="62"/>
      <c r="BH10" s="62"/>
      <c r="BI10" s="62"/>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75418</v>
      </c>
      <c r="D6" s="33">
        <f t="shared" si="3"/>
        <v>47</v>
      </c>
      <c r="E6" s="33">
        <f t="shared" si="3"/>
        <v>17</v>
      </c>
      <c r="F6" s="33">
        <f t="shared" si="3"/>
        <v>4</v>
      </c>
      <c r="G6" s="33">
        <f t="shared" si="3"/>
        <v>0</v>
      </c>
      <c r="H6" s="33" t="str">
        <f t="shared" si="3"/>
        <v>福島県　広野町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67.92</v>
      </c>
      <c r="Q6" s="34">
        <f t="shared" si="3"/>
        <v>92.64</v>
      </c>
      <c r="R6" s="34">
        <f t="shared" si="3"/>
        <v>2355</v>
      </c>
      <c r="S6" s="34">
        <f t="shared" si="3"/>
        <v>5033</v>
      </c>
      <c r="T6" s="34">
        <f t="shared" si="3"/>
        <v>58.69</v>
      </c>
      <c r="U6" s="34">
        <f t="shared" si="3"/>
        <v>85.76</v>
      </c>
      <c r="V6" s="34">
        <f t="shared" si="3"/>
        <v>3352</v>
      </c>
      <c r="W6" s="34">
        <f t="shared" si="3"/>
        <v>1.56</v>
      </c>
      <c r="X6" s="34">
        <f t="shared" si="3"/>
        <v>2148.7199999999998</v>
      </c>
      <c r="Y6" s="35" t="str">
        <f>IF(Y7="",NA(),Y7)</f>
        <v>-</v>
      </c>
      <c r="Z6" s="35" t="str">
        <f t="shared" ref="Z6:AH6" si="4">IF(Z7="",NA(),Z7)</f>
        <v>-</v>
      </c>
      <c r="AA6" s="35" t="str">
        <f t="shared" si="4"/>
        <v>-</v>
      </c>
      <c r="AB6" s="35" t="str">
        <f t="shared" si="4"/>
        <v>-</v>
      </c>
      <c r="AC6" s="35">
        <f t="shared" si="4"/>
        <v>84.27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f t="shared" si="7"/>
        <v>2632.12</v>
      </c>
      <c r="BK6" s="35" t="str">
        <f t="shared" si="7"/>
        <v>-</v>
      </c>
      <c r="BL6" s="35" t="str">
        <f t="shared" si="7"/>
        <v>-</v>
      </c>
      <c r="BM6" s="35" t="str">
        <f t="shared" si="7"/>
        <v>-</v>
      </c>
      <c r="BN6" s="35" t="str">
        <f t="shared" si="7"/>
        <v>-</v>
      </c>
      <c r="BO6" s="35">
        <f t="shared" si="7"/>
        <v>1298.9100000000001</v>
      </c>
      <c r="BP6" s="34" t="str">
        <f>IF(BP7="","",IF(BP7="-","【-】","【"&amp;SUBSTITUTE(TEXT(BP7,"#,##0.00"),"-","△")&amp;"】"))</f>
        <v>【1,348.09】</v>
      </c>
      <c r="BQ6" s="35" t="str">
        <f>IF(BQ7="",NA(),BQ7)</f>
        <v>-</v>
      </c>
      <c r="BR6" s="35" t="str">
        <f t="shared" ref="BR6:BZ6" si="8">IF(BR7="",NA(),BR7)</f>
        <v>-</v>
      </c>
      <c r="BS6" s="35" t="str">
        <f t="shared" si="8"/>
        <v>-</v>
      </c>
      <c r="BT6" s="35" t="str">
        <f t="shared" si="8"/>
        <v>-</v>
      </c>
      <c r="BU6" s="35">
        <f t="shared" si="8"/>
        <v>24.88</v>
      </c>
      <c r="BV6" s="35" t="str">
        <f t="shared" si="8"/>
        <v>-</v>
      </c>
      <c r="BW6" s="35" t="str">
        <f t="shared" si="8"/>
        <v>-</v>
      </c>
      <c r="BX6" s="35" t="str">
        <f t="shared" si="8"/>
        <v>-</v>
      </c>
      <c r="BY6" s="35" t="str">
        <f t="shared" si="8"/>
        <v>-</v>
      </c>
      <c r="BZ6" s="35">
        <f t="shared" si="8"/>
        <v>69.87</v>
      </c>
      <c r="CA6" s="34" t="str">
        <f>IF(CA7="","",IF(CA7="-","【-】","【"&amp;SUBSTITUTE(TEXT(CA7,"#,##0.00"),"-","△")&amp;"】"))</f>
        <v>【69.80】</v>
      </c>
      <c r="CB6" s="35" t="str">
        <f>IF(CB7="",NA(),CB7)</f>
        <v>-</v>
      </c>
      <c r="CC6" s="35" t="str">
        <f t="shared" ref="CC6:CK6" si="9">IF(CC7="",NA(),CC7)</f>
        <v>-</v>
      </c>
      <c r="CD6" s="35" t="str">
        <f t="shared" si="9"/>
        <v>-</v>
      </c>
      <c r="CE6" s="35" t="str">
        <f t="shared" si="9"/>
        <v>-</v>
      </c>
      <c r="CF6" s="35">
        <f t="shared" si="9"/>
        <v>490.63</v>
      </c>
      <c r="CG6" s="35" t="str">
        <f t="shared" si="9"/>
        <v>-</v>
      </c>
      <c r="CH6" s="35" t="str">
        <f t="shared" si="9"/>
        <v>-</v>
      </c>
      <c r="CI6" s="35" t="str">
        <f t="shared" si="9"/>
        <v>-</v>
      </c>
      <c r="CJ6" s="35" t="str">
        <f t="shared" si="9"/>
        <v>-</v>
      </c>
      <c r="CK6" s="35">
        <f t="shared" si="9"/>
        <v>234.96</v>
      </c>
      <c r="CL6" s="34" t="str">
        <f>IF(CL7="","",IF(CL7="-","【-】","【"&amp;SUBSTITUTE(TEXT(CL7,"#,##0.00"),"-","△")&amp;"】"))</f>
        <v>【232.54】</v>
      </c>
      <c r="CM6" s="35" t="str">
        <f>IF(CM7="",NA(),CM7)</f>
        <v>-</v>
      </c>
      <c r="CN6" s="35" t="str">
        <f t="shared" ref="CN6:CV6" si="10">IF(CN7="",NA(),CN7)</f>
        <v>-</v>
      </c>
      <c r="CO6" s="35" t="str">
        <f t="shared" si="10"/>
        <v>-</v>
      </c>
      <c r="CP6" s="35" t="str">
        <f t="shared" si="10"/>
        <v>-</v>
      </c>
      <c r="CQ6" s="35">
        <f t="shared" si="10"/>
        <v>77.239999999999995</v>
      </c>
      <c r="CR6" s="35" t="str">
        <f t="shared" si="10"/>
        <v>-</v>
      </c>
      <c r="CS6" s="35" t="str">
        <f t="shared" si="10"/>
        <v>-</v>
      </c>
      <c r="CT6" s="35" t="str">
        <f t="shared" si="10"/>
        <v>-</v>
      </c>
      <c r="CU6" s="35" t="str">
        <f t="shared" si="10"/>
        <v>-</v>
      </c>
      <c r="CV6" s="35">
        <f t="shared" si="10"/>
        <v>42.9</v>
      </c>
      <c r="CW6" s="34" t="str">
        <f>IF(CW7="","",IF(CW7="-","【-】","【"&amp;SUBSTITUTE(TEXT(CW7,"#,##0.00"),"-","△")&amp;"】"))</f>
        <v>【42.17】</v>
      </c>
      <c r="CX6" s="35" t="str">
        <f>IF(CX7="",NA(),CX7)</f>
        <v>-</v>
      </c>
      <c r="CY6" s="35" t="str">
        <f t="shared" ref="CY6:DG6" si="11">IF(CY7="",NA(),CY7)</f>
        <v>-</v>
      </c>
      <c r="CZ6" s="35" t="str">
        <f t="shared" si="11"/>
        <v>-</v>
      </c>
      <c r="DA6" s="35" t="str">
        <f t="shared" si="11"/>
        <v>-</v>
      </c>
      <c r="DB6" s="35">
        <f t="shared" si="11"/>
        <v>94.51</v>
      </c>
      <c r="DC6" s="35" t="str">
        <f t="shared" si="11"/>
        <v>-</v>
      </c>
      <c r="DD6" s="35" t="str">
        <f t="shared" si="11"/>
        <v>-</v>
      </c>
      <c r="DE6" s="35" t="str">
        <f t="shared" si="11"/>
        <v>-</v>
      </c>
      <c r="DF6" s="35" t="str">
        <f t="shared" si="11"/>
        <v>-</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f t="shared" si="14"/>
        <v>0.35</v>
      </c>
      <c r="EJ6" s="35" t="str">
        <f t="shared" si="14"/>
        <v>-</v>
      </c>
      <c r="EK6" s="35" t="str">
        <f t="shared" si="14"/>
        <v>-</v>
      </c>
      <c r="EL6" s="35" t="str">
        <f t="shared" si="14"/>
        <v>-</v>
      </c>
      <c r="EM6" s="35" t="str">
        <f t="shared" si="14"/>
        <v>-</v>
      </c>
      <c r="EN6" s="35">
        <f t="shared" si="14"/>
        <v>0.09</v>
      </c>
      <c r="EO6" s="34" t="str">
        <f>IF(EO7="","",IF(EO7="-","【-】","【"&amp;SUBSTITUTE(TEXT(EO7,"#,##0.00"),"-","△")&amp;"】"))</f>
        <v>【0.09】</v>
      </c>
    </row>
    <row r="7" spans="1:145" s="36" customFormat="1" x14ac:dyDescent="0.15">
      <c r="A7" s="28"/>
      <c r="B7" s="37">
        <v>2016</v>
      </c>
      <c r="C7" s="37">
        <v>75418</v>
      </c>
      <c r="D7" s="37">
        <v>47</v>
      </c>
      <c r="E7" s="37">
        <v>17</v>
      </c>
      <c r="F7" s="37">
        <v>4</v>
      </c>
      <c r="G7" s="37">
        <v>0</v>
      </c>
      <c r="H7" s="37" t="s">
        <v>110</v>
      </c>
      <c r="I7" s="37" t="s">
        <v>111</v>
      </c>
      <c r="J7" s="37" t="s">
        <v>112</v>
      </c>
      <c r="K7" s="37" t="s">
        <v>113</v>
      </c>
      <c r="L7" s="37" t="s">
        <v>114</v>
      </c>
      <c r="M7" s="37"/>
      <c r="N7" s="38" t="s">
        <v>115</v>
      </c>
      <c r="O7" s="38" t="s">
        <v>116</v>
      </c>
      <c r="P7" s="38">
        <v>67.92</v>
      </c>
      <c r="Q7" s="38">
        <v>92.64</v>
      </c>
      <c r="R7" s="38">
        <v>2355</v>
      </c>
      <c r="S7" s="38">
        <v>5033</v>
      </c>
      <c r="T7" s="38">
        <v>58.69</v>
      </c>
      <c r="U7" s="38">
        <v>85.76</v>
      </c>
      <c r="V7" s="38">
        <v>3352</v>
      </c>
      <c r="W7" s="38">
        <v>1.56</v>
      </c>
      <c r="X7" s="38">
        <v>2148.7199999999998</v>
      </c>
      <c r="Y7" s="38" t="s">
        <v>115</v>
      </c>
      <c r="Z7" s="38" t="s">
        <v>115</v>
      </c>
      <c r="AA7" s="38" t="s">
        <v>115</v>
      </c>
      <c r="AB7" s="38" t="s">
        <v>115</v>
      </c>
      <c r="AC7" s="38">
        <v>84.27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v>2632.12</v>
      </c>
      <c r="BK7" s="38" t="s">
        <v>115</v>
      </c>
      <c r="BL7" s="38" t="s">
        <v>115</v>
      </c>
      <c r="BM7" s="38" t="s">
        <v>115</v>
      </c>
      <c r="BN7" s="38" t="s">
        <v>115</v>
      </c>
      <c r="BO7" s="38">
        <v>1298.9100000000001</v>
      </c>
      <c r="BP7" s="38">
        <v>1348.09</v>
      </c>
      <c r="BQ7" s="38" t="s">
        <v>115</v>
      </c>
      <c r="BR7" s="38" t="s">
        <v>115</v>
      </c>
      <c r="BS7" s="38" t="s">
        <v>115</v>
      </c>
      <c r="BT7" s="38" t="s">
        <v>115</v>
      </c>
      <c r="BU7" s="38">
        <v>24.88</v>
      </c>
      <c r="BV7" s="38" t="s">
        <v>115</v>
      </c>
      <c r="BW7" s="38" t="s">
        <v>115</v>
      </c>
      <c r="BX7" s="38" t="s">
        <v>115</v>
      </c>
      <c r="BY7" s="38" t="s">
        <v>115</v>
      </c>
      <c r="BZ7" s="38">
        <v>69.87</v>
      </c>
      <c r="CA7" s="38">
        <v>69.8</v>
      </c>
      <c r="CB7" s="38" t="s">
        <v>115</v>
      </c>
      <c r="CC7" s="38" t="s">
        <v>115</v>
      </c>
      <c r="CD7" s="38" t="s">
        <v>115</v>
      </c>
      <c r="CE7" s="38" t="s">
        <v>115</v>
      </c>
      <c r="CF7" s="38">
        <v>490.63</v>
      </c>
      <c r="CG7" s="38" t="s">
        <v>115</v>
      </c>
      <c r="CH7" s="38" t="s">
        <v>115</v>
      </c>
      <c r="CI7" s="38" t="s">
        <v>115</v>
      </c>
      <c r="CJ7" s="38" t="s">
        <v>115</v>
      </c>
      <c r="CK7" s="38">
        <v>234.96</v>
      </c>
      <c r="CL7" s="38">
        <v>232.54</v>
      </c>
      <c r="CM7" s="38" t="s">
        <v>115</v>
      </c>
      <c r="CN7" s="38" t="s">
        <v>115</v>
      </c>
      <c r="CO7" s="38" t="s">
        <v>115</v>
      </c>
      <c r="CP7" s="38" t="s">
        <v>115</v>
      </c>
      <c r="CQ7" s="38">
        <v>77.239999999999995</v>
      </c>
      <c r="CR7" s="38" t="s">
        <v>115</v>
      </c>
      <c r="CS7" s="38" t="s">
        <v>115</v>
      </c>
      <c r="CT7" s="38" t="s">
        <v>115</v>
      </c>
      <c r="CU7" s="38" t="s">
        <v>115</v>
      </c>
      <c r="CV7" s="38">
        <v>42.9</v>
      </c>
      <c r="CW7" s="38">
        <v>42.17</v>
      </c>
      <c r="CX7" s="38" t="s">
        <v>115</v>
      </c>
      <c r="CY7" s="38" t="s">
        <v>115</v>
      </c>
      <c r="CZ7" s="38" t="s">
        <v>115</v>
      </c>
      <c r="DA7" s="38" t="s">
        <v>115</v>
      </c>
      <c r="DB7" s="38">
        <v>94.51</v>
      </c>
      <c r="DC7" s="38" t="s">
        <v>115</v>
      </c>
      <c r="DD7" s="38" t="s">
        <v>115</v>
      </c>
      <c r="DE7" s="38" t="s">
        <v>115</v>
      </c>
      <c r="DF7" s="38" t="s">
        <v>115</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v>0.35</v>
      </c>
      <c r="EJ7" s="38" t="s">
        <v>115</v>
      </c>
      <c r="EK7" s="38" t="s">
        <v>115</v>
      </c>
      <c r="EL7" s="38" t="s">
        <v>115</v>
      </c>
      <c r="EM7" s="38" t="s">
        <v>115</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2017-12-25T02:17:22Z</dcterms:created>
  <dcterms:modified xsi:type="dcterms:W3CDTF">2018-02-16T09:09:16Z</dcterms:modified>
  <cp:category/>
</cp:coreProperties>
</file>