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総務課\財政係\公営企業\平成29年度\01 照会\300125 経営比較分析表の分析等について\回答\"/>
    </mc:Choice>
  </mc:AlternateContent>
  <workbookProtection workbookPassword="B319" lockStructure="1"/>
  <bookViews>
    <workbookView xWindow="0" yWindow="0" windowWidth="23040" windowHeight="9408"/>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<sst xmlns="http://schemas.openxmlformats.org/spreadsheetml/2006/main" count="245" uniqueCount="125">
  <si>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</si>
  <si>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</si>
  <si>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</si>
  <si>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</si>
  <si>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</si>
  <si>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</si>
  <si>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</si>
  <si>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</si>
  <si>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</si>
  <si>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</si>
  <si>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</si>
  <si>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</si>
  <si>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</si>
  <si>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</si>
  <si>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</si>
  <si>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</si>
  <si>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</si>
  <si>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</si>
  <si>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</si>
  <si>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</si>
  <si>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</si>
  <si>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</si>
  <si>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</si>
  <si>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</si>
  <si>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</si>
  <si>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</si>
  <si>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</si>
  <si>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</si>
  <si>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</si>
  <si>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</si>
  <si>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</si>
  <si>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</si>
  <si>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</si>
  <si>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</si>
  <si>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</si>
  <si>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</si>
  <si>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</si>
  <si>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</si>
  <si>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</si>
  <si>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</si>
  <si>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</si>
  <si>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</si>
  <si>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</si>
  <si>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</si>
  <si>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</si>
  <si>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</si>
  <si>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</si>
  <si>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</si>
  <si>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</si>
  <si>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</si>
  <si>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</si>
  <si>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</si>
  <si>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</si>
  <si>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</si>
  <si>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</si>
  <si>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</si>
  <si>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</si>
  <si>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</si>
  <si>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</si>
  <si>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</si>
  <si>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</si>
  <si>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</si>
  <si>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</si>
  <si>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</si>
  <si>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</si>
  <si>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</si>
  <si>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</si>
  <si>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</si>
  <si>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</si>
  <si>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</si>
  <si>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</si>
  <si>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</si>
  <si>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</si>
  <si>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</si>
  <si>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</si>
  <si>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</si>
  <si>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</si>
  <si>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</si>
  <si>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</si>
  <si>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</si>
  <si>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</si>
  <si>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</si>
  <si>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</si>
  <si>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</si>
  <si>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</si>
  <si>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</si>
  <si>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</si>
  <si>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</si>
  <si>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</si>
  <si>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</si>
  <si>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</si>
  <si>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</si>
  <si>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</si>
  <si>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</si>
  <si>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</si>
  <si>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</si>
  <si>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</si>
  <si>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</si>
  <si>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</si>
  <si>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</si>
  <si>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</si>
  <si>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</si>
  <si>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</si>
  <si>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</si>
  <si>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</si>
  <si>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</si>
  <si>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</si>
  <si>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</si>
  <si>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</si>
  <si>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会津美里町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</si>
  <si>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</si>
  <si>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</si>
  <si>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</si>
  <si>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</si>
  <si>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</si>
  <si>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</si>
  <si>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</si>
  <si>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</si>
  <si>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</si>
  <si>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</si>
  <si>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</si>
  <si>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</si>
  <si>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維持管理経費削減等に向けた検証等が必要である。</t>
    <phoneticPr fontId="4"/>
  </si>
  <si>
    <t>非設置</t>
    <rPh sb="0" eb="1">
      <t>ヒ</t>
    </rPh>
    <rPh sb="1" eb="3">
      <t>セッチ</t>
    </rPh>
    <phoneticPr fontId="4"/>
  </si>
  <si>
    <t>収益的収支比率
維持管理経費を料金収入等で賄うことができている。
企業債現在高対事業規模比率
事業完了により、企業債残高は減少しているが、一般会計負担額の減少により比率が増加している。
経費回収率
使用料で回収すべき経費について、回収できている。
汚水処理原価
類似団体と比較し低い値となっている。
水洗化率
類似団体と比較し低い値となっている。
接続率の向上が必要である。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</si>
</sst>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5687312"/>
        <c:axId val="48205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365687312"/>
        <c:axId val="482050136"/>
      </c:lineChart>
      <c:dateAx>
        <c:axId val="365687312"/>
        <c:scaling>
          <c:orientation val="minMax"/>
        </c:scaling>
        <c:delete val="1"/>
        <c:axPos val="b"/>
        <c:numFmt formatCode="ge" sourceLinked="1"/>
        <c:majorTickMark val="none"/>
        <c:minorTickMark val="none"/>
        <c:tickLblPos val="none"/>
        <c:crossAx val="482050136"/>
        <c:crosses val="autoZero"/>
        <c:auto val="1"/>
        <c:lblOffset val="100"/>
        <c:baseTimeUnit val="years"/>
      </c:dateAx>
      <c:valAx>
        <c:axId val="48205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9586880"/>
        <c:axId val="39930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369586880"/>
        <c:axId val="399305192"/>
      </c:lineChart>
      <c:dateAx>
        <c:axId val="369586880"/>
        <c:scaling>
          <c:orientation val="minMax"/>
        </c:scaling>
        <c:delete val="1"/>
        <c:axPos val="b"/>
        <c:numFmt formatCode="ge" sourceLinked="1"/>
        <c:majorTickMark val="none"/>
        <c:minorTickMark val="none"/>
        <c:tickLblPos val="none"/>
        <c:crossAx val="399305192"/>
        <c:crosses val="autoZero"/>
        <c:auto val="1"/>
        <c:lblOffset val="100"/>
        <c:baseTimeUnit val="years"/>
      </c:dateAx>
      <c:valAx>
        <c:axId val="39930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54.41</c:v>
                </c:pt>
                <c:pt idx="1">
                  <c:v>54.33</c:v>
                </c:pt>
                <c:pt idx="2">
                  <c:v>54.55</c:v>
                </c:pt>
                <c:pt idx="3">
                  <c:v>54.69</c:v>
                </c:pt>
                <c:pt idx="4">
                  <c:v>56.37</c:v>
                </c:pt>
              </c:numCache>
            </c:numRef>
          </c:val>
        </c:ser>
        <c:dLbls>
          <c:showLegendKey val="0"/>
          <c:showVal val="0"/>
          <c:showCatName val="0"/>
          <c:showSerName val="0"/>
          <c:showPercent val="0"/>
          <c:showBubbleSize val="0"/>
        </c:dLbls>
        <c:gapWidth val="150"/>
        <c:axId val="434622496"/>
        <c:axId val="43462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434622496"/>
        <c:axId val="434622888"/>
      </c:lineChart>
      <c:dateAx>
        <c:axId val="434622496"/>
        <c:scaling>
          <c:orientation val="minMax"/>
        </c:scaling>
        <c:delete val="1"/>
        <c:axPos val="b"/>
        <c:numFmt formatCode="ge" sourceLinked="1"/>
        <c:majorTickMark val="none"/>
        <c:minorTickMark val="none"/>
        <c:tickLblPos val="none"/>
        <c:crossAx val="434622888"/>
        <c:crosses val="autoZero"/>
        <c:auto val="1"/>
        <c:lblOffset val="100"/>
        <c:baseTimeUnit val="years"/>
      </c:dateAx>
      <c:valAx>
        <c:axId val="43462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6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98.99</c:v>
                </c:pt>
                <c:pt idx="1">
                  <c:v>100</c:v>
                </c:pt>
                <c:pt idx="2">
                  <c:v>100</c:v>
                </c:pt>
                <c:pt idx="3">
                  <c:v>100</c:v>
                </c:pt>
                <c:pt idx="4">
                  <c:v>100</c:v>
                </c:pt>
              </c:numCache>
            </c:numRef>
          </c:val>
        </c:ser>
        <c:dLbls>
          <c:showLegendKey val="0"/>
          <c:showVal val="0"/>
          <c:showCatName val="0"/>
          <c:showSerName val="0"/>
          <c:showPercent val="0"/>
          <c:showBubbleSize val="0"/>
        </c:dLbls>
        <c:gapWidth val="150"/>
        <c:axId val="482051704"/>
        <c:axId val="3571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051704"/>
        <c:axId val="357101792"/>
      </c:lineChart>
      <c:dateAx>
        <c:axId val="482051704"/>
        <c:scaling>
          <c:orientation val="minMax"/>
        </c:scaling>
        <c:delete val="1"/>
        <c:axPos val="b"/>
        <c:numFmt formatCode="ge" sourceLinked="1"/>
        <c:majorTickMark val="none"/>
        <c:minorTickMark val="none"/>
        <c:tickLblPos val="none"/>
        <c:crossAx val="357101792"/>
        <c:crosses val="autoZero"/>
        <c:auto val="1"/>
        <c:lblOffset val="100"/>
        <c:baseTimeUnit val="years"/>
      </c:dateAx>
      <c:valAx>
        <c:axId val="3571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5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102968"/>
        <c:axId val="3571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102968"/>
        <c:axId val="357103360"/>
      </c:lineChart>
      <c:dateAx>
        <c:axId val="357102968"/>
        <c:scaling>
          <c:orientation val="minMax"/>
        </c:scaling>
        <c:delete val="1"/>
        <c:axPos val="b"/>
        <c:numFmt formatCode="ge" sourceLinked="1"/>
        <c:majorTickMark val="none"/>
        <c:minorTickMark val="none"/>
        <c:tickLblPos val="none"/>
        <c:crossAx val="357103360"/>
        <c:crosses val="autoZero"/>
        <c:auto val="1"/>
        <c:lblOffset val="100"/>
        <c:baseTimeUnit val="years"/>
      </c:dateAx>
      <c:valAx>
        <c:axId val="3571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232800"/>
        <c:axId val="35723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232800"/>
        <c:axId val="357233192"/>
      </c:lineChart>
      <c:dateAx>
        <c:axId val="357232800"/>
        <c:scaling>
          <c:orientation val="minMax"/>
        </c:scaling>
        <c:delete val="1"/>
        <c:axPos val="b"/>
        <c:numFmt formatCode="ge" sourceLinked="1"/>
        <c:majorTickMark val="none"/>
        <c:minorTickMark val="none"/>
        <c:tickLblPos val="none"/>
        <c:crossAx val="357233192"/>
        <c:crosses val="autoZero"/>
        <c:auto val="1"/>
        <c:lblOffset val="100"/>
        <c:baseTimeUnit val="years"/>
      </c:dateAx>
      <c:valAx>
        <c:axId val="35723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9587272"/>
        <c:axId val="36958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9587272"/>
        <c:axId val="369587664"/>
      </c:lineChart>
      <c:dateAx>
        <c:axId val="369587272"/>
        <c:scaling>
          <c:orientation val="minMax"/>
        </c:scaling>
        <c:delete val="1"/>
        <c:axPos val="b"/>
        <c:numFmt formatCode="ge" sourceLinked="1"/>
        <c:majorTickMark val="none"/>
        <c:minorTickMark val="none"/>
        <c:tickLblPos val="none"/>
        <c:crossAx val="369587664"/>
        <c:crosses val="autoZero"/>
        <c:auto val="1"/>
        <c:lblOffset val="100"/>
        <c:baseTimeUnit val="years"/>
      </c:dateAx>
      <c:valAx>
        <c:axId val="36958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0416968"/>
        <c:axId val="40041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416968"/>
        <c:axId val="400417360"/>
      </c:lineChart>
      <c:dateAx>
        <c:axId val="400416968"/>
        <c:scaling>
          <c:orientation val="minMax"/>
        </c:scaling>
        <c:delete val="1"/>
        <c:axPos val="b"/>
        <c:numFmt formatCode="ge" sourceLinked="1"/>
        <c:majorTickMark val="none"/>
        <c:minorTickMark val="none"/>
        <c:tickLblPos val="none"/>
        <c:crossAx val="400417360"/>
        <c:crosses val="autoZero"/>
        <c:auto val="1"/>
        <c:lblOffset val="100"/>
        <c:baseTimeUnit val="years"/>
      </c:dateAx>
      <c:valAx>
        <c:axId val="40041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1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381.56</c:v>
                </c:pt>
                <c:pt idx="1">
                  <c:v>802.65</c:v>
                </c:pt>
                <c:pt idx="2">
                  <c:v>120.83</c:v>
                </c:pt>
                <c:pt idx="3">
                  <c:v>775.84</c:v>
                </c:pt>
                <c:pt idx="4">
                  <c:v>2330.4899999999998</c:v>
                </c:pt>
              </c:numCache>
            </c:numRef>
          </c:val>
        </c:ser>
        <c:dLbls>
          <c:showLegendKey val="0"/>
          <c:showVal val="0"/>
          <c:showCatName val="0"/>
          <c:showSerName val="0"/>
          <c:showPercent val="0"/>
          <c:showBubbleSize val="0"/>
        </c:dLbls>
        <c:gapWidth val="150"/>
        <c:axId val="364057448"/>
        <c:axId val="36405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364057448"/>
        <c:axId val="364057840"/>
      </c:lineChart>
      <c:dateAx>
        <c:axId val="364057448"/>
        <c:scaling>
          <c:orientation val="minMax"/>
        </c:scaling>
        <c:delete val="1"/>
        <c:axPos val="b"/>
        <c:numFmt formatCode="ge" sourceLinked="1"/>
        <c:majorTickMark val="none"/>
        <c:minorTickMark val="none"/>
        <c:tickLblPos val="none"/>
        <c:crossAx val="364057840"/>
        <c:crosses val="autoZero"/>
        <c:auto val="1"/>
        <c:lblOffset val="100"/>
        <c:baseTimeUnit val="years"/>
      </c:dateAx>
      <c:valAx>
        <c:axId val="3640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5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96.56</c:v>
                </c:pt>
                <c:pt idx="1">
                  <c:v>100</c:v>
                </c:pt>
                <c:pt idx="2">
                  <c:v>100</c:v>
                </c:pt>
                <c:pt idx="3">
                  <c:v>100</c:v>
                </c:pt>
                <c:pt idx="4">
                  <c:v>100</c:v>
                </c:pt>
              </c:numCache>
            </c:numRef>
          </c:val>
        </c:ser>
        <c:dLbls>
          <c:showLegendKey val="0"/>
          <c:showVal val="0"/>
          <c:showCatName val="0"/>
          <c:showSerName val="0"/>
          <c:showPercent val="0"/>
          <c:showBubbleSize val="0"/>
        </c:dLbls>
        <c:gapWidth val="150"/>
        <c:axId val="364059016"/>
        <c:axId val="2815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364059016"/>
        <c:axId val="281550560"/>
      </c:lineChart>
      <c:dateAx>
        <c:axId val="364059016"/>
        <c:scaling>
          <c:orientation val="minMax"/>
        </c:scaling>
        <c:delete val="1"/>
        <c:axPos val="b"/>
        <c:numFmt formatCode="ge" sourceLinked="1"/>
        <c:majorTickMark val="none"/>
        <c:minorTickMark val="none"/>
        <c:tickLblPos val="none"/>
        <c:crossAx val="281550560"/>
        <c:crosses val="autoZero"/>
        <c:auto val="1"/>
        <c:lblOffset val="100"/>
        <c:baseTimeUnit val="years"/>
      </c:dateAx>
      <c:valAx>
        <c:axId val="2815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5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117.86</c:v>
                </c:pt>
                <c:pt idx="1">
                  <c:v>121.81</c:v>
                </c:pt>
                <c:pt idx="2">
                  <c:v>124.88</c:v>
                </c:pt>
                <c:pt idx="3">
                  <c:v>132.79</c:v>
                </c:pt>
                <c:pt idx="4">
                  <c:v>127.13</c:v>
                </c:pt>
              </c:numCache>
            </c:numRef>
          </c:val>
        </c:ser>
        <c:dLbls>
          <c:showLegendKey val="0"/>
          <c:showVal val="0"/>
          <c:showCatName val="0"/>
          <c:showSerName val="0"/>
          <c:showPercent val="0"/>
          <c:showBubbleSize val="0"/>
        </c:dLbls>
        <c:gapWidth val="150"/>
        <c:axId val="281551736"/>
        <c:axId val="281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281551736"/>
        <c:axId val="281552128"/>
      </c:lineChart>
      <c:dateAx>
        <c:axId val="281551736"/>
        <c:scaling>
          <c:orientation val="minMax"/>
        </c:scaling>
        <c:delete val="1"/>
        <c:axPos val="b"/>
        <c:numFmt formatCode="ge" sourceLinked="1"/>
        <c:majorTickMark val="none"/>
        <c:minorTickMark val="none"/>
        <c:tickLblPos val="none"/>
        <c:crossAx val="281552128"/>
        <c:crosses val="autoZero"/>
        <c:auto val="1"/>
        <c:lblOffset val="100"/>
        <c:baseTimeUnit val="years"/>
      </c:dateAx>
      <c:valAx>
        <c:axId val="281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5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BL16" sqref="BL16:BZ44"/>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会津美里町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123</v>
      </c>
      <c r="AE8" s="49"/>
      <c r="AF8" s="49"/>
      <c r="AG8" s="49"/>
      <c r="AH8" s="49"/>
      <c r="AI8" s="49"/>
      <c r="AJ8" s="49"/>
      <c r="AK8" s="4"/>
      <c r="AL8" s="50">
        <f>データ!S6</f>
        <v>21132</v>
      </c>
      <c r="AM8" s="50"/>
      <c r="AN8" s="50"/>
      <c r="AO8" s="50"/>
      <c r="AP8" s="50"/>
      <c r="AQ8" s="50"/>
      <c r="AR8" s="50"/>
      <c r="AS8" s="50"/>
      <c r="AT8" s="45">
        <f>データ!T6</f>
        <v>276.33</v>
      </c>
      <c r="AU8" s="45"/>
      <c r="AV8" s="45"/>
      <c r="AW8" s="45"/>
      <c r="AX8" s="45"/>
      <c r="AY8" s="45"/>
      <c r="AZ8" s="45"/>
      <c r="BA8" s="45"/>
      <c r="BB8" s="45">
        <f>データ!U6</f>
        <v>76.47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314</v>
      </c>
      <c r="AM10" s="50"/>
      <c r="AN10" s="50"/>
      <c r="AO10" s="50"/>
      <c r="AP10" s="50"/>
      <c r="AQ10" s="50"/>
      <c r="AR10" s="50"/>
      <c r="AS10" s="50"/>
      <c r="AT10" s="45">
        <f>データ!W6</f>
        <v>0.15</v>
      </c>
      <c r="AU10" s="45"/>
      <c r="AV10" s="45"/>
      <c r="AW10" s="45"/>
      <c r="AX10" s="45"/>
      <c r="AY10" s="45"/>
      <c r="AZ10" s="45"/>
      <c r="BA10" s="45"/>
      <c r="BB10" s="45">
        <f>データ!X6</f>
        <v>2093.33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74471</v>
      </c>
      <c r="D6" s="33">
        <f t="shared" si="3"/>
        <v>47</v>
      </c>
      <c r="E6" s="33">
        <f t="shared" si="3"/>
        <v>17</v>
      </c>
      <c r="F6" s="33">
        <f t="shared" si="3"/>
        <v>4</v>
      </c>
      <c r="G6" s="33">
        <f t="shared" si="3"/>
        <v>0</v>
      </c>
      <c r="H6" s="33" t="str">
        <f t="shared" si="3"/>
        <v>福島県　会津美里町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1.5</v>
      </c>
      <c r="Q6" s="34">
        <f t="shared" si="3"/>
        <v>100</v>
      </c>
      <c r="R6" s="34">
        <f t="shared" si="3"/>
        <v>4860</v>
      </c>
      <c r="S6" s="34">
        <f t="shared" si="3"/>
        <v>21132</v>
      </c>
      <c r="T6" s="34">
        <f t="shared" si="3"/>
        <v>276.33</v>
      </c>
      <c r="U6" s="34">
        <f t="shared" si="3"/>
        <v>76.47</v>
      </c>
      <c r="V6" s="34">
        <f t="shared" si="3"/>
        <v>314</v>
      </c>
      <c r="W6" s="34">
        <f t="shared" si="3"/>
        <v>0.15</v>
      </c>
      <c r="X6" s="34">
        <f t="shared" si="3"/>
        <v>2093.33</v>
      </c>
      <c r="Y6" s="35">
        <f>IF(Y7="",NA(),Y7)</f>
        <v>98.99</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381.56</v>
      </c>
      <c r="BG6" s="35">
        <f t="shared" ref="BG6:BO6" si="7">IF(BG7="",NA(),BG7)</f>
        <v>802.65</v>
      </c>
      <c r="BH6" s="35">
        <f t="shared" si="7"/>
        <v>120.83</v>
      </c>
      <c r="BI6" s="35">
        <f t="shared" si="7"/>
        <v>775.84</v>
      </c>
      <c r="BJ6" s="35">
        <f t="shared" si="7"/>
        <v>2330.4899999999998</v>
      </c>
      <c r="BK6" s="35">
        <f t="shared" si="7"/>
        <v>1716.82</v>
      </c>
      <c r="BL6" s="35">
        <f t="shared" si="7"/>
        <v>1554.05</v>
      </c>
      <c r="BM6" s="35">
        <f t="shared" si="7"/>
        <v>1671.86</v>
      </c>
      <c r="BN6" s="35">
        <f t="shared" si="7"/>
        <v>1673.47</v>
      </c>
      <c r="BO6" s="35">
        <f t="shared" si="7"/>
        <v>1592.72</v>
      </c>
      <c r="BP6" s="34" t="str">
        <f>IF(BP7="","",IF(BP7="-","【-】","【"&amp;SUBSTITUTE(TEXT(BP7,"#,##0.00"),"-","△")&amp;"】"))</f>
        <v>【1,348.09】</v>
      </c>
      <c r="BQ6" s="35">
        <f>IF(BQ7="",NA(),BQ7)</f>
        <v>96.56</v>
      </c>
      <c r="BR6" s="35">
        <f t="shared" ref="BR6:BZ6" si="8">IF(BR7="",NA(),BR7)</f>
        <v>100</v>
      </c>
      <c r="BS6" s="35">
        <f t="shared" si="8"/>
        <v>100</v>
      </c>
      <c r="BT6" s="35">
        <f t="shared" si="8"/>
        <v>100</v>
      </c>
      <c r="BU6" s="35">
        <f t="shared" si="8"/>
        <v>100</v>
      </c>
      <c r="BV6" s="35">
        <f t="shared" si="8"/>
        <v>51.73</v>
      </c>
      <c r="BW6" s="35">
        <f t="shared" si="8"/>
        <v>53.01</v>
      </c>
      <c r="BX6" s="35">
        <f t="shared" si="8"/>
        <v>50.54</v>
      </c>
      <c r="BY6" s="35">
        <f t="shared" si="8"/>
        <v>49.22</v>
      </c>
      <c r="BZ6" s="35">
        <f t="shared" si="8"/>
        <v>53.7</v>
      </c>
      <c r="CA6" s="34" t="str">
        <f>IF(CA7="","",IF(CA7="-","【-】","【"&amp;SUBSTITUTE(TEXT(CA7,"#,##0.00"),"-","△")&amp;"】"))</f>
        <v>【69.80】</v>
      </c>
      <c r="CB6" s="35">
        <f>IF(CB7="",NA(),CB7)</f>
        <v>117.86</v>
      </c>
      <c r="CC6" s="35">
        <f t="shared" ref="CC6:CK6" si="9">IF(CC7="",NA(),CC7)</f>
        <v>121.81</v>
      </c>
      <c r="CD6" s="35">
        <f t="shared" si="9"/>
        <v>124.88</v>
      </c>
      <c r="CE6" s="35">
        <f t="shared" si="9"/>
        <v>132.79</v>
      </c>
      <c r="CF6" s="35">
        <f t="shared" si="9"/>
        <v>127.13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54.41</v>
      </c>
      <c r="CY6" s="35">
        <f t="shared" ref="CY6:DG6" si="11">IF(CY7="",NA(),CY7)</f>
        <v>54.33</v>
      </c>
      <c r="CZ6" s="35">
        <f t="shared" si="11"/>
        <v>54.55</v>
      </c>
      <c r="DA6" s="35">
        <f t="shared" si="11"/>
        <v>54.69</v>
      </c>
      <c r="DB6" s="35">
        <f t="shared" si="11"/>
        <v>56.37</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74471</v>
      </c>
      <c r="D7" s="37">
        <v>47</v>
      </c>
      <c r="E7" s="37">
        <v>17</v>
      </c>
      <c r="F7" s="37">
        <v>4</v>
      </c>
      <c r="G7" s="37">
        <v>0</v>
      </c>
      <c r="H7" s="37" t="s">
        <v>109</v>
      </c>
      <c r="I7" s="37" t="s">
        <v>110</v>
      </c>
      <c r="J7" s="37" t="s">
        <v>111</v>
      </c>
      <c r="K7" s="37" t="s">
        <v>112</v>
      </c>
      <c r="L7" s="37" t="s">
        <v>113</v>
      </c>
      <c r="M7" s="37"/>
      <c r="N7" s="38" t="s">
        <v>114</v>
      </c>
      <c r="O7" s="38" t="s">
        <v>115</v>
      </c>
      <c r="P7" s="38">
        <v>1.5</v>
      </c>
      <c r="Q7" s="38">
        <v>100</v>
      </c>
      <c r="R7" s="38">
        <v>4860</v>
      </c>
      <c r="S7" s="38">
        <v>21132</v>
      </c>
      <c r="T7" s="38">
        <v>276.33</v>
      </c>
      <c r="U7" s="38">
        <v>76.47</v>
      </c>
      <c r="V7" s="38">
        <v>314</v>
      </c>
      <c r="W7" s="38">
        <v>0.15</v>
      </c>
      <c r="X7" s="38">
        <v>2093.33</v>
      </c>
      <c r="Y7" s="38">
        <v>98.99</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381.56</v>
      </c>
      <c r="BG7" s="38">
        <v>802.65</v>
      </c>
      <c r="BH7" s="38">
        <v>120.83</v>
      </c>
      <c r="BI7" s="38">
        <v>775.84</v>
      </c>
      <c r="BJ7" s="38">
        <v>2330.4899999999998</v>
      </c>
      <c r="BK7" s="38">
        <v>1716.82</v>
      </c>
      <c r="BL7" s="38">
        <v>1554.05</v>
      </c>
      <c r="BM7" s="38">
        <v>1671.86</v>
      </c>
      <c r="BN7" s="38">
        <v>1673.47</v>
      </c>
      <c r="BO7" s="38">
        <v>1592.72</v>
      </c>
      <c r="BP7" s="38">
        <v>1348.09</v>
      </c>
      <c r="BQ7" s="38">
        <v>96.56</v>
      </c>
      <c r="BR7" s="38">
        <v>100</v>
      </c>
      <c r="BS7" s="38">
        <v>100</v>
      </c>
      <c r="BT7" s="38">
        <v>100</v>
      </c>
      <c r="BU7" s="38">
        <v>100</v>
      </c>
      <c r="BV7" s="38">
        <v>51.73</v>
      </c>
      <c r="BW7" s="38">
        <v>53.01</v>
      </c>
      <c r="BX7" s="38">
        <v>50.54</v>
      </c>
      <c r="BY7" s="38">
        <v>49.22</v>
      </c>
      <c r="BZ7" s="38">
        <v>53.7</v>
      </c>
      <c r="CA7" s="38">
        <v>69.8</v>
      </c>
      <c r="CB7" s="38">
        <v>117.86</v>
      </c>
      <c r="CC7" s="38">
        <v>121.81</v>
      </c>
      <c r="CD7" s="38">
        <v>124.88</v>
      </c>
      <c r="CE7" s="38">
        <v>132.79</v>
      </c>
      <c r="CF7" s="38">
        <v>127.13</v>
      </c>
      <c r="CG7" s="38">
        <v>310.47000000000003</v>
      </c>
      <c r="CH7" s="38">
        <v>299.39</v>
      </c>
      <c r="CI7" s="38">
        <v>320.36</v>
      </c>
      <c r="CJ7" s="38">
        <v>332.02</v>
      </c>
      <c r="CK7" s="38">
        <v>300.35000000000002</v>
      </c>
      <c r="CL7" s="38">
        <v>232.54</v>
      </c>
      <c r="CM7" s="38" t="s">
        <v>114</v>
      </c>
      <c r="CN7" s="38" t="s">
        <v>114</v>
      </c>
      <c r="CO7" s="38" t="s">
        <v>114</v>
      </c>
      <c r="CP7" s="38" t="s">
        <v>114</v>
      </c>
      <c r="CQ7" s="38" t="s">
        <v>114</v>
      </c>
      <c r="CR7" s="38">
        <v>36.67</v>
      </c>
      <c r="CS7" s="38">
        <v>36.200000000000003</v>
      </c>
      <c r="CT7" s="38">
        <v>34.74</v>
      </c>
      <c r="CU7" s="38">
        <v>36.65</v>
      </c>
      <c r="CV7" s="38">
        <v>37.72</v>
      </c>
      <c r="CW7" s="38">
        <v>42.17</v>
      </c>
      <c r="CX7" s="38">
        <v>54.41</v>
      </c>
      <c r="CY7" s="38">
        <v>54.33</v>
      </c>
      <c r="CZ7" s="38">
        <v>54.55</v>
      </c>
      <c r="DA7" s="38">
        <v>54.69</v>
      </c>
      <c r="DB7" s="38">
        <v>56.37</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周</cp:lastModifiedBy>
  <cp:lastPrinted>2018-02-07T06:25:08Z</cp:lastPrinted>
  <dcterms:created xsi:type="dcterms:W3CDTF">2017-12-25T02:17:20Z</dcterms:created>
  <dcterms:modified xsi:type="dcterms:W3CDTF">2018-02-07T06:25:10Z</dcterms:modified>
  <cp:category/>
</cp:coreProperties>
</file>