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5 決算ＢＤ\財政比較分析表(H28)\03_総務省回答\"/>
    </mc:Choice>
  </mc:AlternateContent>
  <bookViews>
    <workbookView xWindow="0" yWindow="0" windowWidth="23040" windowHeight="8880" tabRatio="82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2" i="9" l="1"/>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CO32" i="9"/>
  <c r="CO33" i="9" s="1"/>
  <c r="CO34" i="9" s="1"/>
  <c r="CO35" i="9" s="1"/>
  <c r="CO36" i="9" s="1"/>
  <c r="CO37" i="9" s="1"/>
  <c r="CO38" i="9" s="1"/>
  <c r="CO39" i="9" s="1"/>
  <c r="CO40" i="9" s="1"/>
  <c r="BW32" i="9"/>
  <c r="U32" i="9"/>
  <c r="CO31" i="9"/>
  <c r="BW31" i="9"/>
  <c r="U31" i="9"/>
  <c r="C31" i="9"/>
  <c r="C32" i="9" s="1"/>
  <c r="C33" i="9" l="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l="1"/>
  <c r="AM33" i="9" s="1"/>
  <c r="BE31" i="9" l="1"/>
  <c r="BE32" i="9" s="1"/>
</calcChain>
</file>

<file path=xl/sharedStrings.xml><?xml version="1.0" encoding="utf-8"?>
<sst xmlns="http://schemas.openxmlformats.org/spreadsheetml/2006/main" count="980" uniqueCount="560">
  <si>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</si>
  <si>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</si>
  <si>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</si>
  <si>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</si>
  <si>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</si>
  <si>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</si>
  <si>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</si>
  <si>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</si>
  <si>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</si>
  <si>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</si>
  <si>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</si>
  <si>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</si>
  <si>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</si>
  <si>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</si>
  <si>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</si>
  <si>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</si>
  <si>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</si>
  <si>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</si>
  <si>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</si>
  <si>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</si>
  <si>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</si>
  <si>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</si>
  <si>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</si>
  <si>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</si>
  <si>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</si>
  <si>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</si>
  <si>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</si>
  <si>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</si>
  <si>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</si>
  <si>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</si>
  <si>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</si>
  <si>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</si>
  <si>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</si>
  <si>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</si>
  <si>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</si>
  <si>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</si>
  <si>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</si>
  <si>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</si>
  <si>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</si>
  <si>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</si>
  <si>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</si>
  <si>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</si>
  <si>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</si>
  <si>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</si>
  <si>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</si>
  <si>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</si>
  <si>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</si>
  <si>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</si>
  <si>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</si>
  <si>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</si>
  <si>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</si>
  <si>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</si>
  <si>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</si>
  <si>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</si>
  <si>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</si>
  <si>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</si>
  <si>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</si>
  <si>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</si>
  <si>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</si>
  <si>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</si>
  <si>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</si>
  <si>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</si>
  <si>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福島県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</si>
  <si>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</si>
  <si>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</si>
  <si>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</si>
  <si>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</si>
  <si>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</si>
  <si>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</si>
  <si>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</si>
  <si>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</si>
  <si>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</si>
  <si>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</si>
  <si>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</si>
  <si>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</si>
  <si>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</si>
  <si>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</si>
  <si>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</si>
  <si>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</si>
  <si>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</si>
  <si>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</si>
  <si>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</si>
  <si>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</si>
  <si>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</si>
  <si>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</si>
  <si>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</si>
  <si>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</si>
  <si>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</si>
  <si>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</si>
  <si>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</si>
  <si>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</si>
  <si>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</si>
  <si>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</si>
  <si>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</si>
  <si>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</si>
  <si>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</si>
  <si>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</si>
  <si>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</si>
  <si>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</si>
  <si>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</si>
  <si>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</si>
  <si>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</si>
  <si>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</si>
  <si>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</si>
  <si>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</si>
  <si>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</si>
  <si>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</si>
  <si>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</si>
  <si>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</si>
  <si>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</si>
  <si>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</si>
  <si>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</si>
  <si>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</si>
  <si>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</si>
  <si>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</si>
  <si>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</si>
  <si>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</si>
  <si>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</si>
  <si>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</si>
  <si>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</si>
  <si>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</si>
  <si>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</si>
  <si>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</si>
  <si>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</si>
  <si>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</si>
  <si>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</si>
  <si>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</si>
  <si>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</si>
  <si>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</si>
  <si>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</si>
  <si>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</si>
  <si>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</si>
  <si>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</si>
  <si>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</si>
  <si>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</si>
  <si>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</si>
  <si>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</si>
  <si>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</si>
  <si>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</si>
  <si>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</si>
  <si>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</si>
  <si>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</si>
  <si>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</si>
  <si>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</si>
  <si>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</si>
  <si>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</si>
  <si>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</si>
  <si>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</si>
  <si>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</si>
  <si>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</si>
  <si>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</si>
  <si>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</si>
  <si>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</si>
  <si>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</si>
  <si>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</si>
  <si>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</si>
  <si>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</si>
  <si>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</si>
  <si>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</si>
  <si>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</si>
  <si>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</si>
  <si>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</si>
  <si>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</si>
  <si>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</si>
  <si>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</si>
  <si>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</si>
  <si>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</si>
  <si>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</si>
  <si>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</si>
  <si>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</si>
  <si>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</si>
  <si>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</si>
  <si>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</si>
  <si>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</si>
  <si>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</si>
  <si>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</si>
  <si>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</si>
  <si>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</si>
  <si>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</si>
  <si>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</si>
  <si>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</si>
  <si>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</si>
  <si>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</si>
  <si>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</si>
  <si>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</si>
  <si>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</si>
  <si>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</si>
  <si>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</si>
  <si>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</si>
  <si>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</si>
  <si>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</si>
  <si>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</si>
  <si>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</si>
  <si>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</si>
  <si>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</si>
  <si>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</si>
  <si>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</si>
  <si>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</si>
  <si>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</si>
  <si>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</si>
  <si>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</si>
  <si>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</si>
  <si>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</si>
  <si>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</si>
  <si>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</si>
  <si>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</si>
  <si>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</si>
  <si>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</si>
  <si>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</si>
  <si>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</si>
  <si>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</si>
  <si>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</si>
  <si>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</si>
  <si>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</si>
  <si>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</si>
  <si>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</si>
  <si>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</si>
  <si>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</si>
  <si>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</si>
  <si>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</si>
  <si>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</si>
  <si>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</si>
  <si>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</si>
  <si>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</si>
  <si>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</si>
  <si>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</si>
  <si>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</si>
  <si>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</si>
  <si>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</si>
  <si>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</si>
  <si>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</si>
  <si>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</si>
  <si>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</si>
  <si>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</si>
  <si>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</si>
  <si>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</si>
  <si>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</si>
  <si>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</si>
  <si>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</si>
  <si>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</si>
  <si>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</si>
  <si>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</si>
  <si>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</si>
  <si>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</si>
  <si>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</si>
  <si>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</si>
  <si>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</si>
  <si>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</si>
  <si>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</si>
  <si>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</si>
  <si>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</si>
  <si>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</si>
  <si>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</si>
  <si>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</si>
  <si>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</si>
  <si>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</si>
  <si>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</si>
  <si>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</si>
  <si>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</si>
  <si>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</si>
  <si>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</si>
  <si>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</si>
  <si>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</si>
  <si>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</si>
  <si>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</si>
  <si>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</si>
  <si>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</si>
  <si>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</si>
  <si>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</si>
  <si>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</si>
  <si>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</si>
  <si>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</si>
  <si>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</si>
  <si>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</si>
  <si>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</si>
  <si>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</si>
  <si>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</si>
  <si>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</si>
  <si>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</si>
  <si>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</si>
  <si>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</si>
  <si>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</si>
  <si>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</si>
  <si>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</si>
  <si>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</si>
  <si>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</si>
  <si>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</si>
  <si>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</si>
  <si>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</si>
  <si>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</si>
  <si>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</si>
  <si>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</si>
  <si>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</si>
  <si>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</si>
  <si>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</si>
  <si>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</si>
  <si>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</si>
  <si>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</si>
  <si>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</si>
  <si>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</si>
  <si>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</si>
  <si>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</si>
  <si>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</si>
  <si>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</si>
  <si>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</si>
  <si>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</si>
  <si>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</si>
  <si>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</si>
  <si>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福島県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</si>
  <si>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</si>
  <si>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</si>
  <si>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</si>
  <si>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</si>
  <si>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</si>
  <si>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</si>
  <si>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</si>
  <si>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</si>
  <si>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</si>
  <si>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</si>
  <si>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</si>
  <si>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</si>
  <si>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</si>
  <si>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</si>
  <si>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</si>
  <si>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</si>
  <si>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</si>
  <si>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</si>
  <si>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</si>
  <si>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公債管理特別会計</t>
    <phoneticPr fontId="5"/>
  </si>
  <si>
    <t>証紙収入整理特別会計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</si>
  <si>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</si>
  <si>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</si>
  <si>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</si>
  <si>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</si>
  <si>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</si>
  <si>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</si>
  <si>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</si>
  <si>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</si>
  <si>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</si>
  <si>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</si>
  <si>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</si>
  <si>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</si>
  <si>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</si>
  <si>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福島県立病院事業会計</t>
    <phoneticPr fontId="5"/>
  </si>
  <si>
    <t>福島県地域開発事業会計</t>
    <phoneticPr fontId="5"/>
  </si>
  <si>
    <t>福島県流域下水道事業特別会計</t>
    <phoneticPr fontId="5"/>
  </si>
  <si>
    <t>福島県港湾整備事業特別会計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</si>
  <si>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</si>
  <si>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</si>
  <si>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</si>
  <si>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</si>
  <si>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</si>
  <si>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</si>
  <si>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</si>
  <si>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</si>
  <si>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</si>
  <si>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</si>
  <si>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</si>
  <si>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</si>
  <si>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</si>
  <si>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</si>
  <si>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</si>
  <si>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</si>
  <si>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</si>
  <si>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</si>
  <si>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</si>
  <si>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</si>
  <si>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</si>
  <si>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</si>
  <si>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</si>
  <si>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</si>
  <si>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</si>
  <si>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</si>
  <si>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</si>
  <si>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</si>
  <si>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</si>
  <si>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</si>
  <si>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</si>
  <si>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</si>
  <si>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</si>
  <si>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</si>
  <si>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</si>
  <si>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</si>
  <si>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</si>
  <si>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</si>
  <si>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</si>
  <si>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</si>
  <si>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</si>
  <si>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</si>
  <si>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</si>
  <si>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</si>
  <si>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</si>
  <si>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</si>
  <si>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</si>
  <si>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</si>
  <si>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</si>
  <si>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</si>
  <si>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</si>
  <si>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</si>
  <si>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</si>
  <si>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</si>
  <si>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</si>
  <si>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</si>
  <si>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</si>
  <si>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</si>
  <si>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</si>
  <si>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</si>
  <si>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</si>
  <si>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</si>
  <si>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</si>
  <si>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</si>
  <si>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</si>
  <si>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</si>
  <si>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</si>
  <si>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</si>
  <si>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</si>
  <si>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</si>
  <si>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</si>
  <si>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</si>
  <si>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</si>
  <si>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</si>
  <si>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</si>
  <si>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</si>
  <si>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</si>
  <si>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</si>
  <si>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</si>
  <si>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</si>
  <si>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</si>
  <si>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</si>
  <si>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</si>
  <si>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</si>
  <si>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</si>
  <si>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</si>
  <si>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</si>
  <si>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</si>
  <si>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</si>
  <si>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</si>
  <si>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</si>
  <si>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</si>
  <si>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</si>
  <si>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</si>
  <si>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</si>
  <si>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</si>
  <si>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</si>
  <si>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</si>
  <si>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</si>
  <si>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</si>
  <si>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</si>
  <si>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</si>
  <si>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</si>
  <si>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</si>
  <si>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</si>
  <si>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</si>
  <si>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</si>
  <si>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</si>
  <si>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</si>
  <si>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</si>
  <si>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</si>
  <si>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</si>
  <si>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</si>
  <si>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</si>
  <si>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</si>
  <si>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</si>
  <si>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</si>
  <si>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</si>
  <si>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</si>
  <si>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</si>
  <si>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</si>
  <si>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</si>
  <si>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</si>
  <si>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</si>
  <si>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</si>
  <si>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</si>
  <si>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</si>
  <si>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</si>
  <si>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</si>
  <si>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</si>
  <si>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</si>
  <si>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1.99</t>
  </si>
  <si>
    <t>▲ 0.54</t>
  </si>
  <si>
    <t>一般会計</t>
  </si>
  <si>
    <t>福島県工業用水道事業会計</t>
  </si>
  <si>
    <t>福島県流域下水道事業特別会計</t>
  </si>
  <si>
    <t>福島県立病院事業会計</t>
  </si>
  <si>
    <t>証紙収入整理特別会計</t>
  </si>
  <si>
    <t>公債管理特別会計</t>
  </si>
  <si>
    <t>土地取得事業特別会計</t>
  </si>
  <si>
    <t>母子父子寡婦福祉資金貸付金特別会計</t>
  </si>
  <si>
    <t>その他会計（赤字）</t>
  </si>
  <si>
    <t>その他会計（黒字）</t>
  </si>
  <si>
    <t>一般会計</t>
    <phoneticPr fontId="5"/>
  </si>
  <si>
    <t>-</t>
    <phoneticPr fontId="5"/>
  </si>
  <si>
    <t>土地取得事業特別会計</t>
    <phoneticPr fontId="5"/>
  </si>
  <si>
    <t>母子父子寡婦福祉資金貸付金特別会計</t>
    <phoneticPr fontId="5"/>
  </si>
  <si>
    <t>小規模企業者等設備導入資金貸付金等特別会計</t>
    <phoneticPr fontId="5"/>
  </si>
  <si>
    <t>就農支援資金等貸付金特別会計</t>
    <phoneticPr fontId="5"/>
  </si>
  <si>
    <t>林業・木材産業改善資金貸付金特別会計</t>
    <phoneticPr fontId="5"/>
  </si>
  <si>
    <t>沿岸漁業改善資金貸付金特別会計</t>
    <phoneticPr fontId="5"/>
  </si>
  <si>
    <t>奨学資金貸付金特別会計</t>
    <phoneticPr fontId="5"/>
  </si>
  <si>
    <t>福島県工業用水道事業会計</t>
    <phoneticPr fontId="5"/>
  </si>
  <si>
    <t>法適用企業</t>
    <phoneticPr fontId="5"/>
  </si>
  <si>
    <t>法適用企業</t>
    <phoneticPr fontId="5"/>
  </si>
  <si>
    <t>福島県立病院事業会計</t>
    <phoneticPr fontId="5"/>
  </si>
  <si>
    <t>福島県地域開発事業会計</t>
    <phoneticPr fontId="5"/>
  </si>
  <si>
    <t>福島県流域下水道事業特別会計</t>
    <phoneticPr fontId="5"/>
  </si>
  <si>
    <t>法非適用企業</t>
    <phoneticPr fontId="5"/>
  </si>
  <si>
    <t>福島県港湾整備事業特別会計</t>
    <phoneticPr fontId="5"/>
  </si>
  <si>
    <t>(一財)福島県電源地域振興財団</t>
    <rPh sb="1" eb="2">
      <t>1</t>
    </rPh>
    <phoneticPr fontId="5"/>
  </si>
  <si>
    <t>福島県土地開発公社</t>
    <rPh sb="0" eb="3">
      <t>フクシマケン</t>
    </rPh>
    <rPh sb="3" eb="5">
      <t>トチ</t>
    </rPh>
    <rPh sb="5" eb="7">
      <t>カイハツ</t>
    </rPh>
    <rPh sb="7" eb="9">
      <t>コウシャ</t>
    </rPh>
    <phoneticPr fontId="1"/>
  </si>
  <si>
    <t>(公財)福島県文化振興財団</t>
    <rPh sb="1" eb="2">
      <t>コウ</t>
    </rPh>
    <rPh sb="4" eb="7">
      <t>フクシマケン</t>
    </rPh>
    <rPh sb="7" eb="9">
      <t>ブンカ</t>
    </rPh>
    <rPh sb="9" eb="11">
      <t>シンコウ</t>
    </rPh>
    <rPh sb="11" eb="13">
      <t>ザイダン</t>
    </rPh>
    <phoneticPr fontId="1"/>
  </si>
  <si>
    <t>(公財)福島県スポーツ振興基金</t>
    <rPh sb="1" eb="2">
      <t>コウ</t>
    </rPh>
    <rPh sb="4" eb="7">
      <t>フクシマケン</t>
    </rPh>
    <rPh sb="11" eb="13">
      <t>シンコウ</t>
    </rPh>
    <rPh sb="13" eb="15">
      <t>キキン</t>
    </rPh>
    <phoneticPr fontId="1"/>
  </si>
  <si>
    <t>(公財)ふくしま海洋科学館</t>
    <rPh sb="1" eb="2">
      <t>コウ</t>
    </rPh>
    <rPh sb="8" eb="10">
      <t>カイヨウ</t>
    </rPh>
    <rPh sb="10" eb="13">
      <t>カガクカン</t>
    </rPh>
    <phoneticPr fontId="1"/>
  </si>
  <si>
    <t>(公財)福島県障がい者スポーツ協会</t>
    <rPh sb="1" eb="2">
      <t>コウ</t>
    </rPh>
    <rPh sb="4" eb="7">
      <t>フクシマケン</t>
    </rPh>
    <rPh sb="7" eb="8">
      <t>ショウ</t>
    </rPh>
    <rPh sb="10" eb="11">
      <t>モノ</t>
    </rPh>
    <rPh sb="15" eb="17">
      <t>キョウカイ</t>
    </rPh>
    <phoneticPr fontId="1"/>
  </si>
  <si>
    <t>(公財)ふくしまフォレスト・エコ・ライフ財団</t>
    <rPh sb="1" eb="2">
      <t>コウ</t>
    </rPh>
    <rPh sb="20" eb="22">
      <t>ザイダン</t>
    </rPh>
    <phoneticPr fontId="1"/>
  </si>
  <si>
    <t>福島県道路公社</t>
    <rPh sb="0" eb="3">
      <t>フクシマケン</t>
    </rPh>
    <rPh sb="3" eb="5">
      <t>ドウロ</t>
    </rPh>
    <rPh sb="5" eb="7">
      <t>コウシャ</t>
    </rPh>
    <phoneticPr fontId="1"/>
  </si>
  <si>
    <t>(公財)福島県学術教育振興財団</t>
    <rPh sb="1" eb="2">
      <t>コウ</t>
    </rPh>
    <rPh sb="4" eb="7">
      <t>フクシマケン</t>
    </rPh>
    <rPh sb="7" eb="9">
      <t>ガクジュツ</t>
    </rPh>
    <rPh sb="9" eb="11">
      <t>キョウイク</t>
    </rPh>
    <rPh sb="11" eb="13">
      <t>シンコウ</t>
    </rPh>
    <rPh sb="13" eb="15">
      <t>ザイダン</t>
    </rPh>
    <phoneticPr fontId="1"/>
  </si>
  <si>
    <t>公立大学法人会津大学</t>
    <rPh sb="0" eb="2">
      <t>コウリツ</t>
    </rPh>
    <rPh sb="2" eb="4">
      <t>ダイガク</t>
    </rPh>
    <rPh sb="4" eb="6">
      <t>ホウジン</t>
    </rPh>
    <rPh sb="6" eb="8">
      <t>アイヅ</t>
    </rPh>
    <rPh sb="8" eb="10">
      <t>ダイガク</t>
    </rPh>
    <phoneticPr fontId="1"/>
  </si>
  <si>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1"/>
  </si>
  <si>
    <t>(公財)福島県栽培漁業協会</t>
    <rPh sb="4" eb="7">
      <t>フクシマケン</t>
    </rPh>
    <rPh sb="7" eb="9">
      <t>サイバイ</t>
    </rPh>
    <rPh sb="9" eb="11">
      <t>ギョギョウ</t>
    </rPh>
    <rPh sb="11" eb="13">
      <t>キョウカイ</t>
    </rPh>
    <phoneticPr fontId="1"/>
  </si>
  <si>
    <t>(公財)福島県農業振興公社</t>
    <rPh sb="1" eb="2">
      <t>コウ</t>
    </rPh>
    <rPh sb="4" eb="7">
      <t>フクシマケン</t>
    </rPh>
    <rPh sb="7" eb="9">
      <t>ノウギョウ</t>
    </rPh>
    <rPh sb="9" eb="11">
      <t>シンコウ</t>
    </rPh>
    <rPh sb="11" eb="13">
      <t>コウシャ</t>
    </rPh>
    <phoneticPr fontId="1"/>
  </si>
  <si>
    <t>(公財)福島県総合社会福祉基金</t>
    <rPh sb="1" eb="2">
      <t>コウ</t>
    </rPh>
    <rPh sb="4" eb="7">
      <t>フクシマケン</t>
    </rPh>
    <rPh sb="7" eb="9">
      <t>ソウゴウ</t>
    </rPh>
    <rPh sb="9" eb="11">
      <t>シャカイ</t>
    </rPh>
    <rPh sb="11" eb="13">
      <t>フクシ</t>
    </rPh>
    <rPh sb="13" eb="15">
      <t>キキン</t>
    </rPh>
    <phoneticPr fontId="1"/>
  </si>
  <si>
    <t>(公財)福島県臓器移植推進財団</t>
    <rPh sb="1" eb="2">
      <t>コウ</t>
    </rPh>
    <rPh sb="4" eb="7">
      <t>フクシマケン</t>
    </rPh>
    <rPh sb="7" eb="9">
      <t>ゾウキ</t>
    </rPh>
    <rPh sb="9" eb="11">
      <t>イショク</t>
    </rPh>
    <rPh sb="11" eb="13">
      <t>スイシン</t>
    </rPh>
    <rPh sb="13" eb="15">
      <t>ザイダン</t>
    </rPh>
    <phoneticPr fontId="1"/>
  </si>
  <si>
    <t>(財)福島県産業振興センター</t>
    <rPh sb="3" eb="6">
      <t>フクシマケン</t>
    </rPh>
    <rPh sb="6" eb="8">
      <t>サンギョウ</t>
    </rPh>
    <rPh sb="8" eb="10">
      <t>シンコウ</t>
    </rPh>
    <phoneticPr fontId="1"/>
  </si>
  <si>
    <t>(公財)福島県国際交流協会</t>
    <rPh sb="1" eb="2">
      <t>コウ</t>
    </rPh>
    <rPh sb="4" eb="7">
      <t>フクシマケン</t>
    </rPh>
    <rPh sb="7" eb="9">
      <t>コクサイ</t>
    </rPh>
    <rPh sb="9" eb="11">
      <t>コウリュウ</t>
    </rPh>
    <rPh sb="11" eb="13">
      <t>キョウカイ</t>
    </rPh>
    <phoneticPr fontId="1"/>
  </si>
  <si>
    <t>(公財)郡山地域テクノポリス推進機構</t>
    <rPh sb="1" eb="2">
      <t>コウ</t>
    </rPh>
    <rPh sb="4" eb="6">
      <t>コオリヤマ</t>
    </rPh>
    <rPh sb="6" eb="8">
      <t>チイキ</t>
    </rPh>
    <rPh sb="14" eb="16">
      <t>スイシン</t>
    </rPh>
    <rPh sb="16" eb="18">
      <t>キコウ</t>
    </rPh>
    <phoneticPr fontId="1"/>
  </si>
  <si>
    <t>(公財)福島県畜産振興協会</t>
    <rPh sb="4" eb="7">
      <t>フクシマケン</t>
    </rPh>
    <rPh sb="7" eb="9">
      <t>チクサン</t>
    </rPh>
    <rPh sb="9" eb="11">
      <t>シンコウ</t>
    </rPh>
    <rPh sb="11" eb="13">
      <t>キョウカイ</t>
    </rPh>
    <phoneticPr fontId="1"/>
  </si>
  <si>
    <t>(財)福島県観光物産交流協会</t>
    <rPh sb="3" eb="6">
      <t>フクシマケン</t>
    </rPh>
    <rPh sb="6" eb="8">
      <t>カンコウ</t>
    </rPh>
    <rPh sb="8" eb="10">
      <t>ブッサン</t>
    </rPh>
    <rPh sb="10" eb="12">
      <t>コウリュウ</t>
    </rPh>
    <rPh sb="12" eb="14">
      <t>キョウカイ</t>
    </rPh>
    <phoneticPr fontId="1"/>
  </si>
  <si>
    <t>(公財)福島県暴力追放運動推進センター</t>
    <rPh sb="1" eb="2">
      <t>コウ</t>
    </rPh>
    <rPh sb="4" eb="7">
      <t>フクシマケン</t>
    </rPh>
    <rPh sb="7" eb="9">
      <t>ボウリョク</t>
    </rPh>
    <rPh sb="9" eb="11">
      <t>ツイホウ</t>
    </rPh>
    <rPh sb="11" eb="13">
      <t>ウンドウ</t>
    </rPh>
    <rPh sb="13" eb="15">
      <t>スイシン</t>
    </rPh>
    <phoneticPr fontId="1"/>
  </si>
  <si>
    <t>(公財)福島県下水道公社</t>
    <rPh sb="1" eb="2">
      <t>コウ</t>
    </rPh>
    <rPh sb="4" eb="7">
      <t>フクシマケン</t>
    </rPh>
    <rPh sb="7" eb="10">
      <t>ゲスイドウ</t>
    </rPh>
    <rPh sb="10" eb="12">
      <t>コウシャ</t>
    </rPh>
    <phoneticPr fontId="1"/>
  </si>
  <si>
    <t>福島テレビ(株)</t>
    <rPh sb="0" eb="2">
      <t>フクシマ</t>
    </rPh>
    <phoneticPr fontId="1"/>
  </si>
  <si>
    <t>(公財)ふくしま自治研修センター</t>
    <rPh sb="1" eb="2">
      <t>コウ</t>
    </rPh>
    <rPh sb="8" eb="10">
      <t>ジチ</t>
    </rPh>
    <rPh sb="10" eb="12">
      <t>ケンシュウ</t>
    </rPh>
    <phoneticPr fontId="1"/>
  </si>
  <si>
    <t>(一財)いわき勤労福祉事業団</t>
    <rPh sb="1" eb="2">
      <t>1</t>
    </rPh>
    <rPh sb="7" eb="9">
      <t>キンロウ</t>
    </rPh>
    <rPh sb="9" eb="11">
      <t>フクシ</t>
    </rPh>
    <rPh sb="11" eb="14">
      <t>ジギョウダン</t>
    </rPh>
    <phoneticPr fontId="1"/>
  </si>
  <si>
    <t>小名浜石油埠頭(株)</t>
    <rPh sb="0" eb="3">
      <t>オナハマ</t>
    </rPh>
    <rPh sb="3" eb="5">
      <t>セキユ</t>
    </rPh>
    <rPh sb="5" eb="7">
      <t>フトウ</t>
    </rPh>
    <phoneticPr fontId="1"/>
  </si>
  <si>
    <t>福島県漁業信用基金協会</t>
    <rPh sb="0" eb="3">
      <t>フクシマケン</t>
    </rPh>
    <rPh sb="3" eb="5">
      <t>ギョギョウ</t>
    </rPh>
    <rPh sb="5" eb="7">
      <t>シンヨウ</t>
    </rPh>
    <rPh sb="7" eb="9">
      <t>キキン</t>
    </rPh>
    <rPh sb="9" eb="11">
      <t>キョウカイ</t>
    </rPh>
    <phoneticPr fontId="1"/>
  </si>
  <si>
    <t>(公財)福島県生活衛生営業指導センター</t>
    <rPh sb="1" eb="2">
      <t>オオヤケ</t>
    </rPh>
    <rPh sb="4" eb="7">
      <t>フクシマケン</t>
    </rPh>
    <rPh sb="7" eb="9">
      <t>セイカツ</t>
    </rPh>
    <rPh sb="9" eb="11">
      <t>エイセイ</t>
    </rPh>
    <rPh sb="11" eb="13">
      <t>エイギョウ</t>
    </rPh>
    <rPh sb="13" eb="15">
      <t>シドウ</t>
    </rPh>
    <phoneticPr fontId="1"/>
  </si>
  <si>
    <t>小名浜埠頭(株)</t>
    <rPh sb="0" eb="3">
      <t>オナハマ</t>
    </rPh>
    <rPh sb="3" eb="5">
      <t>フトウ</t>
    </rPh>
    <phoneticPr fontId="1"/>
  </si>
  <si>
    <t>(公社)ふくしま緑の森づくり公社</t>
    <rPh sb="1" eb="2">
      <t>コウ</t>
    </rPh>
    <rPh sb="8" eb="9">
      <t>ミドリ</t>
    </rPh>
    <rPh sb="10" eb="11">
      <t>モリ</t>
    </rPh>
    <rPh sb="14" eb="16">
      <t>コウシャ</t>
    </rPh>
    <phoneticPr fontId="1"/>
  </si>
  <si>
    <t>福島空港ビル(株)</t>
    <rPh sb="0" eb="2">
      <t>フクシマ</t>
    </rPh>
    <rPh sb="2" eb="4">
      <t>クウコウ</t>
    </rPh>
    <phoneticPr fontId="1"/>
  </si>
  <si>
    <t>(株)福島県食肉流通センター</t>
    <rPh sb="3" eb="6">
      <t>フクシマケン</t>
    </rPh>
    <rPh sb="6" eb="8">
      <t>ショクニク</t>
    </rPh>
    <rPh sb="8" eb="10">
      <t>リュウツウ</t>
    </rPh>
    <phoneticPr fontId="1"/>
  </si>
  <si>
    <t>(財)福島県いわき処分場保全センター</t>
    <rPh sb="3" eb="6">
      <t>フクシマケン</t>
    </rPh>
    <rPh sb="9" eb="12">
      <t>ショブンジョウ</t>
    </rPh>
    <rPh sb="12" eb="14">
      <t>ホゼン</t>
    </rPh>
    <phoneticPr fontId="1"/>
  </si>
  <si>
    <t>(財)福島なみえ勤労福祉事業団</t>
    <rPh sb="3" eb="5">
      <t>フクシマ</t>
    </rPh>
    <rPh sb="8" eb="10">
      <t>キンロウ</t>
    </rPh>
    <rPh sb="10" eb="12">
      <t>フクシ</t>
    </rPh>
    <rPh sb="12" eb="15">
      <t>ジギョウダン</t>
    </rPh>
    <phoneticPr fontId="1"/>
  </si>
  <si>
    <t>会津鉄道(株)</t>
    <rPh sb="0" eb="2">
      <t>アイヅ</t>
    </rPh>
    <rPh sb="2" eb="4">
      <t>テツドウ</t>
    </rPh>
    <phoneticPr fontId="1"/>
  </si>
  <si>
    <t>マリーナ・レイク猪苗代(株)</t>
    <rPh sb="8" eb="11">
      <t>イナワシロ</t>
    </rPh>
    <phoneticPr fontId="1"/>
  </si>
  <si>
    <t>福島県信用保証協会</t>
    <rPh sb="0" eb="3">
      <t>フクシマケン</t>
    </rPh>
    <rPh sb="3" eb="5">
      <t>シンヨウ</t>
    </rPh>
    <rPh sb="5" eb="7">
      <t>ホショウ</t>
    </rPh>
    <rPh sb="7" eb="9">
      <t>キョウカイ</t>
    </rPh>
    <phoneticPr fontId="1"/>
  </si>
  <si>
    <t>(公財)ふくしま科学振興協会</t>
    <rPh sb="1" eb="2">
      <t>コウ</t>
    </rPh>
    <rPh sb="8" eb="10">
      <t>カガク</t>
    </rPh>
    <rPh sb="10" eb="12">
      <t>シンコウ</t>
    </rPh>
    <rPh sb="12" eb="14">
      <t>キョウカイ</t>
    </rPh>
    <phoneticPr fontId="1"/>
  </si>
  <si>
    <t>福島臨海鉄道(株)</t>
    <rPh sb="0" eb="2">
      <t>フクシマ</t>
    </rPh>
    <rPh sb="2" eb="4">
      <t>リンカイ</t>
    </rPh>
    <rPh sb="4" eb="6">
      <t>テツドウ</t>
    </rPh>
    <phoneticPr fontId="1"/>
  </si>
  <si>
    <t>阿武隈急行(株)</t>
    <rPh sb="0" eb="3">
      <t>アブクマ</t>
    </rPh>
    <rPh sb="3" eb="5">
      <t>キュウコウ</t>
    </rPh>
    <phoneticPr fontId="1"/>
  </si>
  <si>
    <t>(公財)福島県保健衛生協会</t>
    <rPh sb="1" eb="2">
      <t>オオヤケ</t>
    </rPh>
    <rPh sb="4" eb="7">
      <t>フクシマケン</t>
    </rPh>
    <rPh sb="7" eb="9">
      <t>ホケン</t>
    </rPh>
    <rPh sb="9" eb="11">
      <t>エイセイ</t>
    </rPh>
    <rPh sb="11" eb="13">
      <t>キョウカイ</t>
    </rPh>
    <phoneticPr fontId="1"/>
  </si>
  <si>
    <t>野岩鉄道(株)</t>
    <rPh sb="0" eb="1">
      <t>ノ</t>
    </rPh>
    <rPh sb="1" eb="2">
      <t>イワ</t>
    </rPh>
    <rPh sb="2" eb="4">
      <t>テツドウ</t>
    </rPh>
    <phoneticPr fontId="1"/>
  </si>
  <si>
    <t>(財)福島県青少年育成・男女共生推進機構</t>
    <rPh sb="3" eb="6">
      <t>フクシマケン</t>
    </rPh>
    <rPh sb="6" eb="9">
      <t>セイショウネン</t>
    </rPh>
    <rPh sb="9" eb="11">
      <t>イクセイ</t>
    </rPh>
    <rPh sb="12" eb="14">
      <t>ダンジョ</t>
    </rPh>
    <rPh sb="14" eb="16">
      <t>キョウセイ</t>
    </rPh>
    <rPh sb="16" eb="18">
      <t>スイシン</t>
    </rPh>
    <rPh sb="18" eb="20">
      <t>キコウ</t>
    </rPh>
    <phoneticPr fontId="1"/>
  </si>
  <si>
    <t>福島県農業信用基金協会</t>
    <rPh sb="0" eb="3">
      <t>フクシマケン</t>
    </rPh>
    <rPh sb="3" eb="5">
      <t>ノウギョウ</t>
    </rPh>
    <rPh sb="5" eb="7">
      <t>シンヨウ</t>
    </rPh>
    <rPh sb="7" eb="9">
      <t>キキン</t>
    </rPh>
    <rPh sb="9" eb="11">
      <t>キョウカイ</t>
    </rPh>
    <phoneticPr fontId="1"/>
  </si>
  <si>
    <t>(公財)福島県私立学校教職員退職金財団</t>
    <rPh sb="1" eb="2">
      <t>コウ</t>
    </rPh>
    <rPh sb="4" eb="7">
      <t>フクシマケン</t>
    </rPh>
    <rPh sb="7" eb="9">
      <t>シリツ</t>
    </rPh>
    <rPh sb="9" eb="11">
      <t>ガッコウ</t>
    </rPh>
    <rPh sb="11" eb="14">
      <t>キョウショクイン</t>
    </rPh>
    <rPh sb="14" eb="17">
      <t>タイショクキン</t>
    </rPh>
    <rPh sb="17" eb="19">
      <t>ザイダン</t>
    </rPh>
    <phoneticPr fontId="1"/>
  </si>
  <si>
    <t>(公財)福島県体育協会</t>
    <rPh sb="1" eb="2">
      <t>コウ</t>
    </rPh>
    <rPh sb="4" eb="7">
      <t>フクシマケン</t>
    </rPh>
    <rPh sb="7" eb="9">
      <t>タイイク</t>
    </rPh>
    <rPh sb="9" eb="11">
      <t>キョウカイ</t>
    </rPh>
    <phoneticPr fontId="1"/>
  </si>
  <si>
    <t>(一財)電源地域振興センター</t>
    <rPh sb="1" eb="2">
      <t>1</t>
    </rPh>
    <rPh sb="4" eb="6">
      <t>デンゲン</t>
    </rPh>
    <rPh sb="6" eb="8">
      <t>チイキ</t>
    </rPh>
    <rPh sb="8" eb="10">
      <t>シンコウ</t>
    </rPh>
    <phoneticPr fontId="1"/>
  </si>
  <si>
    <t>(公財)福島県青果物価格補償協会</t>
    <rPh sb="4" eb="7">
      <t>フクシマケン</t>
    </rPh>
    <rPh sb="7" eb="10">
      <t>セイカブツ</t>
    </rPh>
    <rPh sb="10" eb="12">
      <t>カカク</t>
    </rPh>
    <rPh sb="12" eb="14">
      <t>ホショウ</t>
    </rPh>
    <rPh sb="14" eb="16">
      <t>キョウカイ</t>
    </rPh>
    <phoneticPr fontId="1"/>
  </si>
  <si>
    <t>(公社)福島県森林・林業・緑化協会</t>
    <rPh sb="2" eb="3">
      <t>シャ</t>
    </rPh>
    <rPh sb="4" eb="7">
      <t>フクシマケン</t>
    </rPh>
    <rPh sb="7" eb="9">
      <t>シンリン</t>
    </rPh>
    <rPh sb="10" eb="12">
      <t>リンギョウ</t>
    </rPh>
    <rPh sb="13" eb="15">
      <t>リョクカ</t>
    </rPh>
    <rPh sb="15" eb="17">
      <t>キョウカイ</t>
    </rPh>
    <phoneticPr fontId="5"/>
  </si>
  <si>
    <t>（公社）福島県私学振興会</t>
    <rPh sb="1" eb="3">
      <t>コウシャ</t>
    </rPh>
    <rPh sb="4" eb="7">
      <t>フクシマケン</t>
    </rPh>
    <rPh sb="7" eb="9">
      <t>シガク</t>
    </rPh>
    <rPh sb="9" eb="12">
      <t>シンコウカイ</t>
    </rPh>
    <phoneticPr fontId="5"/>
  </si>
  <si>
    <t>福島発電（株）</t>
    <rPh sb="0" eb="2">
      <t>フクシマ</t>
    </rPh>
    <rPh sb="2" eb="4">
      <t>ハツデン</t>
    </rPh>
    <rPh sb="4" eb="7">
      <t>カブ</t>
    </rPh>
    <phoneticPr fontId="5"/>
  </si>
  <si>
    <t>（一財）ふくしま医療機器産業推進機構</t>
    <rPh sb="1" eb="2">
      <t>イチ</t>
    </rPh>
    <rPh sb="2" eb="3">
      <t>ザイ</t>
    </rPh>
    <rPh sb="8" eb="10">
      <t>イリョウ</t>
    </rPh>
    <rPh sb="10" eb="12">
      <t>キキ</t>
    </rPh>
    <rPh sb="12" eb="14">
      <t>サンギョウ</t>
    </rPh>
    <rPh sb="14" eb="16">
      <t>スイシン</t>
    </rPh>
    <rPh sb="16" eb="18">
      <t>キコウ</t>
    </rPh>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</si>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</sst>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77" fontId="25" fillId="0" borderId="105" xfId="32" applyNumberFormat="1" applyFont="1" applyFill="1" applyBorder="1" applyAlignment="1" applyProtection="1">
      <alignment horizontal="right" vertical="center" shrinkToFit="1"/>
      <protection locked="0"/>
    </xf>
    <xf numFmtId="177" fontId="25" fillId="0" borderId="106" xfId="32" applyNumberFormat="1" applyFont="1" applyFill="1" applyBorder="1" applyAlignment="1" applyProtection="1">
      <alignment horizontal="right" vertical="center" shrinkToFit="1"/>
      <protection locked="0"/>
    </xf>
    <xf numFmtId="177" fontId="25" fillId="0" borderId="107" xfId="32" applyNumberFormat="1" applyFont="1" applyFill="1" applyBorder="1" applyAlignment="1" applyProtection="1">
      <alignment horizontal="right" vertical="center" shrinkToFit="1"/>
      <protection locked="0"/>
    </xf>
    <xf numFmtId="0" fontId="26" fillId="0" borderId="105" xfId="32" applyFont="1" applyFill="1" applyBorder="1" applyAlignment="1" applyProtection="1">
      <alignment horizontal="left" vertical="center" shrinkToFit="1"/>
      <protection locked="0"/>
    </xf>
    <xf numFmtId="0" fontId="26" fillId="0" borderId="106" xfId="32" applyFont="1" applyFill="1" applyBorder="1" applyAlignment="1" applyProtection="1">
      <alignment horizontal="left" vertical="center" shrinkToFit="1"/>
      <protection locked="0"/>
    </xf>
    <xf numFmtId="0" fontId="26" fillId="0" borderId="107" xfId="32" applyFont="1" applyFill="1" applyBorder="1" applyAlignment="1" applyProtection="1">
      <alignment horizontal="left" vertical="center" shrinkToFit="1"/>
      <protection locked="0"/>
    </xf>
    <xf numFmtId="0" fontId="26" fillId="0" borderId="105" xfId="32" applyFont="1" applyBorder="1" applyAlignment="1" applyProtection="1">
      <alignment horizontal="left" vertical="center" shrinkToFit="1"/>
      <protection locked="0"/>
    </xf>
    <xf numFmtId="0" fontId="26" fillId="0" borderId="106" xfId="32" applyFont="1" applyBorder="1" applyAlignment="1" applyProtection="1">
      <alignment horizontal="left" vertical="center" shrinkToFit="1"/>
      <protection locked="0"/>
    </xf>
    <xf numFmtId="0" fontId="26" fillId="0" borderId="107" xfId="32" applyFont="1" applyBorder="1" applyAlignment="1" applyProtection="1">
      <alignment horizontal="left" vertical="center" shrinkToFit="1"/>
      <protection locked="0"/>
    </xf>
    <xf numFmtId="0" fontId="26" fillId="0" borderId="185" xfId="32" applyFont="1" applyFill="1" applyBorder="1" applyAlignment="1" applyProtection="1">
      <alignment horizontal="left" vertical="center" shrinkToFit="1"/>
      <protection locked="0"/>
    </xf>
    <xf numFmtId="0" fontId="26" fillId="0" borderId="98" xfId="32" applyFont="1" applyFill="1" applyBorder="1" applyAlignment="1" applyProtection="1">
      <alignment horizontal="left" vertical="center" shrinkToFit="1"/>
      <protection locked="0"/>
    </xf>
    <xf numFmtId="0" fontId="26" fillId="0" borderId="186" xfId="32" applyFont="1" applyFill="1" applyBorder="1" applyAlignment="1" applyProtection="1">
      <alignment horizontal="left" vertical="center" shrinkToFit="1"/>
      <protection locked="0"/>
    </xf>
    <xf numFmtId="0" fontId="31" fillId="0" borderId="105" xfId="0" applyFont="1" applyFill="1" applyBorder="1" applyAlignment="1" applyProtection="1">
      <alignment horizontal="left" vertical="center" shrinkToFit="1"/>
      <protection locked="0"/>
    </xf>
    <xf numFmtId="0" fontId="31" fillId="0" borderId="106" xfId="0" applyFont="1" applyFill="1" applyBorder="1" applyAlignment="1" applyProtection="1">
      <alignment horizontal="left" vertical="center" shrinkToFit="1"/>
      <protection locked="0"/>
    </xf>
    <xf numFmtId="0" fontId="31" fillId="0" borderId="107" xfId="0" applyFont="1" applyFill="1" applyBorder="1" applyAlignment="1" applyProtection="1">
      <alignment horizontal="lef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1" fillId="0" borderId="105" xfId="32" applyNumberFormat="1" applyFont="1" applyFill="1" applyBorder="1" applyAlignment="1" applyProtection="1">
      <alignment horizontal="left" vertical="center" wrapText="1" shrinkToFit="1"/>
      <protection locked="0"/>
    </xf>
    <xf numFmtId="0" fontId="1" fillId="0" borderId="106" xfId="32" applyNumberFormat="1" applyFont="1" applyFill="1" applyBorder="1" applyAlignment="1" applyProtection="1">
      <alignment horizontal="left" vertical="center" wrapText="1" shrinkToFit="1"/>
      <protection locked="0"/>
    </xf>
    <xf numFmtId="0" fontId="1" fillId="0" borderId="112" xfId="32" applyNumberFormat="1" applyFont="1" applyFill="1" applyBorder="1" applyAlignment="1" applyProtection="1">
      <alignment horizontal="left" vertical="center" wrapText="1" shrinkToFit="1"/>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Fill="1" applyBorder="1" applyAlignment="1" applyProtection="1">
      <alignment horizontal="right" vertical="center" shrinkToFit="1"/>
      <protection locked="0"/>
    </xf>
    <xf numFmtId="177" fontId="25" fillId="0" borderId="92" xfId="32" applyNumberFormat="1" applyFont="1" applyFill="1" applyBorder="1" applyAlignment="1" applyProtection="1">
      <alignment horizontal="right" vertical="center" shrinkToFit="1"/>
      <protection locked="0"/>
    </xf>
    <xf numFmtId="177" fontId="25" fillId="0" borderId="93" xfId="32" applyNumberFormat="1" applyFont="1" applyFill="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31" fillId="0" borderId="91" xfId="0" applyFont="1" applyFill="1" applyBorder="1" applyAlignment="1" applyProtection="1">
      <alignment horizontal="left" vertical="center" shrinkToFit="1"/>
      <protection locked="0"/>
    </xf>
    <xf numFmtId="0" fontId="31" fillId="0" borderId="92" xfId="0" applyFont="1" applyFill="1" applyBorder="1" applyAlignment="1" applyProtection="1">
      <alignment horizontal="left" vertical="center" shrinkToFit="1"/>
      <protection locked="0"/>
    </xf>
    <xf numFmtId="0" fontId="31" fillId="0" borderId="93" xfId="0" applyFont="1" applyFill="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68694</c:v>
                </c:pt>
                <c:pt idx="1">
                  <c:v>64604</c:v>
                </c:pt>
                <c:pt idx="2">
                  <c:v>75396</c:v>
                </c:pt>
                <c:pt idx="3">
                  <c:v>79311</c:v>
                </c:pt>
                <c:pt idx="4">
                  <c:v>36736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103540</c:v>
                </c:pt>
                <c:pt idx="1">
                  <c:v>75637</c:v>
                </c:pt>
                <c:pt idx="2">
                  <c:v>105811</c:v>
                </c:pt>
                <c:pt idx="3">
                  <c:v>127920</c:v>
                </c:pt>
                <c:pt idx="4">
                  <c:v>135131</c:v>
                </c:pt>
              </c:numCache>
            </c:numRef>
          </c:val>
          <c:smooth val="0"/>
        </c:ser>
        <c:dLbls>
          <c:showLegendKey val="0"/>
          <c:showVal val="0"/>
          <c:showCatName val="0"/>
          <c:showSerName val="0"/>
          <c:showPercent val="0"/>
          <c:showBubbleSize val="0"/>
        </c:dLbls>
        <c:marker val="1"/>
        <c:smooth val="0"/>
        <c:axId val="123445264"/>
        <c:axId val="123445656"/>
      </c:lineChart>
      <c:catAx>
        <c:axId val="123445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445656"/>
        <c:crosses val="autoZero"/>
        <c:auto val="1"/>
        <c:lblAlgn val="ctr"/>
        <c:lblOffset val="100"/>
        <c:tickLblSkip val="1"/>
        <c:tickMarkSkip val="1"/>
        <c:noMultiLvlLbl val="0"/>
      </c:catAx>
      <c:valAx>
        <c:axId val="1234456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445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1.25</c:v>
                </c:pt>
                <c:pt idx="1">
                  <c:v>1.24</c:v>
                </c:pt>
                <c:pt idx="2">
                  <c:v>2.16</c:v>
                </c:pt>
                <c:pt idx="3">
                  <c:v>1.46</c:v>
                </c:pt>
                <c:pt idx="4">
                  <c:v>1.56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3.46</c:v>
                </c:pt>
                <c:pt idx="1">
                  <c:v>8.17</c:v>
                </c:pt>
                <c:pt idx="2">
                  <c:v>8.9600000000000009</c:v>
                </c:pt>
                <c:pt idx="3">
                  <c:v>7.58</c:v>
                </c:pt>
                <c:pt idx="4">
                  <c:v>6.7</c:v>
                </c:pt>
              </c:numCache>
            </c:numRef>
          </c:val>
        </c:ser>
        <c:dLbls>
          <c:showLegendKey val="0"/>
          <c:showVal val="0"/>
          <c:showCatName val="0"/>
          <c:showSerName val="0"/>
          <c:showPercent val="0"/>
          <c:showBubbleSize val="0"/>
        </c:dLbls>
        <c:gapWidth val="250"/>
        <c:overlap val="100"/>
        <c:axId val="123447224"/>
        <c:axId val="335472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3.28</c:v>
                </c:pt>
                <c:pt idx="1">
                  <c:v>4.72</c:v>
                </c:pt>
                <c:pt idx="2">
                  <c:v>1.78</c:v>
                </c:pt>
                <c:pt idx="3">
                  <c:v>-1.99</c:v>
                </c:pt>
                <c:pt idx="4">
                  <c:v>-0.54</c:v>
                </c:pt>
              </c:numCache>
            </c:numRef>
          </c:val>
          <c:smooth val="0"/>
        </c:ser>
        <c:dLbls>
          <c:showLegendKey val="0"/>
          <c:showVal val="0"/>
          <c:showCatName val="0"/>
          <c:showSerName val="0"/>
          <c:showPercent val="0"/>
          <c:showBubbleSize val="0"/>
        </c:dLbls>
        <c:marker val="1"/>
        <c:smooth val="0"/>
        <c:axId val="123447224"/>
        <c:axId val="335472744"/>
      </c:lineChart>
      <c:catAx>
        <c:axId val="123447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5472744"/>
        <c:crosses val="autoZero"/>
        <c:auto val="1"/>
        <c:lblAlgn val="ctr"/>
        <c:lblOffset val="100"/>
        <c:tickLblSkip val="1"/>
        <c:tickMarkSkip val="1"/>
        <c:noMultiLvlLbl val="0"/>
      </c:catAx>
      <c:valAx>
        <c:axId val="335472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47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0.12</c:v>
                </c:pt>
                <c:pt idx="2">
                  <c:v>#N/A</c:v>
                </c:pt>
                <c:pt idx="3">
                  <c:v>0.14000000000000001</c:v>
                </c:pt>
                <c:pt idx="4">
                  <c:v>#N/A</c:v>
                </c:pt>
                <c:pt idx="5">
                  <c:v>0.12</c:v>
                </c:pt>
                <c:pt idx="6">
                  <c:v>#N/A</c:v>
                </c:pt>
                <c:pt idx="7">
                  <c:v>7.0000000000000007E-2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公債管理特別会計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証紙収入整理特別会計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6"/>
          <c:order val="6"/>
          <c:tx>
            <c:strRef>
              <c:f>データシート!$A$33</c:f>
              <c:strCache>
                <c:ptCount val="1"/>
                <c:pt idx="0">
                  <c:v>福島県立病院事業会計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0.13</c:v>
                </c:pt>
                <c:pt idx="8">
                  <c:v>#N/A</c:v>
                </c:pt>
                <c:pt idx="9">
                  <c:v>7.0000000000000007E-2</c:v>
                </c:pt>
              </c:numCache>
            </c:numRef>
          </c:val>
        </c:ser>
        <c:ser>
          <c:idx val="7"/>
          <c:order val="7"/>
          <c:tx>
            <c:strRef>
              <c:f>データシート!$A$34</c:f>
              <c:strCache>
                <c:ptCount val="1"/>
                <c:pt idx="0">
                  <c:v>福島県流域下水道事業特別会計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0.28999999999999998</c:v>
                </c:pt>
                <c:pt idx="2">
                  <c:v>#N/A</c:v>
                </c:pt>
                <c:pt idx="3">
                  <c:v>0.32</c:v>
                </c:pt>
                <c:pt idx="4">
                  <c:v>#N/A</c:v>
                </c:pt>
                <c:pt idx="5">
                  <c:v>1.1100000000000001</c:v>
                </c:pt>
                <c:pt idx="6">
                  <c:v>#N/A</c:v>
                </c:pt>
                <c:pt idx="7">
                  <c:v>0.47</c:v>
                </c:pt>
                <c:pt idx="8">
                  <c:v>#N/A</c:v>
                </c:pt>
                <c:pt idx="9">
                  <c:v>0.28000000000000003</c:v>
                </c:pt>
              </c:numCache>
            </c:numRef>
          </c:val>
        </c:ser>
        <c:ser>
          <c:idx val="8"/>
          <c:order val="8"/>
          <c:tx>
            <c:strRef>
              <c:f>データシート!$A$35</c:f>
              <c:strCache>
                <c:ptCount val="1"/>
                <c:pt idx="0">
                  <c:v>福島県工業用水道事業会計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0.59</c:v>
                </c:pt>
                <c:pt idx="2">
                  <c:v>#N/A</c:v>
                </c:pt>
                <c:pt idx="3">
                  <c:v>0.52</c:v>
                </c:pt>
                <c:pt idx="4">
                  <c:v>#N/A</c:v>
                </c:pt>
                <c:pt idx="5">
                  <c:v>0.55000000000000004</c:v>
                </c:pt>
                <c:pt idx="6">
                  <c:v>#N/A</c:v>
                </c:pt>
                <c:pt idx="7">
                  <c:v>0.63</c:v>
                </c:pt>
                <c:pt idx="8">
                  <c:v>#N/A</c:v>
                </c:pt>
                <c:pt idx="9">
                  <c:v>0.61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1.23</c:v>
                </c:pt>
                <c:pt idx="2">
                  <c:v>#N/A</c:v>
                </c:pt>
                <c:pt idx="3">
                  <c:v>1.23</c:v>
                </c:pt>
                <c:pt idx="4">
                  <c:v>#N/A</c:v>
                </c:pt>
                <c:pt idx="5">
                  <c:v>2.14</c:v>
                </c:pt>
                <c:pt idx="6">
                  <c:v>#N/A</c:v>
                </c:pt>
                <c:pt idx="7">
                  <c:v>1.44</c:v>
                </c:pt>
                <c:pt idx="8">
                  <c:v>#N/A</c:v>
                </c:pt>
                <c:pt idx="9">
                  <c:v>1.54</c:v>
                </c:pt>
              </c:numCache>
            </c:numRef>
          </c:val>
        </c:ser>
        <c:dLbls>
          <c:showLegendKey val="0"/>
          <c:showVal val="0"/>
          <c:showCatName val="0"/>
          <c:showSerName val="0"/>
          <c:showPercent val="0"/>
          <c:showBubbleSize val="0"/>
        </c:dLbls>
        <c:gapWidth val="150"/>
        <c:overlap val="100"/>
        <c:axId val="123444872"/>
        <c:axId val="123639104"/>
      </c:barChart>
      <c:catAx>
        <c:axId val="123444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639104"/>
        <c:crosses val="autoZero"/>
        <c:auto val="1"/>
        <c:lblAlgn val="ctr"/>
        <c:lblOffset val="100"/>
        <c:tickLblSkip val="1"/>
        <c:tickMarkSkip val="1"/>
        <c:noMultiLvlLbl val="0"/>
      </c:catAx>
      <c:valAx>
        <c:axId val="12363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44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66199</c:v>
                </c:pt>
                <c:pt idx="5">
                  <c:v>67053</c:v>
                </c:pt>
                <c:pt idx="8">
                  <c:v>68494</c:v>
                </c:pt>
                <c:pt idx="11">
                  <c:v>70818</c:v>
                </c:pt>
                <c:pt idx="14">
                  <c:v>73229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5</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4049</c:v>
                </c:pt>
                <c:pt idx="3">
                  <c:v>3507</c:v>
                </c:pt>
                <c:pt idx="6">
                  <c:v>2902</c:v>
                </c:pt>
                <c:pt idx="9">
                  <c:v>2044</c:v>
                </c:pt>
                <c:pt idx="12">
                  <c:v>1499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4076</c:v>
                </c:pt>
                <c:pt idx="3">
                  <c:v>3828</c:v>
                </c:pt>
                <c:pt idx="6">
                  <c:v>3758</c:v>
                </c:pt>
                <c:pt idx="9">
                  <c:v>3378</c:v>
                </c:pt>
                <c:pt idx="12">
                  <c:v>3592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10073</c:v>
                </c:pt>
                <c:pt idx="3">
                  <c:v>10747</c:v>
                </c:pt>
                <c:pt idx="6">
                  <c:v>11853</c:v>
                </c:pt>
                <c:pt idx="9">
                  <c:v>13067</c:v>
                </c:pt>
                <c:pt idx="12">
                  <c:v>14145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107498</c:v>
                </c:pt>
                <c:pt idx="3">
                  <c:v>105555</c:v>
                </c:pt>
                <c:pt idx="6">
                  <c:v>103067</c:v>
                </c:pt>
                <c:pt idx="9">
                  <c:v>101781</c:v>
                </c:pt>
                <c:pt idx="12">
                  <c:v>98825</c:v>
                </c:pt>
              </c:numCache>
            </c:numRef>
          </c:val>
        </c:ser>
        <c:dLbls>
          <c:showLegendKey val="0"/>
          <c:showVal val="0"/>
          <c:showCatName val="0"/>
          <c:showSerName val="0"/>
          <c:showPercent val="0"/>
          <c:showBubbleSize val="0"/>
        </c:dLbls>
        <c:gapWidth val="100"/>
        <c:overlap val="100"/>
        <c:axId val="123639888"/>
        <c:axId val="123640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59502</c:v>
                </c:pt>
                <c:pt idx="2">
                  <c:v>#N/A</c:v>
                </c:pt>
                <c:pt idx="3">
                  <c:v>#N/A</c:v>
                </c:pt>
                <c:pt idx="4">
                  <c:v>56584</c:v>
                </c:pt>
                <c:pt idx="5">
                  <c:v>#N/A</c:v>
                </c:pt>
                <c:pt idx="6">
                  <c:v>#N/A</c:v>
                </c:pt>
                <c:pt idx="7">
                  <c:v>53086</c:v>
                </c:pt>
                <c:pt idx="8">
                  <c:v>#N/A</c:v>
                </c:pt>
                <c:pt idx="9">
                  <c:v>#N/A</c:v>
                </c:pt>
                <c:pt idx="10">
                  <c:v>49452</c:v>
                </c:pt>
                <c:pt idx="11">
                  <c:v>#N/A</c:v>
                </c:pt>
                <c:pt idx="12">
                  <c:v>#N/A</c:v>
                </c:pt>
                <c:pt idx="13">
                  <c:v>44832</c:v>
                </c:pt>
                <c:pt idx="14">
                  <c:v>#N/A</c:v>
                </c:pt>
              </c:numCache>
            </c:numRef>
          </c:val>
          <c:smooth val="0"/>
        </c:ser>
        <c:dLbls>
          <c:showLegendKey val="0"/>
          <c:showVal val="0"/>
          <c:showCatName val="0"/>
          <c:showSerName val="0"/>
          <c:showPercent val="0"/>
          <c:showBubbleSize val="0"/>
        </c:dLbls>
        <c:marker val="1"/>
        <c:smooth val="0"/>
        <c:axId val="123639888"/>
        <c:axId val="123640280"/>
      </c:lineChart>
      <c:catAx>
        <c:axId val="12363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640280"/>
        <c:crosses val="autoZero"/>
        <c:auto val="1"/>
        <c:lblAlgn val="ctr"/>
        <c:lblOffset val="100"/>
        <c:tickLblSkip val="1"/>
        <c:tickMarkSkip val="1"/>
        <c:noMultiLvlLbl val="0"/>
      </c:catAx>
      <c:valAx>
        <c:axId val="123640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3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817749</c:v>
                </c:pt>
                <c:pt idx="5">
                  <c:v>852513</c:v>
                </c:pt>
                <c:pt idx="8">
                  <c:v>868765</c:v>
                </c:pt>
                <c:pt idx="11">
                  <c:v>877615</c:v>
                </c:pt>
                <c:pt idx="14">
                  <c:v>877567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90620</c:v>
                </c:pt>
                <c:pt idx="5">
                  <c:v>92968</c:v>
                </c:pt>
                <c:pt idx="8">
                  <c:v>121057</c:v>
                </c:pt>
                <c:pt idx="11">
                  <c:v>120804</c:v>
                </c:pt>
                <c:pt idx="14">
                  <c:v>122074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171478</c:v>
                </c:pt>
                <c:pt idx="5">
                  <c:v>198720</c:v>
                </c:pt>
                <c:pt idx="8">
                  <c:v>231395</c:v>
                </c:pt>
                <c:pt idx="11">
                  <c:v>231996</c:v>
                </c:pt>
                <c:pt idx="14">
                  <c:v>246230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19429</c:v>
                </c:pt>
                <c:pt idx="3">
                  <c:v>18355</c:v>
                </c:pt>
                <c:pt idx="6">
                  <c:v>17384</c:v>
                </c:pt>
                <c:pt idx="9">
                  <c:v>16076</c:v>
                </c:pt>
                <c:pt idx="12">
                  <c:v>16420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289283</c:v>
                </c:pt>
                <c:pt idx="3">
                  <c:v>289539</c:v>
                </c:pt>
                <c:pt idx="6">
                  <c:v>266746</c:v>
                </c:pt>
                <c:pt idx="9">
                  <c:v>249519</c:v>
                </c:pt>
                <c:pt idx="12">
                  <c:v>250620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40834</c:v>
                </c:pt>
                <c:pt idx="3">
                  <c:v>48732</c:v>
                </c:pt>
                <c:pt idx="6">
                  <c:v>49347</c:v>
                </c:pt>
                <c:pt idx="9">
                  <c:v>48253</c:v>
                </c:pt>
                <c:pt idx="12">
                  <c:v>47591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33768</c:v>
                </c:pt>
                <c:pt idx="3">
                  <c:v>27231</c:v>
                </c:pt>
                <c:pt idx="6">
                  <c:v>21718</c:v>
                </c:pt>
                <c:pt idx="9">
                  <c:v>17890</c:v>
                </c:pt>
                <c:pt idx="12">
                  <c:v>14994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1388427</c:v>
                </c:pt>
                <c:pt idx="3">
                  <c:v>1411777</c:v>
                </c:pt>
                <c:pt idx="6">
                  <c:v>1461871</c:v>
                </c:pt>
                <c:pt idx="9">
                  <c:v>1483037</c:v>
                </c:pt>
                <c:pt idx="12">
                  <c:v>1503623</c:v>
                </c:pt>
              </c:numCache>
            </c:numRef>
          </c:val>
        </c:ser>
        <c:dLbls>
          <c:showLegendKey val="0"/>
          <c:showVal val="0"/>
          <c:showCatName val="0"/>
          <c:showSerName val="0"/>
          <c:showPercent val="0"/>
          <c:showBubbleSize val="0"/>
        </c:dLbls>
        <c:gapWidth val="100"/>
        <c:overlap val="100"/>
        <c:axId val="123641064"/>
        <c:axId val="123641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691894</c:v>
                </c:pt>
                <c:pt idx="2">
                  <c:v>#N/A</c:v>
                </c:pt>
                <c:pt idx="3">
                  <c:v>#N/A</c:v>
                </c:pt>
                <c:pt idx="4">
                  <c:v>651434</c:v>
                </c:pt>
                <c:pt idx="5">
                  <c:v>#N/A</c:v>
                </c:pt>
                <c:pt idx="6">
                  <c:v>#N/A</c:v>
                </c:pt>
                <c:pt idx="7">
                  <c:v>595849</c:v>
                </c:pt>
                <c:pt idx="8">
                  <c:v>#N/A</c:v>
                </c:pt>
                <c:pt idx="9">
                  <c:v>#N/A</c:v>
                </c:pt>
                <c:pt idx="10">
                  <c:v>584360</c:v>
                </c:pt>
                <c:pt idx="11">
                  <c:v>#N/A</c:v>
                </c:pt>
                <c:pt idx="12">
                  <c:v>#N/A</c:v>
                </c:pt>
                <c:pt idx="13">
                  <c:v>587377</c:v>
                </c:pt>
                <c:pt idx="14">
                  <c:v>#N/A</c:v>
                </c:pt>
              </c:numCache>
            </c:numRef>
          </c:val>
          <c:smooth val="0"/>
        </c:ser>
        <c:dLbls>
          <c:showLegendKey val="0"/>
          <c:showVal val="0"/>
          <c:showCatName val="0"/>
          <c:showSerName val="0"/>
          <c:showPercent val="0"/>
          <c:showBubbleSize val="0"/>
        </c:dLbls>
        <c:marker val="1"/>
        <c:smooth val="0"/>
        <c:axId val="123641064"/>
        <c:axId val="123641848"/>
      </c:lineChart>
      <c:catAx>
        <c:axId val="123641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641848"/>
        <c:crosses val="autoZero"/>
        <c:auto val="1"/>
        <c:lblAlgn val="ctr"/>
        <c:lblOffset val="100"/>
        <c:tickLblSkip val="1"/>
        <c:tickMarkSkip val="1"/>
        <c:noMultiLvlLbl val="0"/>
      </c:catAx>
      <c:valAx>
        <c:axId val="123641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41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mn-lt"/>
              <a:ea typeface="+mn-ea"/>
              <a:cs typeface="+mn-cs"/>
            </a:rPr>
            <a:t>　県債発行の抑制と、既発行債の借換による公債費の平準化を進めたことにより、元利償還金の減少傾向が続いており、加えて臨時財政対策債の発行による基準財政需要額算入見込額の増加等により、算入公債費等が増加傾向にあることから、実質公債費比率の分子は減少傾向にある。</a:t>
          </a:r>
          <a:endParaRPr lang="ja-JP" altLang="ja-JP" sz="1300">
            <a:effectLst/>
          </a:endParaRPr>
        </a:p>
        <a:p>
          <a:r>
            <a:rPr kumimoji="1" lang="ja-JP" altLang="ja-JP" sz="1300" baseline="0">
              <a:solidFill>
                <a:schemeClr val="dk1"/>
              </a:solidFill>
              <a:effectLst/>
              <a:latin typeface="+mn-lt"/>
              <a:ea typeface="+mn-ea"/>
              <a:cs typeface="+mn-cs"/>
            </a:rPr>
            <a:t>　今後も引き続き、健全化判断比率の状況に十分注意を払いながら、県債の活用による財源確保を図っていく。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臨時財政対策債発行に伴い地方債の現在高が増えているものの、復興関連基金の積み増しによる充当可能基金の増加、さらには臨時財政対策債発行による基準財政需要額算入見込額の増加により、将来負担比率の分子は平成２７年度は微増となったものの、過去５年間の傾向としては減少傾向にある。</a:t>
          </a:r>
          <a:endParaRPr lang="ja-JP" altLang="ja-JP" sz="1300">
            <a:effectLst/>
          </a:endParaRPr>
        </a:p>
        <a:p>
          <a:r>
            <a:rPr kumimoji="1" lang="ja-JP" altLang="ja-JP" sz="1300">
              <a:solidFill>
                <a:schemeClr val="dk1"/>
              </a:solidFill>
              <a:effectLst/>
              <a:latin typeface="+mn-lt"/>
              <a:ea typeface="+mn-ea"/>
              <a:cs typeface="+mn-cs"/>
            </a:rPr>
            <a:t>　これまで</a:t>
          </a:r>
          <a:r>
            <a:rPr kumimoji="1" lang="ja-JP" altLang="ja-JP" sz="1300" baseline="0">
              <a:solidFill>
                <a:schemeClr val="dk1"/>
              </a:solidFill>
              <a:effectLst/>
              <a:latin typeface="+mn-lt"/>
              <a:ea typeface="+mn-ea"/>
              <a:cs typeface="+mn-cs"/>
            </a:rPr>
            <a:t>県債発行の抑制と、既発行債の借換による公債費の平準化を進めてきているが、今後も引き続き、健全化判断比率の状況に十分注意を払いながら、県債の活用による財源確保を図っていく。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1,953,699
1,942,854
13,783.74
2,042,005,506
1,931,855,266
7,779,857
498,553,488
1,423,730,390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137.5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東日本大震災直後は個人・法人関係税が大幅に減収となったものの、その後の復興需要による法人関係税等の増収により、平成２４年度以降の基準財政収入額は前年度比７％超で推移していることから、２７年度を含む過去３カ年の平均値で算出される財政力指数は０．５０９４７となり、前年度の０．４６８８２から０．０４０６５の増となった。</a:t>
          </a:r>
          <a:endParaRPr lang="ja-JP" altLang="ja-JP" sz="1300">
            <a:effectLst/>
          </a:endParaRPr>
        </a:p>
        <a:p>
          <a:r>
            <a:rPr kumimoji="1" lang="ja-JP" altLang="ja-JP" sz="1300">
              <a:solidFill>
                <a:schemeClr val="dk1"/>
              </a:solidFill>
              <a:effectLst/>
              <a:latin typeface="+mn-lt"/>
              <a:ea typeface="+mn-ea"/>
              <a:cs typeface="+mn-cs"/>
            </a:rPr>
            <a:t>　引き続き、地方税を始めとする自主財源の確保や事務事業の効率的執行により財政健全化に努めていく。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8" name="直線コネクタ 47"/>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9" name="テキスト ボックス 48"/>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0" name="直線コネクタ 49"/>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1" name="テキスト ボックス 50"/>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2" name="直線コネクタ 51"/>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3" name="テキスト ボックス 52"/>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4" name="直線コネクタ 53"/>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5" name="テキスト ボックス 54"/>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110490</xdr:rowOff>
    </xdr:from>
    <xdr:to>
      <xdr:col>7</xdr:col>
      <xdr:colOff>152400</xdr:colOff>
      <xdr:row>43</xdr:row>
      <xdr:rowOff>95250</xdr:rowOff>
    </xdr:to>
    <xdr:cxnSp macro="">
      <xdr:nvCxnSpPr>
        <xdr:cNvPr id="59" name="直線コネクタ 58"/>
        <xdr:cNvCxnSpPr/>
      </xdr:nvCxnSpPr>
      <xdr:spPr>
        <a:xfrm flipV="1">
          <a:off x="4953000" y="6454140"/>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67327</xdr:rowOff>
    </xdr:from>
    <xdr:ext cx="762000" cy="259045"/>
    <xdr:sp macro="" textlink="">
      <xdr:nvSpPr>
        <xdr:cNvPr id="60" name="財政力最小値テキスト"/>
        <xdr:cNvSpPr txBox="1"/>
      </xdr:nvSpPr>
      <xdr:spPr>
        <a:xfrm>
          <a:off x="5041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43</xdr:row>
      <xdr:rowOff>95250</xdr:rowOff>
    </xdr:from>
    <xdr:to>
      <xdr:col>7</xdr:col>
      <xdr:colOff>241300</xdr:colOff>
      <xdr:row>43</xdr:row>
      <xdr:rowOff>95250</xdr:rowOff>
    </xdr:to>
    <xdr:cxnSp macro="">
      <xdr:nvCxnSpPr>
        <xdr:cNvPr id="61" name="直線コネクタ 60"/>
        <xdr:cNvCxnSpPr/>
      </xdr:nvCxnSpPr>
      <xdr:spPr>
        <a:xfrm>
          <a:off x="4864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25417</xdr:rowOff>
    </xdr:from>
    <xdr:ext cx="762000" cy="259045"/>
    <xdr:sp macro="" textlink="">
      <xdr:nvSpPr>
        <xdr:cNvPr id="62"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37</xdr:row>
      <xdr:rowOff>110490</xdr:rowOff>
    </xdr:from>
    <xdr:to>
      <xdr:col>7</xdr:col>
      <xdr:colOff>241300</xdr:colOff>
      <xdr:row>37</xdr:row>
      <xdr:rowOff>110490</xdr:rowOff>
    </xdr:to>
    <xdr:cxnSp macro="">
      <xdr:nvCxnSpPr>
        <xdr:cNvPr id="63" name="直線コネクタ 62"/>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71120</xdr:rowOff>
    </xdr:from>
    <xdr:to>
      <xdr:col>7</xdr:col>
      <xdr:colOff>152400</xdr:colOff>
      <xdr:row>43</xdr:row>
      <xdr:rowOff>167640</xdr:rowOff>
    </xdr:to>
    <xdr:cxnSp macro="">
      <xdr:nvCxnSpPr>
        <xdr:cNvPr id="64" name="直線コネクタ 63"/>
        <xdr:cNvCxnSpPr/>
      </xdr:nvCxnSpPr>
      <xdr:spPr>
        <a:xfrm flipV="1">
          <a:off x="4114800" y="74434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65"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66" name="フローチャート : 判断 65"/>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167640</xdr:rowOff>
    </xdr:from>
    <xdr:to>
      <xdr:col>6</xdr:col>
      <xdr:colOff>0</xdr:colOff>
      <xdr:row>44</xdr:row>
      <xdr:rowOff>92710</xdr:rowOff>
    </xdr:to>
    <xdr:cxnSp macro="">
      <xdr:nvCxnSpPr>
        <xdr:cNvPr id="67" name="直線コネクタ 66"/>
        <xdr:cNvCxnSpPr/>
      </xdr:nvCxnSpPr>
      <xdr:spPr>
        <a:xfrm flipV="1">
          <a:off x="3225800" y="75399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17780</xdr:rowOff>
    </xdr:from>
    <xdr:to>
      <xdr:col>6</xdr:col>
      <xdr:colOff>50800</xdr:colOff>
      <xdr:row>44</xdr:row>
      <xdr:rowOff>119380</xdr:rowOff>
    </xdr:to>
    <xdr:sp macro="" textlink="">
      <xdr:nvSpPr>
        <xdr:cNvPr id="68" name="フローチャート : 判断 67"/>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69" name="テキスト ボックス 68"/>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92710</xdr:rowOff>
    </xdr:from>
    <xdr:to>
      <xdr:col>4</xdr:col>
      <xdr:colOff>482600</xdr:colOff>
      <xdr:row>44</xdr:row>
      <xdr:rowOff>140970</xdr:rowOff>
    </xdr:to>
    <xdr:cxnSp macro="">
      <xdr:nvCxnSpPr>
        <xdr:cNvPr id="70" name="直線コネクタ 69"/>
        <xdr:cNvCxnSpPr/>
      </xdr:nvCxnSpPr>
      <xdr:spPr>
        <a:xfrm flipV="1">
          <a:off x="2336800" y="76365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165100</xdr:rowOff>
    </xdr:from>
    <xdr:to>
      <xdr:col>4</xdr:col>
      <xdr:colOff>533400</xdr:colOff>
      <xdr:row>44</xdr:row>
      <xdr:rowOff>95250</xdr:rowOff>
    </xdr:to>
    <xdr:sp macro="" textlink="">
      <xdr:nvSpPr>
        <xdr:cNvPr id="71" name="フローチャート : 判断 70"/>
        <xdr:cNvSpPr/>
      </xdr:nvSpPr>
      <xdr:spPr>
        <a:xfrm>
          <a:off x="3175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105427</xdr:rowOff>
    </xdr:from>
    <xdr:ext cx="762000" cy="259045"/>
    <xdr:sp macro="" textlink="">
      <xdr:nvSpPr>
        <xdr:cNvPr id="72" name="テキスト ボックス 71"/>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116840</xdr:rowOff>
    </xdr:from>
    <xdr:to>
      <xdr:col>3</xdr:col>
      <xdr:colOff>279400</xdr:colOff>
      <xdr:row>44</xdr:row>
      <xdr:rowOff>140970</xdr:rowOff>
    </xdr:to>
    <xdr:cxnSp macro="">
      <xdr:nvCxnSpPr>
        <xdr:cNvPr id="73" name="直線コネクタ 72"/>
        <xdr:cNvCxnSpPr/>
      </xdr:nvCxnSpPr>
      <xdr:spPr>
        <a:xfrm>
          <a:off x="1447800" y="766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17780</xdr:rowOff>
    </xdr:from>
    <xdr:to>
      <xdr:col>3</xdr:col>
      <xdr:colOff>330200</xdr:colOff>
      <xdr:row>44</xdr:row>
      <xdr:rowOff>119380</xdr:rowOff>
    </xdr:to>
    <xdr:sp macro="" textlink="">
      <xdr:nvSpPr>
        <xdr:cNvPr id="74" name="フローチャート : 判断 73"/>
        <xdr:cNvSpPr/>
      </xdr:nvSpPr>
      <xdr:spPr>
        <a:xfrm>
          <a:off x="2286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129557</xdr:rowOff>
    </xdr:from>
    <xdr:ext cx="762000" cy="259045"/>
    <xdr:sp macro="" textlink="">
      <xdr:nvSpPr>
        <xdr:cNvPr id="75" name="テキスト ボックス 74"/>
        <xdr:cNvSpPr txBox="1"/>
      </xdr:nvSpPr>
      <xdr:spPr>
        <a:xfrm>
          <a:off x="1955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6" name="フローチャート : 判断 75"/>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77" name="テキスト ボックス 76"/>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83" name="円/楕円 82"/>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87647</xdr:rowOff>
    </xdr:from>
    <xdr:ext cx="762000" cy="259045"/>
    <xdr:sp macro="" textlink="">
      <xdr:nvSpPr>
        <xdr:cNvPr id="84" name="財政力該当値テキスト"/>
        <xdr:cNvSpPr txBox="1"/>
      </xdr:nvSpPr>
      <xdr:spPr>
        <a:xfrm>
          <a:off x="5041900" y="728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116840</xdr:rowOff>
    </xdr:from>
    <xdr:to>
      <xdr:col>6</xdr:col>
      <xdr:colOff>50800</xdr:colOff>
      <xdr:row>44</xdr:row>
      <xdr:rowOff>46990</xdr:rowOff>
    </xdr:to>
    <xdr:sp macro="" textlink="">
      <xdr:nvSpPr>
        <xdr:cNvPr id="85" name="円/楕円 84"/>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57167</xdr:rowOff>
    </xdr:from>
    <xdr:ext cx="736600" cy="259045"/>
    <xdr:sp macro="" textlink="">
      <xdr:nvSpPr>
        <xdr:cNvPr id="86" name="テキスト ボックス 85"/>
        <xdr:cNvSpPr txBox="1"/>
      </xdr:nvSpPr>
      <xdr:spPr>
        <a:xfrm>
          <a:off x="3733800" y="7258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41910</xdr:rowOff>
    </xdr:from>
    <xdr:to>
      <xdr:col>4</xdr:col>
      <xdr:colOff>533400</xdr:colOff>
      <xdr:row>44</xdr:row>
      <xdr:rowOff>143510</xdr:rowOff>
    </xdr:to>
    <xdr:sp macro="" textlink="">
      <xdr:nvSpPr>
        <xdr:cNvPr id="87" name="円/楕円 86"/>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128287</xdr:rowOff>
    </xdr:from>
    <xdr:ext cx="762000" cy="259045"/>
    <xdr:sp macro="" textlink="">
      <xdr:nvSpPr>
        <xdr:cNvPr id="88" name="テキスト ボックス 87"/>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90170</xdr:rowOff>
    </xdr:from>
    <xdr:to>
      <xdr:col>3</xdr:col>
      <xdr:colOff>330200</xdr:colOff>
      <xdr:row>45</xdr:row>
      <xdr:rowOff>20320</xdr:rowOff>
    </xdr:to>
    <xdr:sp macro="" textlink="">
      <xdr:nvSpPr>
        <xdr:cNvPr id="89" name="円/楕円 88"/>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5097</xdr:rowOff>
    </xdr:from>
    <xdr:ext cx="762000" cy="259045"/>
    <xdr:sp macro="" textlink="">
      <xdr:nvSpPr>
        <xdr:cNvPr id="90" name="テキスト ボックス 89"/>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66040</xdr:rowOff>
    </xdr:from>
    <xdr:to>
      <xdr:col>2</xdr:col>
      <xdr:colOff>127000</xdr:colOff>
      <xdr:row>44</xdr:row>
      <xdr:rowOff>167640</xdr:rowOff>
    </xdr:to>
    <xdr:sp macro="" textlink="">
      <xdr:nvSpPr>
        <xdr:cNvPr id="91" name="円/楕円 90"/>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152417</xdr:rowOff>
    </xdr:from>
    <xdr:ext cx="762000" cy="259045"/>
    <xdr:sp macro="" textlink="">
      <xdr:nvSpPr>
        <xdr:cNvPr id="92" name="テキスト ボックス 91"/>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4" name="テキスト ボックス 93"/>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5" name="テキスト ボックス 94"/>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入面（経常一般財源）では、復興需要に伴い税収が増加しているものの、全国的な傾向と同様に普通交付税等が減少傾向にある。また、歳出面では、復旧・復興業務の増加に伴い人件費が増加し、また、社会保障関連経費等が増加していることから、経常収支比率は年々増加傾向にあったが、２７年度は災害救助費等の減により９５．９％となり、前年度比０．８ポイントの減となった。</a:t>
          </a:r>
          <a:endParaRPr lang="ja-JP" altLang="ja-JP" sz="1300">
            <a:effectLst/>
          </a:endParaRPr>
        </a:p>
        <a:p>
          <a:r>
            <a:rPr kumimoji="1" lang="ja-JP" altLang="ja-JP" sz="1300">
              <a:solidFill>
                <a:schemeClr val="dk1"/>
              </a:solidFill>
              <a:effectLst/>
              <a:latin typeface="+mn-lt"/>
              <a:ea typeface="+mn-ea"/>
              <a:cs typeface="+mn-cs"/>
            </a:rPr>
            <a:t>　今後とも、内部管理経費の節減や事務事業の効率的執行に努め、指標の改善を図っていく。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71967</xdr:rowOff>
    </xdr:to>
    <xdr:cxnSp macro="">
      <xdr:nvCxnSpPr>
        <xdr:cNvPr id="120" name="直線コネクタ 119"/>
        <xdr:cNvCxnSpPr/>
      </xdr:nvCxnSpPr>
      <xdr:spPr>
        <a:xfrm flipV="1">
          <a:off x="4953000" y="1003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1"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2" name="直線コネクタ 121"/>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3"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4" name="直線コネクタ 123"/>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144992</xdr:rowOff>
    </xdr:from>
    <xdr:to>
      <xdr:col>7</xdr:col>
      <xdr:colOff>152400</xdr:colOff>
      <xdr:row>63</xdr:row>
      <xdr:rowOff>134408</xdr:rowOff>
    </xdr:to>
    <xdr:cxnSp macro="">
      <xdr:nvCxnSpPr>
        <xdr:cNvPr id="125" name="直線コネクタ 124"/>
        <xdr:cNvCxnSpPr/>
      </xdr:nvCxnSpPr>
      <xdr:spPr>
        <a:xfrm flipV="1">
          <a:off x="4114800" y="10774892"/>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146702</xdr:rowOff>
    </xdr:from>
    <xdr:ext cx="762000" cy="259045"/>
    <xdr:sp macro="" textlink="">
      <xdr:nvSpPr>
        <xdr:cNvPr id="126" name="財政構造の弾力性平均値テキスト"/>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3175</xdr:rowOff>
    </xdr:from>
    <xdr:to>
      <xdr:col>7</xdr:col>
      <xdr:colOff>203200</xdr:colOff>
      <xdr:row>63</xdr:row>
      <xdr:rowOff>104775</xdr:rowOff>
    </xdr:to>
    <xdr:sp macro="" textlink="">
      <xdr:nvSpPr>
        <xdr:cNvPr id="127" name="フローチャート : 判断 126"/>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104775</xdr:rowOff>
    </xdr:from>
    <xdr:to>
      <xdr:col>6</xdr:col>
      <xdr:colOff>0</xdr:colOff>
      <xdr:row>63</xdr:row>
      <xdr:rowOff>134408</xdr:rowOff>
    </xdr:to>
    <xdr:cxnSp macro="">
      <xdr:nvCxnSpPr>
        <xdr:cNvPr id="128" name="直線コネクタ 127"/>
        <xdr:cNvCxnSpPr/>
      </xdr:nvCxnSpPr>
      <xdr:spPr>
        <a:xfrm>
          <a:off x="3225800" y="1073467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166158</xdr:rowOff>
    </xdr:from>
    <xdr:to>
      <xdr:col>6</xdr:col>
      <xdr:colOff>50800</xdr:colOff>
      <xdr:row>60</xdr:row>
      <xdr:rowOff>96308</xdr:rowOff>
    </xdr:to>
    <xdr:sp macro="" textlink="">
      <xdr:nvSpPr>
        <xdr:cNvPr id="129" name="フローチャート : 判断 128"/>
        <xdr:cNvSpPr/>
      </xdr:nvSpPr>
      <xdr:spPr>
        <a:xfrm>
          <a:off x="4064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106485</xdr:rowOff>
    </xdr:from>
    <xdr:ext cx="736600" cy="259045"/>
    <xdr:sp macro="" textlink="">
      <xdr:nvSpPr>
        <xdr:cNvPr id="130" name="テキスト ボックス 129"/>
        <xdr:cNvSpPr txBox="1"/>
      </xdr:nvSpPr>
      <xdr:spPr>
        <a:xfrm>
          <a:off x="3733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84667</xdr:rowOff>
    </xdr:from>
    <xdr:to>
      <xdr:col>4</xdr:col>
      <xdr:colOff>482600</xdr:colOff>
      <xdr:row>62</xdr:row>
      <xdr:rowOff>104775</xdr:rowOff>
    </xdr:to>
    <xdr:cxnSp macro="">
      <xdr:nvCxnSpPr>
        <xdr:cNvPr id="131" name="直線コネクタ 130"/>
        <xdr:cNvCxnSpPr/>
      </xdr:nvCxnSpPr>
      <xdr:spPr>
        <a:xfrm>
          <a:off x="2336800" y="1071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65617</xdr:rowOff>
    </xdr:from>
    <xdr:to>
      <xdr:col>4</xdr:col>
      <xdr:colOff>533400</xdr:colOff>
      <xdr:row>59</xdr:row>
      <xdr:rowOff>167217</xdr:rowOff>
    </xdr:to>
    <xdr:sp macro="" textlink="">
      <xdr:nvSpPr>
        <xdr:cNvPr id="132" name="フローチャート : 判断 131"/>
        <xdr:cNvSpPr/>
      </xdr:nvSpPr>
      <xdr:spPr>
        <a:xfrm>
          <a:off x="3175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5944</xdr:rowOff>
    </xdr:from>
    <xdr:ext cx="762000" cy="259045"/>
    <xdr:sp macro="" textlink="">
      <xdr:nvSpPr>
        <xdr:cNvPr id="133" name="テキスト ボックス 132"/>
        <xdr:cNvSpPr txBox="1"/>
      </xdr:nvSpPr>
      <xdr:spPr>
        <a:xfrm>
          <a:off x="2844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135467</xdr:rowOff>
    </xdr:from>
    <xdr:to>
      <xdr:col>3</xdr:col>
      <xdr:colOff>279400</xdr:colOff>
      <xdr:row>62</xdr:row>
      <xdr:rowOff>84667</xdr:rowOff>
    </xdr:to>
    <xdr:cxnSp macro="">
      <xdr:nvCxnSpPr>
        <xdr:cNvPr id="134" name="直線コネクタ 133"/>
        <xdr:cNvCxnSpPr/>
      </xdr:nvCxnSpPr>
      <xdr:spPr>
        <a:xfrm>
          <a:off x="1447800" y="105939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75142</xdr:rowOff>
    </xdr:from>
    <xdr:to>
      <xdr:col>3</xdr:col>
      <xdr:colOff>330200</xdr:colOff>
      <xdr:row>61</xdr:row>
      <xdr:rowOff>5292</xdr:rowOff>
    </xdr:to>
    <xdr:sp macro="" textlink="">
      <xdr:nvSpPr>
        <xdr:cNvPr id="135" name="フローチャート : 判断 134"/>
        <xdr:cNvSpPr/>
      </xdr:nvSpPr>
      <xdr:spPr>
        <a:xfrm>
          <a:off x="2286000" y="103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15469</xdr:rowOff>
    </xdr:from>
    <xdr:ext cx="762000" cy="259045"/>
    <xdr:sp macro="" textlink="">
      <xdr:nvSpPr>
        <xdr:cNvPr id="136" name="テキスト ボックス 135"/>
        <xdr:cNvSpPr txBox="1"/>
      </xdr:nvSpPr>
      <xdr:spPr>
        <a:xfrm>
          <a:off x="1955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65617</xdr:rowOff>
    </xdr:from>
    <xdr:to>
      <xdr:col>2</xdr:col>
      <xdr:colOff>127000</xdr:colOff>
      <xdr:row>59</xdr:row>
      <xdr:rowOff>167217</xdr:rowOff>
    </xdr:to>
    <xdr:sp macro="" textlink="">
      <xdr:nvSpPr>
        <xdr:cNvPr id="137" name="フローチャート : 判断 136"/>
        <xdr:cNvSpPr/>
      </xdr:nvSpPr>
      <xdr:spPr>
        <a:xfrm>
          <a:off x="1397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5944</xdr:rowOff>
    </xdr:from>
    <xdr:ext cx="762000" cy="259045"/>
    <xdr:sp macro="" textlink="">
      <xdr:nvSpPr>
        <xdr:cNvPr id="138" name="テキスト ボックス 137"/>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94192</xdr:rowOff>
    </xdr:from>
    <xdr:to>
      <xdr:col>7</xdr:col>
      <xdr:colOff>203200</xdr:colOff>
      <xdr:row>63</xdr:row>
      <xdr:rowOff>24342</xdr:rowOff>
    </xdr:to>
    <xdr:sp macro="" textlink="">
      <xdr:nvSpPr>
        <xdr:cNvPr id="144" name="円/楕円 143"/>
        <xdr:cNvSpPr/>
      </xdr:nvSpPr>
      <xdr:spPr>
        <a:xfrm>
          <a:off x="4902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110719</xdr:rowOff>
    </xdr:from>
    <xdr:ext cx="762000" cy="259045"/>
    <xdr:sp macro="" textlink="">
      <xdr:nvSpPr>
        <xdr:cNvPr id="145" name="財政構造の弾力性該当値テキスト"/>
        <xdr:cNvSpPr txBox="1"/>
      </xdr:nvSpPr>
      <xdr:spPr>
        <a:xfrm>
          <a:off x="50419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83608</xdr:rowOff>
    </xdr:from>
    <xdr:to>
      <xdr:col>6</xdr:col>
      <xdr:colOff>50800</xdr:colOff>
      <xdr:row>64</xdr:row>
      <xdr:rowOff>13758</xdr:rowOff>
    </xdr:to>
    <xdr:sp macro="" textlink="">
      <xdr:nvSpPr>
        <xdr:cNvPr id="146" name="円/楕円 145"/>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169985</xdr:rowOff>
    </xdr:from>
    <xdr:ext cx="736600" cy="259045"/>
    <xdr:sp macro="" textlink="">
      <xdr:nvSpPr>
        <xdr:cNvPr id="147" name="テキスト ボックス 146"/>
        <xdr:cNvSpPr txBox="1"/>
      </xdr:nvSpPr>
      <xdr:spPr>
        <a:xfrm>
          <a:off x="3733800" y="1097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53975</xdr:rowOff>
    </xdr:from>
    <xdr:to>
      <xdr:col>4</xdr:col>
      <xdr:colOff>533400</xdr:colOff>
      <xdr:row>62</xdr:row>
      <xdr:rowOff>155575</xdr:rowOff>
    </xdr:to>
    <xdr:sp macro="" textlink="">
      <xdr:nvSpPr>
        <xdr:cNvPr id="148" name="円/楕円 147"/>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140352</xdr:rowOff>
    </xdr:from>
    <xdr:ext cx="762000" cy="259045"/>
    <xdr:sp macro="" textlink="">
      <xdr:nvSpPr>
        <xdr:cNvPr id="149" name="テキスト ボックス 148"/>
        <xdr:cNvSpPr txBox="1"/>
      </xdr:nvSpPr>
      <xdr:spPr>
        <a:xfrm>
          <a:off x="2844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33867</xdr:rowOff>
    </xdr:from>
    <xdr:to>
      <xdr:col>3</xdr:col>
      <xdr:colOff>330200</xdr:colOff>
      <xdr:row>62</xdr:row>
      <xdr:rowOff>135467</xdr:rowOff>
    </xdr:to>
    <xdr:sp macro="" textlink="">
      <xdr:nvSpPr>
        <xdr:cNvPr id="150" name="円/楕円 149"/>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120244</xdr:rowOff>
    </xdr:from>
    <xdr:ext cx="762000" cy="259045"/>
    <xdr:sp macro="" textlink="">
      <xdr:nvSpPr>
        <xdr:cNvPr id="151" name="テキスト ボックス 150"/>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84667</xdr:rowOff>
    </xdr:from>
    <xdr:to>
      <xdr:col>2</xdr:col>
      <xdr:colOff>127000</xdr:colOff>
      <xdr:row>62</xdr:row>
      <xdr:rowOff>14817</xdr:rowOff>
    </xdr:to>
    <xdr:sp macro="" textlink="">
      <xdr:nvSpPr>
        <xdr:cNvPr id="152" name="円/楕円 151"/>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171044</xdr:rowOff>
    </xdr:from>
    <xdr:ext cx="762000" cy="259045"/>
    <xdr:sp macro="" textlink="">
      <xdr:nvSpPr>
        <xdr:cNvPr id="153" name="テキスト ボックス 152"/>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5" name="テキスト ボックス 154"/>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6" name="テキスト ボックス 155"/>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[164,592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1" name="正方形/長方形 16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2" name="正方形/長方形 16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3" name="正方形/長方形 16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4" name="テキスト ボックス 16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平成２３年度は東日本大震災に対応するため、前年度定年退職予定者の勤務延長を実施したことによる人件費の増や物件費についても災害救助費により大幅な増となった。</a:t>
          </a:r>
          <a:endParaRPr lang="ja-JP" altLang="ja-JP" sz="1300">
            <a:effectLst/>
          </a:endParaRPr>
        </a:p>
        <a:p>
          <a:r>
            <a:rPr kumimoji="1" lang="ja-JP" altLang="ja-JP" sz="1300">
              <a:solidFill>
                <a:schemeClr val="dk1"/>
              </a:solidFill>
              <a:effectLst/>
              <a:latin typeface="+mn-lt"/>
              <a:ea typeface="+mn-ea"/>
              <a:cs typeface="+mn-cs"/>
            </a:rPr>
            <a:t>　平成２４年度以降は災害救助費（借上住宅経費、仮設住宅経費等）が漸減傾向にあるものの、依然として類似団体の平均を大きく上回っている状況であり、引き続き事務事業の効率的執行に努めていく。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5" name="テキスト ボックス 16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6" name="直線コネクタ 16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7" name="テキスト ボックス 16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68" name="直線コネクタ 16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69" name="テキスト ボックス 16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0" name="直線コネクタ 16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1" name="テキスト ボックス 17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2" name="直線コネクタ 17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3" name="テキスト ボックス 17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4" name="直線コネクタ 17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5" name="テキスト ボックス 17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6" name="直線コネクタ 17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7" name="テキスト ボックス 17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9" name="テキスト ボックス 17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144810</xdr:rowOff>
    </xdr:from>
    <xdr:to>
      <xdr:col>7</xdr:col>
      <xdr:colOff>152400</xdr:colOff>
      <xdr:row>86</xdr:row>
      <xdr:rowOff>55914</xdr:rowOff>
    </xdr:to>
    <xdr:cxnSp macro="">
      <xdr:nvCxnSpPr>
        <xdr:cNvPr id="181" name="直線コネクタ 180"/>
        <xdr:cNvCxnSpPr/>
      </xdr:nvCxnSpPr>
      <xdr:spPr>
        <a:xfrm flipV="1">
          <a:off x="4953000" y="13689360"/>
          <a:ext cx="0" cy="1111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27991</xdr:rowOff>
    </xdr:from>
    <xdr:ext cx="762000" cy="259045"/>
    <xdr:sp macro="" textlink="">
      <xdr:nvSpPr>
        <xdr:cNvPr id="182" name="人件費・物件費等の状況最小値テキスト"/>
        <xdr:cNvSpPr txBox="1"/>
      </xdr:nvSpPr>
      <xdr:spPr>
        <a:xfrm>
          <a:off x="5041900" y="1477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164,592</a:t>
          </a:r>
          <a:endParaRPr kumimoji="1" lang="ja-JP" altLang="en-US" sz="1000" b="1">
            <a:latin typeface="ＭＳ Ｐゴシック"/>
          </a:endParaRPr>
        </a:p>
      </xdr:txBody>
    </xdr:sp>
    <xdr:clientData/>
  </xdr:oneCellAnchor>
  <xdr:twoCellAnchor>
    <xdr:from>
      <xdr:col>7</xdr:col>
      <xdr:colOff>63500</xdr:colOff>
      <xdr:row>86</xdr:row>
      <xdr:rowOff>55914</xdr:rowOff>
    </xdr:from>
    <xdr:to>
      <xdr:col>7</xdr:col>
      <xdr:colOff>241300</xdr:colOff>
      <xdr:row>86</xdr:row>
      <xdr:rowOff>55914</xdr:rowOff>
    </xdr:to>
    <xdr:cxnSp macro="">
      <xdr:nvCxnSpPr>
        <xdr:cNvPr id="183" name="直線コネクタ 182"/>
        <xdr:cNvCxnSpPr/>
      </xdr:nvCxnSpPr>
      <xdr:spPr>
        <a:xfrm>
          <a:off x="4864100" y="1480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59737</xdr:rowOff>
    </xdr:from>
    <xdr:ext cx="762000" cy="259045"/>
    <xdr:sp macro="" textlink="">
      <xdr:nvSpPr>
        <xdr:cNvPr id="184" name="人件費・物件費等の状況最大値テキスト"/>
        <xdr:cNvSpPr txBox="1"/>
      </xdr:nvSpPr>
      <xdr:spPr>
        <a:xfrm>
          <a:off x="5041900" y="1343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81,697</a:t>
          </a:r>
          <a:endParaRPr kumimoji="1" lang="ja-JP" altLang="en-US" sz="1000" b="1">
            <a:latin typeface="ＭＳ Ｐゴシック"/>
          </a:endParaRPr>
        </a:p>
      </xdr:txBody>
    </xdr:sp>
    <xdr:clientData/>
  </xdr:oneCellAnchor>
  <xdr:twoCellAnchor>
    <xdr:from>
      <xdr:col>7</xdr:col>
      <xdr:colOff>63500</xdr:colOff>
      <xdr:row>79</xdr:row>
      <xdr:rowOff>144810</xdr:rowOff>
    </xdr:from>
    <xdr:to>
      <xdr:col>7</xdr:col>
      <xdr:colOff>241300</xdr:colOff>
      <xdr:row>79</xdr:row>
      <xdr:rowOff>144810</xdr:rowOff>
    </xdr:to>
    <xdr:cxnSp macro="">
      <xdr:nvCxnSpPr>
        <xdr:cNvPr id="185" name="直線コネクタ 184"/>
        <xdr:cNvCxnSpPr/>
      </xdr:nvCxnSpPr>
      <xdr:spPr>
        <a:xfrm>
          <a:off x="4864100" y="136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55914</xdr:rowOff>
    </xdr:from>
    <xdr:to>
      <xdr:col>7</xdr:col>
      <xdr:colOff>152400</xdr:colOff>
      <xdr:row>86</xdr:row>
      <xdr:rowOff>57054</xdr:rowOff>
    </xdr:to>
    <xdr:cxnSp macro="">
      <xdr:nvCxnSpPr>
        <xdr:cNvPr id="186" name="直線コネクタ 185"/>
        <xdr:cNvCxnSpPr/>
      </xdr:nvCxnSpPr>
      <xdr:spPr>
        <a:xfrm flipV="1">
          <a:off x="4114800" y="14800614"/>
          <a:ext cx="838200" cy="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25601</xdr:rowOff>
    </xdr:from>
    <xdr:ext cx="762000" cy="259045"/>
    <xdr:sp macro="" textlink="">
      <xdr:nvSpPr>
        <xdr:cNvPr id="187" name="人件費・物件費等の状況平均値テキスト"/>
        <xdr:cNvSpPr txBox="1"/>
      </xdr:nvSpPr>
      <xdr:spPr>
        <a:xfrm>
          <a:off x="5041900" y="13741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9074</xdr:rowOff>
    </xdr:from>
    <xdr:to>
      <xdr:col>7</xdr:col>
      <xdr:colOff>203200</xdr:colOff>
      <xdr:row>81</xdr:row>
      <xdr:rowOff>110674</xdr:rowOff>
    </xdr:to>
    <xdr:sp macro="" textlink="">
      <xdr:nvSpPr>
        <xdr:cNvPr id="188" name="フローチャート : 判断 187"/>
        <xdr:cNvSpPr/>
      </xdr:nvSpPr>
      <xdr:spPr>
        <a:xfrm>
          <a:off x="4902200" y="1389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30818</xdr:rowOff>
    </xdr:from>
    <xdr:to>
      <xdr:col>6</xdr:col>
      <xdr:colOff>0</xdr:colOff>
      <xdr:row>86</xdr:row>
      <xdr:rowOff>57054</xdr:rowOff>
    </xdr:to>
    <xdr:cxnSp macro="">
      <xdr:nvCxnSpPr>
        <xdr:cNvPr id="189" name="直線コネクタ 188"/>
        <xdr:cNvCxnSpPr/>
      </xdr:nvCxnSpPr>
      <xdr:spPr>
        <a:xfrm>
          <a:off x="3225800" y="14775518"/>
          <a:ext cx="889000" cy="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109482</xdr:rowOff>
    </xdr:from>
    <xdr:to>
      <xdr:col>6</xdr:col>
      <xdr:colOff>50800</xdr:colOff>
      <xdr:row>84</xdr:row>
      <xdr:rowOff>39632</xdr:rowOff>
    </xdr:to>
    <xdr:sp macro="" textlink="">
      <xdr:nvSpPr>
        <xdr:cNvPr id="190" name="フローチャート : 判断 189"/>
        <xdr:cNvSpPr/>
      </xdr:nvSpPr>
      <xdr:spPr>
        <a:xfrm>
          <a:off x="4064000" y="1433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49809</xdr:rowOff>
    </xdr:from>
    <xdr:ext cx="736600" cy="259045"/>
    <xdr:sp macro="" textlink="">
      <xdr:nvSpPr>
        <xdr:cNvPr id="191" name="テキスト ボックス 190"/>
        <xdr:cNvSpPr txBox="1"/>
      </xdr:nvSpPr>
      <xdr:spPr>
        <a:xfrm>
          <a:off x="3733800" y="14108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30818</xdr:rowOff>
    </xdr:from>
    <xdr:to>
      <xdr:col>4</xdr:col>
      <xdr:colOff>482600</xdr:colOff>
      <xdr:row>86</xdr:row>
      <xdr:rowOff>152997</xdr:rowOff>
    </xdr:to>
    <xdr:cxnSp macro="">
      <xdr:nvCxnSpPr>
        <xdr:cNvPr id="192" name="直線コネクタ 191"/>
        <xdr:cNvCxnSpPr/>
      </xdr:nvCxnSpPr>
      <xdr:spPr>
        <a:xfrm flipV="1">
          <a:off x="2336800" y="14775518"/>
          <a:ext cx="889000" cy="12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45845</xdr:rowOff>
    </xdr:from>
    <xdr:to>
      <xdr:col>4</xdr:col>
      <xdr:colOff>533400</xdr:colOff>
      <xdr:row>83</xdr:row>
      <xdr:rowOff>147445</xdr:rowOff>
    </xdr:to>
    <xdr:sp macro="" textlink="">
      <xdr:nvSpPr>
        <xdr:cNvPr id="193" name="フローチャート : 判断 192"/>
        <xdr:cNvSpPr/>
      </xdr:nvSpPr>
      <xdr:spPr>
        <a:xfrm>
          <a:off x="3175000" y="1427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157622</xdr:rowOff>
    </xdr:from>
    <xdr:ext cx="762000" cy="259045"/>
    <xdr:sp macro="" textlink="">
      <xdr:nvSpPr>
        <xdr:cNvPr id="194" name="テキスト ボックス 193"/>
        <xdr:cNvSpPr txBox="1"/>
      </xdr:nvSpPr>
      <xdr:spPr>
        <a:xfrm>
          <a:off x="2844800" y="1404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152997</xdr:rowOff>
    </xdr:from>
    <xdr:to>
      <xdr:col>3</xdr:col>
      <xdr:colOff>279400</xdr:colOff>
      <xdr:row>88</xdr:row>
      <xdr:rowOff>44774</xdr:rowOff>
    </xdr:to>
    <xdr:cxnSp macro="">
      <xdr:nvCxnSpPr>
        <xdr:cNvPr id="195" name="直線コネクタ 194"/>
        <xdr:cNvCxnSpPr/>
      </xdr:nvCxnSpPr>
      <xdr:spPr>
        <a:xfrm flipV="1">
          <a:off x="1447800" y="14897697"/>
          <a:ext cx="889000" cy="23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86719</xdr:rowOff>
    </xdr:from>
    <xdr:to>
      <xdr:col>3</xdr:col>
      <xdr:colOff>330200</xdr:colOff>
      <xdr:row>84</xdr:row>
      <xdr:rowOff>16869</xdr:rowOff>
    </xdr:to>
    <xdr:sp macro="" textlink="">
      <xdr:nvSpPr>
        <xdr:cNvPr id="196" name="フローチャート : 判断 195"/>
        <xdr:cNvSpPr/>
      </xdr:nvSpPr>
      <xdr:spPr>
        <a:xfrm>
          <a:off x="2286000" y="1431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27046</xdr:rowOff>
    </xdr:from>
    <xdr:ext cx="762000" cy="259045"/>
    <xdr:sp macro="" textlink="">
      <xdr:nvSpPr>
        <xdr:cNvPr id="197" name="テキスト ボックス 196"/>
        <xdr:cNvSpPr txBox="1"/>
      </xdr:nvSpPr>
      <xdr:spPr>
        <a:xfrm>
          <a:off x="1955800" y="1408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148344</xdr:rowOff>
    </xdr:from>
    <xdr:to>
      <xdr:col>2</xdr:col>
      <xdr:colOff>127000</xdr:colOff>
      <xdr:row>84</xdr:row>
      <xdr:rowOff>78494</xdr:rowOff>
    </xdr:to>
    <xdr:sp macro="" textlink="">
      <xdr:nvSpPr>
        <xdr:cNvPr id="198" name="フローチャート : 判断 197"/>
        <xdr:cNvSpPr/>
      </xdr:nvSpPr>
      <xdr:spPr>
        <a:xfrm>
          <a:off x="1397000" y="1437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88671</xdr:rowOff>
    </xdr:from>
    <xdr:ext cx="762000" cy="259045"/>
    <xdr:sp macro="" textlink="">
      <xdr:nvSpPr>
        <xdr:cNvPr id="199" name="テキスト ボックス 198"/>
        <xdr:cNvSpPr txBox="1"/>
      </xdr:nvSpPr>
      <xdr:spPr>
        <a:xfrm>
          <a:off x="1066800" y="14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5114</xdr:rowOff>
    </xdr:from>
    <xdr:to>
      <xdr:col>7</xdr:col>
      <xdr:colOff>203200</xdr:colOff>
      <xdr:row>86</xdr:row>
      <xdr:rowOff>106714</xdr:rowOff>
    </xdr:to>
    <xdr:sp macro="" textlink="">
      <xdr:nvSpPr>
        <xdr:cNvPr id="205" name="円/楕円 204"/>
        <xdr:cNvSpPr/>
      </xdr:nvSpPr>
      <xdr:spPr>
        <a:xfrm>
          <a:off x="4902200" y="147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72441</xdr:rowOff>
    </xdr:from>
    <xdr:ext cx="762000" cy="259045"/>
    <xdr:sp macro="" textlink="">
      <xdr:nvSpPr>
        <xdr:cNvPr id="206" name="人件費・物件費等の状況該当値テキスト"/>
        <xdr:cNvSpPr txBox="1"/>
      </xdr:nvSpPr>
      <xdr:spPr>
        <a:xfrm>
          <a:off x="5041900" y="1464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164,592</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6254</xdr:rowOff>
    </xdr:from>
    <xdr:to>
      <xdr:col>6</xdr:col>
      <xdr:colOff>50800</xdr:colOff>
      <xdr:row>86</xdr:row>
      <xdr:rowOff>107854</xdr:rowOff>
    </xdr:to>
    <xdr:sp macro="" textlink="">
      <xdr:nvSpPr>
        <xdr:cNvPr id="207" name="円/楕円 206"/>
        <xdr:cNvSpPr/>
      </xdr:nvSpPr>
      <xdr:spPr>
        <a:xfrm>
          <a:off x="4064000" y="1475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92631</xdr:rowOff>
    </xdr:from>
    <xdr:ext cx="736600" cy="259045"/>
    <xdr:sp macro="" textlink="">
      <xdr:nvSpPr>
        <xdr:cNvPr id="208" name="テキスト ボックス 207"/>
        <xdr:cNvSpPr txBox="1"/>
      </xdr:nvSpPr>
      <xdr:spPr>
        <a:xfrm>
          <a:off x="3733800" y="14837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164,677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151468</xdr:rowOff>
    </xdr:from>
    <xdr:to>
      <xdr:col>4</xdr:col>
      <xdr:colOff>533400</xdr:colOff>
      <xdr:row>86</xdr:row>
      <xdr:rowOff>81618</xdr:rowOff>
    </xdr:to>
    <xdr:sp macro="" textlink="">
      <xdr:nvSpPr>
        <xdr:cNvPr id="209" name="円/楕円 208"/>
        <xdr:cNvSpPr/>
      </xdr:nvSpPr>
      <xdr:spPr>
        <a:xfrm>
          <a:off x="3175000" y="1472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66395</xdr:rowOff>
    </xdr:from>
    <xdr:ext cx="762000" cy="259045"/>
    <xdr:sp macro="" textlink="">
      <xdr:nvSpPr>
        <xdr:cNvPr id="210" name="テキスト ボックス 209"/>
        <xdr:cNvSpPr txBox="1"/>
      </xdr:nvSpPr>
      <xdr:spPr>
        <a:xfrm>
          <a:off x="2844800" y="1481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162,720</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102197</xdr:rowOff>
    </xdr:from>
    <xdr:to>
      <xdr:col>3</xdr:col>
      <xdr:colOff>330200</xdr:colOff>
      <xdr:row>87</xdr:row>
      <xdr:rowOff>32347</xdr:rowOff>
    </xdr:to>
    <xdr:sp macro="" textlink="">
      <xdr:nvSpPr>
        <xdr:cNvPr id="211" name="円/楕円 210"/>
        <xdr:cNvSpPr/>
      </xdr:nvSpPr>
      <xdr:spPr>
        <a:xfrm>
          <a:off x="2286000" y="148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17124</xdr:rowOff>
    </xdr:from>
    <xdr:ext cx="762000" cy="259045"/>
    <xdr:sp macro="" textlink="">
      <xdr:nvSpPr>
        <xdr:cNvPr id="212" name="テキスト ボックス 211"/>
        <xdr:cNvSpPr txBox="1"/>
      </xdr:nvSpPr>
      <xdr:spPr>
        <a:xfrm>
          <a:off x="1955800" y="1493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171,834</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165424</xdr:rowOff>
    </xdr:from>
    <xdr:to>
      <xdr:col>2</xdr:col>
      <xdr:colOff>127000</xdr:colOff>
      <xdr:row>88</xdr:row>
      <xdr:rowOff>95574</xdr:rowOff>
    </xdr:to>
    <xdr:sp macro="" textlink="">
      <xdr:nvSpPr>
        <xdr:cNvPr id="213" name="円/楕円 212"/>
        <xdr:cNvSpPr/>
      </xdr:nvSpPr>
      <xdr:spPr>
        <a:xfrm>
          <a:off x="1397000" y="150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80351</xdr:rowOff>
    </xdr:from>
    <xdr:ext cx="762000" cy="259045"/>
    <xdr:sp macro="" textlink="">
      <xdr:nvSpPr>
        <xdr:cNvPr id="214" name="テキスト ボックス 213"/>
        <xdr:cNvSpPr txBox="1"/>
      </xdr:nvSpPr>
      <xdr:spPr>
        <a:xfrm>
          <a:off x="1066800" y="1516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6" name="テキスト ボックス 215"/>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7" name="テキスト ボックス 216"/>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2" name="正方形/長方形 22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3" name="正方形/長方形 22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4" name="正方形/長方形 22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5" name="テキスト ボックス 22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ea"/>
              <a:ea typeface="+mn-ea"/>
              <a:cs typeface="+mn-cs"/>
            </a:rPr>
            <a:t>　</a:t>
          </a:r>
          <a:r>
            <a:rPr kumimoji="1" lang="en-US" altLang="ja-JP" sz="950">
              <a:solidFill>
                <a:schemeClr val="dk1"/>
              </a:solidFill>
              <a:effectLst/>
              <a:latin typeface="+mn-ea"/>
              <a:ea typeface="+mn-ea"/>
              <a:cs typeface="+mn-cs"/>
            </a:rPr>
            <a:t>H23</a:t>
          </a:r>
          <a:r>
            <a:rPr kumimoji="1" lang="ja-JP" altLang="ja-JP" sz="950">
              <a:solidFill>
                <a:schemeClr val="dk1"/>
              </a:solidFill>
              <a:effectLst/>
              <a:latin typeface="+mn-ea"/>
              <a:ea typeface="+mn-ea"/>
              <a:cs typeface="+mn-cs"/>
            </a:rPr>
            <a:t>及び</a:t>
          </a:r>
          <a:r>
            <a:rPr kumimoji="1" lang="en-US" altLang="ja-JP" sz="950">
              <a:solidFill>
                <a:schemeClr val="dk1"/>
              </a:solidFill>
              <a:effectLst/>
              <a:latin typeface="+mn-ea"/>
              <a:ea typeface="+mn-ea"/>
              <a:cs typeface="+mn-cs"/>
            </a:rPr>
            <a:t>H24</a:t>
          </a:r>
          <a:r>
            <a:rPr kumimoji="1" lang="ja-JP" altLang="ja-JP" sz="950">
              <a:solidFill>
                <a:schemeClr val="dk1"/>
              </a:solidFill>
              <a:effectLst/>
              <a:latin typeface="+mn-ea"/>
              <a:ea typeface="+mn-ea"/>
              <a:cs typeface="+mn-cs"/>
            </a:rPr>
            <a:t>については、国家公務員の時限的な（２年間）給与改定特例法による減額措置のため、相対的にラスパイレス指数が上昇した。</a:t>
          </a:r>
          <a:endParaRPr lang="ja-JP" altLang="ja-JP" sz="950">
            <a:effectLst/>
            <a:latin typeface="+mn-ea"/>
            <a:ea typeface="+mn-ea"/>
          </a:endParaRPr>
        </a:p>
        <a:p>
          <a:r>
            <a:rPr kumimoji="1" lang="ja-JP" altLang="ja-JP" sz="950">
              <a:solidFill>
                <a:schemeClr val="dk1"/>
              </a:solidFill>
              <a:effectLst/>
              <a:latin typeface="+mn-ea"/>
              <a:ea typeface="+mn-ea"/>
              <a:cs typeface="+mn-cs"/>
            </a:rPr>
            <a:t>　</a:t>
          </a:r>
          <a:r>
            <a:rPr kumimoji="1" lang="en-US" altLang="ja-JP" sz="950">
              <a:solidFill>
                <a:schemeClr val="dk1"/>
              </a:solidFill>
              <a:effectLst/>
              <a:latin typeface="+mn-ea"/>
              <a:ea typeface="+mn-ea"/>
              <a:cs typeface="+mn-cs"/>
            </a:rPr>
            <a:t>H25</a:t>
          </a:r>
          <a:r>
            <a:rPr kumimoji="1" lang="ja-JP" altLang="ja-JP" sz="950">
              <a:solidFill>
                <a:schemeClr val="dk1"/>
              </a:solidFill>
              <a:effectLst/>
              <a:latin typeface="+mn-ea"/>
              <a:ea typeface="+mn-ea"/>
              <a:cs typeface="+mn-cs"/>
            </a:rPr>
            <a:t>については、国家公務員の時限的な（２年間）給与改定特例法による減額措置が終了したこと、また、震災対応のため新規採用職員を大量に採用し職員構成等が変動したこと等により、ラスパイレス指数が低下した。</a:t>
          </a:r>
          <a:endParaRPr lang="ja-JP" altLang="ja-JP" sz="950">
            <a:effectLst/>
            <a:latin typeface="+mn-ea"/>
            <a:ea typeface="+mn-ea"/>
          </a:endParaRPr>
        </a:p>
        <a:p>
          <a:r>
            <a:rPr kumimoji="1" lang="ja-JP" altLang="ja-JP" sz="950">
              <a:solidFill>
                <a:schemeClr val="dk1"/>
              </a:solidFill>
              <a:effectLst/>
              <a:latin typeface="+mn-ea"/>
              <a:ea typeface="+mn-ea"/>
              <a:cs typeface="+mn-cs"/>
            </a:rPr>
            <a:t>　</a:t>
          </a:r>
          <a:r>
            <a:rPr kumimoji="1" lang="en-US" altLang="ja-JP" sz="950">
              <a:solidFill>
                <a:schemeClr val="dk1"/>
              </a:solidFill>
              <a:effectLst/>
              <a:latin typeface="+mn-ea"/>
              <a:ea typeface="+mn-ea"/>
              <a:cs typeface="+mn-cs"/>
            </a:rPr>
            <a:t>H26</a:t>
          </a:r>
          <a:r>
            <a:rPr kumimoji="1" lang="ja-JP" altLang="ja-JP" sz="950">
              <a:solidFill>
                <a:schemeClr val="dk1"/>
              </a:solidFill>
              <a:effectLst/>
              <a:latin typeface="+mn-ea"/>
              <a:ea typeface="+mn-ea"/>
              <a:cs typeface="+mn-cs"/>
            </a:rPr>
            <a:t>については、</a:t>
          </a:r>
          <a:r>
            <a:rPr kumimoji="1" lang="en-US" altLang="ja-JP" sz="950">
              <a:solidFill>
                <a:schemeClr val="dk1"/>
              </a:solidFill>
              <a:effectLst/>
              <a:latin typeface="+mn-ea"/>
              <a:ea typeface="+mn-ea"/>
              <a:cs typeface="+mn-cs"/>
            </a:rPr>
            <a:t>H27</a:t>
          </a:r>
          <a:r>
            <a:rPr kumimoji="1" lang="ja-JP" altLang="ja-JP" sz="950">
              <a:solidFill>
                <a:schemeClr val="dk1"/>
              </a:solidFill>
              <a:effectLst/>
              <a:latin typeface="+mn-ea"/>
              <a:ea typeface="+mn-ea"/>
              <a:cs typeface="+mn-cs"/>
            </a:rPr>
            <a:t>給与制度総合見直しの際に人事委員会勧告に基づき国を下回る引下率で給与改定を行ったことや、</a:t>
          </a:r>
          <a:r>
            <a:rPr kumimoji="1" lang="en-US" altLang="ja-JP" sz="950">
              <a:solidFill>
                <a:schemeClr val="dk1"/>
              </a:solidFill>
              <a:effectLst/>
              <a:latin typeface="+mn-ea"/>
              <a:ea typeface="+mn-ea"/>
              <a:cs typeface="+mn-cs"/>
            </a:rPr>
            <a:t>H18</a:t>
          </a:r>
          <a:r>
            <a:rPr kumimoji="1" lang="ja-JP" altLang="ja-JP" sz="950">
              <a:solidFill>
                <a:schemeClr val="dk1"/>
              </a:solidFill>
              <a:effectLst/>
              <a:latin typeface="+mn-ea"/>
              <a:ea typeface="+mn-ea"/>
              <a:cs typeface="+mn-cs"/>
            </a:rPr>
            <a:t>給与構造改革に伴う現給保障が平成</a:t>
          </a:r>
          <a:r>
            <a:rPr kumimoji="1" lang="en-US" altLang="ja-JP" sz="950">
              <a:solidFill>
                <a:schemeClr val="dk1"/>
              </a:solidFill>
              <a:effectLst/>
              <a:latin typeface="+mn-ea"/>
              <a:ea typeface="+mn-ea"/>
              <a:cs typeface="+mn-cs"/>
            </a:rPr>
            <a:t>28</a:t>
          </a:r>
          <a:r>
            <a:rPr kumimoji="1" lang="ja-JP" altLang="ja-JP" sz="950">
              <a:solidFill>
                <a:schemeClr val="dk1"/>
              </a:solidFill>
              <a:effectLst/>
              <a:latin typeface="+mn-ea"/>
              <a:ea typeface="+mn-ea"/>
              <a:cs typeface="+mn-cs"/>
            </a:rPr>
            <a:t>年</a:t>
          </a:r>
          <a:r>
            <a:rPr kumimoji="1" lang="en-US" altLang="ja-JP" sz="950">
              <a:solidFill>
                <a:schemeClr val="dk1"/>
              </a:solidFill>
              <a:effectLst/>
              <a:latin typeface="+mn-ea"/>
              <a:ea typeface="+mn-ea"/>
              <a:cs typeface="+mn-cs"/>
            </a:rPr>
            <a:t>3</a:t>
          </a:r>
          <a:r>
            <a:rPr kumimoji="1" lang="ja-JP" altLang="ja-JP" sz="950">
              <a:solidFill>
                <a:schemeClr val="dk1"/>
              </a:solidFill>
              <a:effectLst/>
              <a:latin typeface="+mn-ea"/>
              <a:ea typeface="+mn-ea"/>
              <a:cs typeface="+mn-cs"/>
            </a:rPr>
            <a:t>月</a:t>
          </a:r>
          <a:r>
            <a:rPr kumimoji="1" lang="en-US" altLang="ja-JP" sz="950">
              <a:solidFill>
                <a:schemeClr val="dk1"/>
              </a:solidFill>
              <a:effectLst/>
              <a:latin typeface="+mn-ea"/>
              <a:ea typeface="+mn-ea"/>
              <a:cs typeface="+mn-cs"/>
            </a:rPr>
            <a:t>31</a:t>
          </a:r>
          <a:r>
            <a:rPr kumimoji="1" lang="ja-JP" altLang="ja-JP" sz="950">
              <a:solidFill>
                <a:schemeClr val="dk1"/>
              </a:solidFill>
              <a:effectLst/>
              <a:latin typeface="+mn-ea"/>
              <a:ea typeface="+mn-ea"/>
              <a:cs typeface="+mn-cs"/>
            </a:rPr>
            <a:t>日まで継続していること等から、ラスパイレス指数が上昇した。</a:t>
          </a:r>
          <a:endParaRPr lang="ja-JP" altLang="ja-JP" sz="950">
            <a:effectLst/>
            <a:latin typeface="+mn-ea"/>
            <a:ea typeface="+mn-ea"/>
          </a:endParaRPr>
        </a:p>
        <a:p>
          <a:r>
            <a:rPr kumimoji="1" lang="ja-JP" altLang="ja-JP" sz="950">
              <a:solidFill>
                <a:schemeClr val="dk1"/>
              </a:solidFill>
              <a:effectLst/>
              <a:latin typeface="+mn-ea"/>
              <a:ea typeface="+mn-ea"/>
              <a:cs typeface="+mn-cs"/>
            </a:rPr>
            <a:t>　</a:t>
          </a:r>
          <a:r>
            <a:rPr kumimoji="1" lang="en-US" altLang="ja-JP" sz="950">
              <a:solidFill>
                <a:schemeClr val="dk1"/>
              </a:solidFill>
              <a:effectLst/>
              <a:latin typeface="+mn-ea"/>
              <a:ea typeface="+mn-ea"/>
              <a:cs typeface="+mn-cs"/>
            </a:rPr>
            <a:t>H27</a:t>
          </a:r>
          <a:r>
            <a:rPr kumimoji="1" lang="ja-JP" altLang="ja-JP" sz="950">
              <a:solidFill>
                <a:schemeClr val="dk1"/>
              </a:solidFill>
              <a:effectLst/>
              <a:latin typeface="+mn-ea"/>
              <a:ea typeface="+mn-ea"/>
              <a:cs typeface="+mn-cs"/>
            </a:rPr>
            <a:t>については、</a:t>
          </a:r>
          <a:r>
            <a:rPr kumimoji="1" lang="en-US" altLang="ja-JP" sz="950">
              <a:solidFill>
                <a:schemeClr val="dk1"/>
              </a:solidFill>
              <a:effectLst/>
              <a:latin typeface="+mn-ea"/>
              <a:ea typeface="+mn-ea"/>
              <a:cs typeface="+mn-cs"/>
            </a:rPr>
            <a:t>H27</a:t>
          </a:r>
          <a:r>
            <a:rPr kumimoji="1" lang="ja-JP" altLang="ja-JP" sz="950">
              <a:solidFill>
                <a:schemeClr val="dk1"/>
              </a:solidFill>
              <a:effectLst/>
              <a:latin typeface="+mn-ea"/>
              <a:ea typeface="+mn-ea"/>
              <a:cs typeface="+mn-cs"/>
            </a:rPr>
            <a:t>給与制度総合見直しの経過措置適用者が国よりも少ない中で、</a:t>
          </a:r>
          <a:r>
            <a:rPr kumimoji="1" lang="en-US" altLang="ja-JP" sz="950">
              <a:solidFill>
                <a:schemeClr val="dk1"/>
              </a:solidFill>
              <a:effectLst/>
              <a:latin typeface="+mn-ea"/>
              <a:ea typeface="+mn-ea"/>
              <a:cs typeface="+mn-cs"/>
            </a:rPr>
            <a:t>H27</a:t>
          </a:r>
          <a:r>
            <a:rPr kumimoji="1" lang="ja-JP" altLang="ja-JP" sz="950">
              <a:solidFill>
                <a:schemeClr val="dk1"/>
              </a:solidFill>
              <a:effectLst/>
              <a:latin typeface="+mn-ea"/>
              <a:ea typeface="+mn-ea"/>
              <a:cs typeface="+mn-cs"/>
            </a:rPr>
            <a:t>人事委員会勧告に基づき国と同程度の引上げ改定を実施したこと等から、ラスパイレス指数が上昇した。</a:t>
          </a:r>
          <a:endParaRPr lang="ja-JP" altLang="ja-JP" sz="950">
            <a:effectLst/>
            <a:latin typeface="+mn-ea"/>
            <a:ea typeface="+mn-ea"/>
          </a:endParaRPr>
        </a:p>
        <a:p>
          <a:r>
            <a:rPr kumimoji="1" lang="ja-JP" altLang="ja-JP" sz="950">
              <a:solidFill>
                <a:schemeClr val="dk1"/>
              </a:solidFill>
              <a:effectLst/>
              <a:latin typeface="+mn-ea"/>
              <a:ea typeface="+mn-ea"/>
              <a:cs typeface="+mn-cs"/>
            </a:rPr>
            <a:t>　今後も人事委員会勧告に基づき県内の民間給与水準との均衡等を考慮し、適切な給与水準となるよう努めていく。</a:t>
          </a:r>
          <a:endParaRPr lang="ja-JP" altLang="ja-JP" sz="95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6" name="直線コネクタ 22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7" name="テキスト ボックス 22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8" name="直線コネクタ 22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9" name="テキスト ボックス 22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0" name="直線コネクタ 22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1" name="テキスト ボックス 23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4" name="直線コネクタ 23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5" name="テキスト ボックス 23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6" name="直線コネクタ 23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7" name="テキスト ボックス 23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111478</xdr:rowOff>
    </xdr:from>
    <xdr:to>
      <xdr:col>24</xdr:col>
      <xdr:colOff>558800</xdr:colOff>
      <xdr:row>84</xdr:row>
      <xdr:rowOff>15522</xdr:rowOff>
    </xdr:to>
    <xdr:cxnSp macro="">
      <xdr:nvCxnSpPr>
        <xdr:cNvPr id="241" name="直線コネクタ 240"/>
        <xdr:cNvCxnSpPr/>
      </xdr:nvCxnSpPr>
      <xdr:spPr>
        <a:xfrm flipV="1">
          <a:off x="17018000" y="13827478"/>
          <a:ext cx="0" cy="589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159049</xdr:rowOff>
    </xdr:from>
    <xdr:ext cx="762000" cy="259045"/>
    <xdr:sp macro="" textlink="">
      <xdr:nvSpPr>
        <xdr:cNvPr id="242" name="給与水準   （国との比較）最小値テキスト"/>
        <xdr:cNvSpPr txBox="1"/>
      </xdr:nvSpPr>
      <xdr:spPr>
        <a:xfrm>
          <a:off x="17106900" y="1438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15522</xdr:rowOff>
    </xdr:from>
    <xdr:to>
      <xdr:col>24</xdr:col>
      <xdr:colOff>647700</xdr:colOff>
      <xdr:row>84</xdr:row>
      <xdr:rowOff>15522</xdr:rowOff>
    </xdr:to>
    <xdr:cxnSp macro="">
      <xdr:nvCxnSpPr>
        <xdr:cNvPr id="243" name="直線コネクタ 242"/>
        <xdr:cNvCxnSpPr/>
      </xdr:nvCxnSpPr>
      <xdr:spPr>
        <a:xfrm>
          <a:off x="16929100" y="1441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26405</xdr:rowOff>
    </xdr:from>
    <xdr:ext cx="762000" cy="259045"/>
    <xdr:sp macro="" textlink="">
      <xdr:nvSpPr>
        <xdr:cNvPr id="244"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24</xdr:col>
      <xdr:colOff>469900</xdr:colOff>
      <xdr:row>80</xdr:row>
      <xdr:rowOff>111478</xdr:rowOff>
    </xdr:from>
    <xdr:to>
      <xdr:col>24</xdr:col>
      <xdr:colOff>647700</xdr:colOff>
      <xdr:row>80</xdr:row>
      <xdr:rowOff>111478</xdr:rowOff>
    </xdr:to>
    <xdr:cxnSp macro="">
      <xdr:nvCxnSpPr>
        <xdr:cNvPr id="245" name="直線コネクタ 244"/>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167922</xdr:rowOff>
    </xdr:from>
    <xdr:to>
      <xdr:col>24</xdr:col>
      <xdr:colOff>558800</xdr:colOff>
      <xdr:row>82</xdr:row>
      <xdr:rowOff>23284</xdr:rowOff>
    </xdr:to>
    <xdr:cxnSp macro="">
      <xdr:nvCxnSpPr>
        <xdr:cNvPr id="246" name="直線コネクタ 245"/>
        <xdr:cNvCxnSpPr/>
      </xdr:nvCxnSpPr>
      <xdr:spPr>
        <a:xfrm>
          <a:off x="16179800" y="1405537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147055</xdr:rowOff>
    </xdr:from>
    <xdr:ext cx="762000" cy="259045"/>
    <xdr:sp macro="" textlink="">
      <xdr:nvSpPr>
        <xdr:cNvPr id="247" name="給与水準   （国との比較）平均値テキスト"/>
        <xdr:cNvSpPr txBox="1"/>
      </xdr:nvSpPr>
      <xdr:spPr>
        <a:xfrm>
          <a:off x="17106900" y="1386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48" name="フローチャート : 判断 247"/>
        <xdr:cNvSpPr/>
      </xdr:nvSpPr>
      <xdr:spPr>
        <a:xfrm>
          <a:off x="169672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141111</xdr:rowOff>
    </xdr:from>
    <xdr:to>
      <xdr:col>23</xdr:col>
      <xdr:colOff>406400</xdr:colOff>
      <xdr:row>81</xdr:row>
      <xdr:rowOff>167922</xdr:rowOff>
    </xdr:to>
    <xdr:cxnSp macro="">
      <xdr:nvCxnSpPr>
        <xdr:cNvPr id="249" name="直線コネクタ 248"/>
        <xdr:cNvCxnSpPr/>
      </xdr:nvCxnSpPr>
      <xdr:spPr>
        <a:xfrm>
          <a:off x="15290800" y="140285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80</xdr:row>
      <xdr:rowOff>100895</xdr:rowOff>
    </xdr:from>
    <xdr:to>
      <xdr:col>23</xdr:col>
      <xdr:colOff>457200</xdr:colOff>
      <xdr:row>81</xdr:row>
      <xdr:rowOff>31045</xdr:rowOff>
    </xdr:to>
    <xdr:sp macro="" textlink="">
      <xdr:nvSpPr>
        <xdr:cNvPr id="250" name="フローチャート : 判断 249"/>
        <xdr:cNvSpPr/>
      </xdr:nvSpPr>
      <xdr:spPr>
        <a:xfrm>
          <a:off x="16129000" y="138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41222</xdr:rowOff>
    </xdr:from>
    <xdr:ext cx="736600" cy="259045"/>
    <xdr:sp macro="" textlink="">
      <xdr:nvSpPr>
        <xdr:cNvPr id="251" name="テキスト ボックス 250"/>
        <xdr:cNvSpPr txBox="1"/>
      </xdr:nvSpPr>
      <xdr:spPr>
        <a:xfrm>
          <a:off x="15798800" y="13585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141111</xdr:rowOff>
    </xdr:from>
    <xdr:to>
      <xdr:col>22</xdr:col>
      <xdr:colOff>203200</xdr:colOff>
      <xdr:row>88</xdr:row>
      <xdr:rowOff>53622</xdr:rowOff>
    </xdr:to>
    <xdr:cxnSp macro="">
      <xdr:nvCxnSpPr>
        <xdr:cNvPr id="252" name="直線コネクタ 251"/>
        <xdr:cNvCxnSpPr/>
      </xdr:nvCxnSpPr>
      <xdr:spPr>
        <a:xfrm flipV="1">
          <a:off x="14401800" y="14028561"/>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60678</xdr:rowOff>
    </xdr:from>
    <xdr:to>
      <xdr:col>22</xdr:col>
      <xdr:colOff>254000</xdr:colOff>
      <xdr:row>80</xdr:row>
      <xdr:rowOff>162278</xdr:rowOff>
    </xdr:to>
    <xdr:sp macro="" textlink="">
      <xdr:nvSpPr>
        <xdr:cNvPr id="253" name="フローチャート : 判断 252"/>
        <xdr:cNvSpPr/>
      </xdr:nvSpPr>
      <xdr:spPr>
        <a:xfrm>
          <a:off x="15240000" y="1377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1005</xdr:rowOff>
    </xdr:from>
    <xdr:ext cx="762000" cy="259045"/>
    <xdr:sp macro="" textlink="">
      <xdr:nvSpPr>
        <xdr:cNvPr id="254" name="テキスト ボックス 253"/>
        <xdr:cNvSpPr txBox="1"/>
      </xdr:nvSpPr>
      <xdr:spPr>
        <a:xfrm>
          <a:off x="14909800" y="1354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53622</xdr:rowOff>
    </xdr:from>
    <xdr:to>
      <xdr:col>21</xdr:col>
      <xdr:colOff>0</xdr:colOff>
      <xdr:row>88</xdr:row>
      <xdr:rowOff>147461</xdr:rowOff>
    </xdr:to>
    <xdr:cxnSp macro="">
      <xdr:nvCxnSpPr>
        <xdr:cNvPr id="255" name="直線コネクタ 254"/>
        <xdr:cNvCxnSpPr/>
      </xdr:nvCxnSpPr>
      <xdr:spPr>
        <a:xfrm flipV="1">
          <a:off x="13512800" y="151412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117828</xdr:rowOff>
    </xdr:from>
    <xdr:to>
      <xdr:col>21</xdr:col>
      <xdr:colOff>50800</xdr:colOff>
      <xdr:row>87</xdr:row>
      <xdr:rowOff>47978</xdr:rowOff>
    </xdr:to>
    <xdr:sp macro="" textlink="">
      <xdr:nvSpPr>
        <xdr:cNvPr id="256" name="フローチャート : 判断 255"/>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58155</xdr:rowOff>
    </xdr:from>
    <xdr:ext cx="762000" cy="259045"/>
    <xdr:sp macro="" textlink="">
      <xdr:nvSpPr>
        <xdr:cNvPr id="257" name="テキスト ボックス 256"/>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168628</xdr:rowOff>
    </xdr:from>
    <xdr:to>
      <xdr:col>19</xdr:col>
      <xdr:colOff>533400</xdr:colOff>
      <xdr:row>86</xdr:row>
      <xdr:rowOff>98778</xdr:rowOff>
    </xdr:to>
    <xdr:sp macro="" textlink="">
      <xdr:nvSpPr>
        <xdr:cNvPr id="258" name="フローチャート : 判断 257"/>
        <xdr:cNvSpPr/>
      </xdr:nvSpPr>
      <xdr:spPr>
        <a:xfrm>
          <a:off x="13462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108955</xdr:rowOff>
    </xdr:from>
    <xdr:ext cx="762000" cy="259045"/>
    <xdr:sp macro="" textlink="">
      <xdr:nvSpPr>
        <xdr:cNvPr id="259" name="テキスト ボックス 258"/>
        <xdr:cNvSpPr txBox="1"/>
      </xdr:nvSpPr>
      <xdr:spPr>
        <a:xfrm>
          <a:off x="13131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143934</xdr:rowOff>
    </xdr:from>
    <xdr:to>
      <xdr:col>24</xdr:col>
      <xdr:colOff>609600</xdr:colOff>
      <xdr:row>82</xdr:row>
      <xdr:rowOff>74084</xdr:rowOff>
    </xdr:to>
    <xdr:sp macro="" textlink="">
      <xdr:nvSpPr>
        <xdr:cNvPr id="265" name="円/楕円 264"/>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116011</xdr:rowOff>
    </xdr:from>
    <xdr:ext cx="762000" cy="259045"/>
    <xdr:sp macro="" textlink="">
      <xdr:nvSpPr>
        <xdr:cNvPr id="266" name="給与水準   （国との比較）該当値テキスト"/>
        <xdr:cNvSpPr txBox="1"/>
      </xdr:nvSpPr>
      <xdr:spPr>
        <a:xfrm>
          <a:off x="17106900" y="1400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117122</xdr:rowOff>
    </xdr:from>
    <xdr:to>
      <xdr:col>23</xdr:col>
      <xdr:colOff>457200</xdr:colOff>
      <xdr:row>82</xdr:row>
      <xdr:rowOff>47272</xdr:rowOff>
    </xdr:to>
    <xdr:sp macro="" textlink="">
      <xdr:nvSpPr>
        <xdr:cNvPr id="267" name="円/楕円 266"/>
        <xdr:cNvSpPr/>
      </xdr:nvSpPr>
      <xdr:spPr>
        <a:xfrm>
          <a:off x="16129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32049</xdr:rowOff>
    </xdr:from>
    <xdr:ext cx="736600" cy="259045"/>
    <xdr:sp macro="" textlink="">
      <xdr:nvSpPr>
        <xdr:cNvPr id="268" name="テキスト ボックス 267"/>
        <xdr:cNvSpPr txBox="1"/>
      </xdr:nvSpPr>
      <xdr:spPr>
        <a:xfrm>
          <a:off x="15798800" y="1409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90311</xdr:rowOff>
    </xdr:from>
    <xdr:to>
      <xdr:col>22</xdr:col>
      <xdr:colOff>254000</xdr:colOff>
      <xdr:row>82</xdr:row>
      <xdr:rowOff>20461</xdr:rowOff>
    </xdr:to>
    <xdr:sp macro="" textlink="">
      <xdr:nvSpPr>
        <xdr:cNvPr id="269" name="円/楕円 268"/>
        <xdr:cNvSpPr/>
      </xdr:nvSpPr>
      <xdr:spPr>
        <a:xfrm>
          <a:off x="15240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5238</xdr:rowOff>
    </xdr:from>
    <xdr:ext cx="762000" cy="259045"/>
    <xdr:sp macro="" textlink="">
      <xdr:nvSpPr>
        <xdr:cNvPr id="270" name="テキスト ボックス 269"/>
        <xdr:cNvSpPr txBox="1"/>
      </xdr:nvSpPr>
      <xdr:spPr>
        <a:xfrm>
          <a:off x="149098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2822</xdr:rowOff>
    </xdr:from>
    <xdr:to>
      <xdr:col>21</xdr:col>
      <xdr:colOff>50800</xdr:colOff>
      <xdr:row>88</xdr:row>
      <xdr:rowOff>104422</xdr:rowOff>
    </xdr:to>
    <xdr:sp macro="" textlink="">
      <xdr:nvSpPr>
        <xdr:cNvPr id="271" name="円/楕円 270"/>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89199</xdr:rowOff>
    </xdr:from>
    <xdr:ext cx="762000" cy="259045"/>
    <xdr:sp macro="" textlink="">
      <xdr:nvSpPr>
        <xdr:cNvPr id="272" name="テキスト ボックス 271"/>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96661</xdr:rowOff>
    </xdr:from>
    <xdr:to>
      <xdr:col>19</xdr:col>
      <xdr:colOff>533400</xdr:colOff>
      <xdr:row>89</xdr:row>
      <xdr:rowOff>26811</xdr:rowOff>
    </xdr:to>
    <xdr:sp macro="" textlink="">
      <xdr:nvSpPr>
        <xdr:cNvPr id="273" name="円/楕円 272"/>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11588</xdr:rowOff>
    </xdr:from>
    <xdr:ext cx="762000" cy="259045"/>
    <xdr:sp macro="" textlink="">
      <xdr:nvSpPr>
        <xdr:cNvPr id="274" name="テキスト ボックス 273"/>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6" name="テキスト ボックス 275"/>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7" name="テキスト ボックス 276"/>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[1,365.31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　県政を取り巻く環境の変化等を踏まえ、より一層簡素で効率的な行財政運営を進めるため、平成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年度から平成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年度までの５年間で▲</a:t>
          </a:r>
          <a:r>
            <a:rPr kumimoji="1" lang="en-US" altLang="ja-JP" sz="1300">
              <a:solidFill>
                <a:schemeClr val="dk1"/>
              </a:solidFill>
              <a:effectLst/>
              <a:latin typeface="+mn-ea"/>
              <a:ea typeface="+mn-ea"/>
              <a:cs typeface="+mn-cs"/>
            </a:rPr>
            <a:t>350</a:t>
          </a:r>
          <a:r>
            <a:rPr kumimoji="1" lang="ja-JP" altLang="ja-JP" sz="1300">
              <a:solidFill>
                <a:schemeClr val="dk1"/>
              </a:solidFill>
              <a:effectLst/>
              <a:latin typeface="+mn-ea"/>
              <a:ea typeface="+mn-ea"/>
              <a:cs typeface="+mn-cs"/>
            </a:rPr>
            <a:t>人（▲</a:t>
          </a:r>
          <a:r>
            <a:rPr kumimoji="1" lang="en-US" altLang="ja-JP" sz="1300">
              <a:solidFill>
                <a:schemeClr val="dk1"/>
              </a:solidFill>
              <a:effectLst/>
              <a:latin typeface="+mn-ea"/>
              <a:ea typeface="+mn-ea"/>
              <a:cs typeface="+mn-cs"/>
            </a:rPr>
            <a:t>6.3</a:t>
          </a:r>
          <a:r>
            <a:rPr kumimoji="1" lang="ja-JP" altLang="ja-JP" sz="1300">
              <a:solidFill>
                <a:schemeClr val="dk1"/>
              </a:solidFill>
              <a:effectLst/>
              <a:latin typeface="+mn-ea"/>
              <a:ea typeface="+mn-ea"/>
              <a:cs typeface="+mn-cs"/>
            </a:rPr>
            <a:t>％）の削減目標を定め、更なる定員削減に取り組むこととしていたが、平成２３年３月の東日本大震災及び原子力災害の発生により、増大する復旧・復興業務に対応する必要があることから、職員定数条例を暫定的に３００人増員し、正規職員に加え、任期付職員の採用や地方自治法に基づく都道府県等からの応援職員の受入れにより必要な人員を確保し、執行体制の強化を図っている。</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89" name="直線コネクタ 28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0" name="テキスト ボックス 28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1" name="直線コネクタ 29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2" name="テキスト ボックス 29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3" name="直線コネクタ 29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4" name="テキスト ボックス 29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5" name="直線コネクタ 29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6" name="テキスト ボックス 29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7" name="直線コネクタ 29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8" name="テキスト ボックス 29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134432</xdr:rowOff>
    </xdr:from>
    <xdr:to>
      <xdr:col>24</xdr:col>
      <xdr:colOff>558800</xdr:colOff>
      <xdr:row>66</xdr:row>
      <xdr:rowOff>119493</xdr:rowOff>
    </xdr:to>
    <xdr:cxnSp macro="">
      <xdr:nvCxnSpPr>
        <xdr:cNvPr id="300" name="直線コネクタ 299"/>
        <xdr:cNvCxnSpPr/>
      </xdr:nvCxnSpPr>
      <xdr:spPr>
        <a:xfrm flipV="1">
          <a:off x="17018000" y="10078532"/>
          <a:ext cx="0" cy="135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91570</xdr:rowOff>
    </xdr:from>
    <xdr:ext cx="762000" cy="259045"/>
    <xdr:sp macro="" textlink="">
      <xdr:nvSpPr>
        <xdr:cNvPr id="301" name="定員管理の状況最小値テキスト"/>
        <xdr:cNvSpPr txBox="1"/>
      </xdr:nvSpPr>
      <xdr:spPr>
        <a:xfrm>
          <a:off x="17106900" y="114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1,365.31</a:t>
          </a:r>
          <a:endParaRPr kumimoji="1" lang="ja-JP" altLang="en-US" sz="1000" b="1">
            <a:latin typeface="ＭＳ Ｐゴシック"/>
          </a:endParaRPr>
        </a:p>
      </xdr:txBody>
    </xdr:sp>
    <xdr:clientData/>
  </xdr:oneCellAnchor>
  <xdr:twoCellAnchor>
    <xdr:from>
      <xdr:col>24</xdr:col>
      <xdr:colOff>469900</xdr:colOff>
      <xdr:row>66</xdr:row>
      <xdr:rowOff>119493</xdr:rowOff>
    </xdr:from>
    <xdr:to>
      <xdr:col>24</xdr:col>
      <xdr:colOff>647700</xdr:colOff>
      <xdr:row>66</xdr:row>
      <xdr:rowOff>119493</xdr:rowOff>
    </xdr:to>
    <xdr:cxnSp macro="">
      <xdr:nvCxnSpPr>
        <xdr:cNvPr id="302" name="直線コネクタ 301"/>
        <xdr:cNvCxnSpPr/>
      </xdr:nvCxnSpPr>
      <xdr:spPr>
        <a:xfrm>
          <a:off x="16929100" y="114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49359</xdr:rowOff>
    </xdr:from>
    <xdr:ext cx="762000" cy="259045"/>
    <xdr:sp macro="" textlink="">
      <xdr:nvSpPr>
        <xdr:cNvPr id="303" name="定員管理の状況最大値テキスト"/>
        <xdr:cNvSpPr txBox="1"/>
      </xdr:nvSpPr>
      <xdr:spPr>
        <a:xfrm>
          <a:off x="17106900" y="98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803.08</a:t>
          </a:r>
          <a:endParaRPr kumimoji="1" lang="ja-JP" altLang="en-US" sz="1000" b="1">
            <a:latin typeface="ＭＳ Ｐゴシック"/>
          </a:endParaRPr>
        </a:p>
      </xdr:txBody>
    </xdr:sp>
    <xdr:clientData/>
  </xdr:oneCellAnchor>
  <xdr:twoCellAnchor>
    <xdr:from>
      <xdr:col>24</xdr:col>
      <xdr:colOff>469900</xdr:colOff>
      <xdr:row>58</xdr:row>
      <xdr:rowOff>134432</xdr:rowOff>
    </xdr:from>
    <xdr:to>
      <xdr:col>24</xdr:col>
      <xdr:colOff>647700</xdr:colOff>
      <xdr:row>58</xdr:row>
      <xdr:rowOff>134432</xdr:rowOff>
    </xdr:to>
    <xdr:cxnSp macro="">
      <xdr:nvCxnSpPr>
        <xdr:cNvPr id="304" name="直線コネクタ 303"/>
        <xdr:cNvCxnSpPr/>
      </xdr:nvCxnSpPr>
      <xdr:spPr>
        <a:xfrm>
          <a:off x="16929100" y="1007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112906</xdr:rowOff>
    </xdr:from>
    <xdr:to>
      <xdr:col>24</xdr:col>
      <xdr:colOff>558800</xdr:colOff>
      <xdr:row>66</xdr:row>
      <xdr:rowOff>119493</xdr:rowOff>
    </xdr:to>
    <xdr:cxnSp macro="">
      <xdr:nvCxnSpPr>
        <xdr:cNvPr id="305" name="直線コネクタ 304"/>
        <xdr:cNvCxnSpPr/>
      </xdr:nvCxnSpPr>
      <xdr:spPr>
        <a:xfrm>
          <a:off x="16179800" y="11428606"/>
          <a:ext cx="838200" cy="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27171</xdr:rowOff>
    </xdr:from>
    <xdr:ext cx="762000" cy="259045"/>
    <xdr:sp macro="" textlink="">
      <xdr:nvSpPr>
        <xdr:cNvPr id="306" name="定員管理の状況平均値テキスト"/>
        <xdr:cNvSpPr txBox="1"/>
      </xdr:nvSpPr>
      <xdr:spPr>
        <a:xfrm>
          <a:off x="17106900" y="1031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10644</xdr:rowOff>
    </xdr:from>
    <xdr:to>
      <xdr:col>24</xdr:col>
      <xdr:colOff>609600</xdr:colOff>
      <xdr:row>61</xdr:row>
      <xdr:rowOff>112244</xdr:rowOff>
    </xdr:to>
    <xdr:sp macro="" textlink="">
      <xdr:nvSpPr>
        <xdr:cNvPr id="307" name="フローチャート : 判断 306"/>
        <xdr:cNvSpPr/>
      </xdr:nvSpPr>
      <xdr:spPr>
        <a:xfrm>
          <a:off x="16967200" y="10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112906</xdr:rowOff>
    </xdr:from>
    <xdr:to>
      <xdr:col>23</xdr:col>
      <xdr:colOff>406400</xdr:colOff>
      <xdr:row>66</xdr:row>
      <xdr:rowOff>113050</xdr:rowOff>
    </xdr:to>
    <xdr:cxnSp macro="">
      <xdr:nvCxnSpPr>
        <xdr:cNvPr id="308" name="直線コネクタ 307"/>
        <xdr:cNvCxnSpPr/>
      </xdr:nvCxnSpPr>
      <xdr:spPr>
        <a:xfrm flipV="1">
          <a:off x="15290800" y="11428606"/>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164212</xdr:rowOff>
    </xdr:from>
    <xdr:to>
      <xdr:col>23</xdr:col>
      <xdr:colOff>457200</xdr:colOff>
      <xdr:row>65</xdr:row>
      <xdr:rowOff>94362</xdr:rowOff>
    </xdr:to>
    <xdr:sp macro="" textlink="">
      <xdr:nvSpPr>
        <xdr:cNvPr id="309" name="フローチャート : 判断 308"/>
        <xdr:cNvSpPr/>
      </xdr:nvSpPr>
      <xdr:spPr>
        <a:xfrm>
          <a:off x="16129000" y="111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104539</xdr:rowOff>
    </xdr:from>
    <xdr:ext cx="736600" cy="259045"/>
    <xdr:sp macro="" textlink="">
      <xdr:nvSpPr>
        <xdr:cNvPr id="310" name="テキスト ボックス 309"/>
        <xdr:cNvSpPr txBox="1"/>
      </xdr:nvSpPr>
      <xdr:spPr>
        <a:xfrm>
          <a:off x="15798800" y="10905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100406</xdr:rowOff>
    </xdr:from>
    <xdr:to>
      <xdr:col>22</xdr:col>
      <xdr:colOff>203200</xdr:colOff>
      <xdr:row>66</xdr:row>
      <xdr:rowOff>113050</xdr:rowOff>
    </xdr:to>
    <xdr:cxnSp macro="">
      <xdr:nvCxnSpPr>
        <xdr:cNvPr id="311" name="直線コネクタ 310"/>
        <xdr:cNvCxnSpPr/>
      </xdr:nvCxnSpPr>
      <xdr:spPr>
        <a:xfrm>
          <a:off x="14401800" y="11416106"/>
          <a:ext cx="889000" cy="1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129103</xdr:rowOff>
    </xdr:from>
    <xdr:to>
      <xdr:col>22</xdr:col>
      <xdr:colOff>254000</xdr:colOff>
      <xdr:row>65</xdr:row>
      <xdr:rowOff>59253</xdr:rowOff>
    </xdr:to>
    <xdr:sp macro="" textlink="">
      <xdr:nvSpPr>
        <xdr:cNvPr id="312" name="フローチャート : 判断 311"/>
        <xdr:cNvSpPr/>
      </xdr:nvSpPr>
      <xdr:spPr>
        <a:xfrm>
          <a:off x="15240000" y="1110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69430</xdr:rowOff>
    </xdr:from>
    <xdr:ext cx="762000" cy="259045"/>
    <xdr:sp macro="" textlink="">
      <xdr:nvSpPr>
        <xdr:cNvPr id="313" name="テキスト ボックス 312"/>
        <xdr:cNvSpPr txBox="1"/>
      </xdr:nvSpPr>
      <xdr:spPr>
        <a:xfrm>
          <a:off x="14909800" y="1087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95363</xdr:rowOff>
    </xdr:from>
    <xdr:to>
      <xdr:col>21</xdr:col>
      <xdr:colOff>0</xdr:colOff>
      <xdr:row>66</xdr:row>
      <xdr:rowOff>100406</xdr:rowOff>
    </xdr:to>
    <xdr:cxnSp macro="">
      <xdr:nvCxnSpPr>
        <xdr:cNvPr id="314" name="直線コネクタ 313"/>
        <xdr:cNvCxnSpPr/>
      </xdr:nvCxnSpPr>
      <xdr:spPr>
        <a:xfrm>
          <a:off x="13512800" y="11411063"/>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130479</xdr:rowOff>
    </xdr:from>
    <xdr:to>
      <xdr:col>21</xdr:col>
      <xdr:colOff>50800</xdr:colOff>
      <xdr:row>65</xdr:row>
      <xdr:rowOff>60629</xdr:rowOff>
    </xdr:to>
    <xdr:sp macro="" textlink="">
      <xdr:nvSpPr>
        <xdr:cNvPr id="315" name="フローチャート : 判断 314"/>
        <xdr:cNvSpPr/>
      </xdr:nvSpPr>
      <xdr:spPr>
        <a:xfrm>
          <a:off x="14351000" y="1110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70806</xdr:rowOff>
    </xdr:from>
    <xdr:ext cx="762000" cy="259045"/>
    <xdr:sp macro="" textlink="">
      <xdr:nvSpPr>
        <xdr:cNvPr id="316" name="テキスト ボックス 315"/>
        <xdr:cNvSpPr txBox="1"/>
      </xdr:nvSpPr>
      <xdr:spPr>
        <a:xfrm>
          <a:off x="14020800" y="1087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143509</xdr:rowOff>
    </xdr:from>
    <xdr:to>
      <xdr:col>19</xdr:col>
      <xdr:colOff>533400</xdr:colOff>
      <xdr:row>65</xdr:row>
      <xdr:rowOff>73659</xdr:rowOff>
    </xdr:to>
    <xdr:sp macro="" textlink="">
      <xdr:nvSpPr>
        <xdr:cNvPr id="317" name="フローチャート : 判断 316"/>
        <xdr:cNvSpPr/>
      </xdr:nvSpPr>
      <xdr:spPr>
        <a:xfrm>
          <a:off x="13462000" y="1111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83836</xdr:rowOff>
    </xdr:from>
    <xdr:ext cx="762000" cy="259045"/>
    <xdr:sp macro="" textlink="">
      <xdr:nvSpPr>
        <xdr:cNvPr id="318" name="テキスト ボックス 317"/>
        <xdr:cNvSpPr txBox="1"/>
      </xdr:nvSpPr>
      <xdr:spPr>
        <a:xfrm>
          <a:off x="13131800" y="1088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68693</xdr:rowOff>
    </xdr:from>
    <xdr:to>
      <xdr:col>24</xdr:col>
      <xdr:colOff>609600</xdr:colOff>
      <xdr:row>66</xdr:row>
      <xdr:rowOff>170293</xdr:rowOff>
    </xdr:to>
    <xdr:sp macro="" textlink="">
      <xdr:nvSpPr>
        <xdr:cNvPr id="324" name="円/楕円 323"/>
        <xdr:cNvSpPr/>
      </xdr:nvSpPr>
      <xdr:spPr>
        <a:xfrm>
          <a:off x="16967200" y="1138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136020</xdr:rowOff>
    </xdr:from>
    <xdr:ext cx="762000" cy="259045"/>
    <xdr:sp macro="" textlink="">
      <xdr:nvSpPr>
        <xdr:cNvPr id="325" name="定員管理の状況該当値テキスト"/>
        <xdr:cNvSpPr txBox="1"/>
      </xdr:nvSpPr>
      <xdr:spPr>
        <a:xfrm>
          <a:off x="17106900" y="1128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1,365.31</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62106</xdr:rowOff>
    </xdr:from>
    <xdr:to>
      <xdr:col>23</xdr:col>
      <xdr:colOff>457200</xdr:colOff>
      <xdr:row>66</xdr:row>
      <xdr:rowOff>163706</xdr:rowOff>
    </xdr:to>
    <xdr:sp macro="" textlink="">
      <xdr:nvSpPr>
        <xdr:cNvPr id="326" name="円/楕円 325"/>
        <xdr:cNvSpPr/>
      </xdr:nvSpPr>
      <xdr:spPr>
        <a:xfrm>
          <a:off x="16129000" y="113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148483</xdr:rowOff>
    </xdr:from>
    <xdr:ext cx="736600" cy="259045"/>
    <xdr:sp macro="" textlink="">
      <xdr:nvSpPr>
        <xdr:cNvPr id="327" name="テキスト ボックス 326"/>
        <xdr:cNvSpPr txBox="1"/>
      </xdr:nvSpPr>
      <xdr:spPr>
        <a:xfrm>
          <a:off x="15798800" y="11464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1,362.58</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62250</xdr:rowOff>
    </xdr:from>
    <xdr:to>
      <xdr:col>22</xdr:col>
      <xdr:colOff>254000</xdr:colOff>
      <xdr:row>66</xdr:row>
      <xdr:rowOff>163850</xdr:rowOff>
    </xdr:to>
    <xdr:sp macro="" textlink="">
      <xdr:nvSpPr>
        <xdr:cNvPr id="328" name="円/楕円 327"/>
        <xdr:cNvSpPr/>
      </xdr:nvSpPr>
      <xdr:spPr>
        <a:xfrm>
          <a:off x="15240000" y="113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148627</xdr:rowOff>
    </xdr:from>
    <xdr:ext cx="762000" cy="259045"/>
    <xdr:sp macro="" textlink="">
      <xdr:nvSpPr>
        <xdr:cNvPr id="329" name="テキスト ボックス 328"/>
        <xdr:cNvSpPr txBox="1"/>
      </xdr:nvSpPr>
      <xdr:spPr>
        <a:xfrm>
          <a:off x="14909800" y="114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1,362.64</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49606</xdr:rowOff>
    </xdr:from>
    <xdr:to>
      <xdr:col>21</xdr:col>
      <xdr:colOff>50800</xdr:colOff>
      <xdr:row>66</xdr:row>
      <xdr:rowOff>151206</xdr:rowOff>
    </xdr:to>
    <xdr:sp macro="" textlink="">
      <xdr:nvSpPr>
        <xdr:cNvPr id="330" name="円/楕円 329"/>
        <xdr:cNvSpPr/>
      </xdr:nvSpPr>
      <xdr:spPr>
        <a:xfrm>
          <a:off x="14351000" y="113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135983</xdr:rowOff>
    </xdr:from>
    <xdr:ext cx="762000" cy="259045"/>
    <xdr:sp macro="" textlink="">
      <xdr:nvSpPr>
        <xdr:cNvPr id="331" name="テキスト ボックス 330"/>
        <xdr:cNvSpPr txBox="1"/>
      </xdr:nvSpPr>
      <xdr:spPr>
        <a:xfrm>
          <a:off x="14020800" y="1145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1,357.40</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44563</xdr:rowOff>
    </xdr:from>
    <xdr:to>
      <xdr:col>19</xdr:col>
      <xdr:colOff>533400</xdr:colOff>
      <xdr:row>66</xdr:row>
      <xdr:rowOff>146163</xdr:rowOff>
    </xdr:to>
    <xdr:sp macro="" textlink="">
      <xdr:nvSpPr>
        <xdr:cNvPr id="332" name="円/楕円 331"/>
        <xdr:cNvSpPr/>
      </xdr:nvSpPr>
      <xdr:spPr>
        <a:xfrm>
          <a:off x="13462000" y="113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130940</xdr:rowOff>
    </xdr:from>
    <xdr:ext cx="762000" cy="259045"/>
    <xdr:sp macro="" textlink="">
      <xdr:nvSpPr>
        <xdr:cNvPr id="333" name="テキスト ボックス 332"/>
        <xdr:cNvSpPr txBox="1"/>
      </xdr:nvSpPr>
      <xdr:spPr>
        <a:xfrm>
          <a:off x="13131800" y="1144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5" name="テキスト ボックス 334"/>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6" name="テキスト ボックス 335"/>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1" name="正方形/長方形 34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2" name="正方形/長方形 34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3" name="正方形/長方形 34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4" name="テキスト ボックス 34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地方債の元利償還金の減少傾向が続いており、加えて臨時財政対策債の発行による基準財政需要額算入見込額の増加等により、実質公債比率は減少、類似団体の平均を引き続き下回っている。</a:t>
          </a:r>
          <a:endParaRPr lang="ja-JP" altLang="ja-JP" sz="1300">
            <a:effectLst/>
          </a:endParaRPr>
        </a:p>
        <a:p>
          <a:r>
            <a:rPr kumimoji="1" lang="ja-JP" altLang="ja-JP" sz="1300">
              <a:solidFill>
                <a:schemeClr val="dk1"/>
              </a:solidFill>
              <a:effectLst/>
              <a:latin typeface="+mn-lt"/>
              <a:ea typeface="+mn-ea"/>
              <a:cs typeface="+mn-cs"/>
            </a:rPr>
            <a:t>　今後も国の財政支援措置等を最大限活用し、復興再生事業に最優先に取り組みながら、効率的な事務執行等により、臨時財政対策債等の特例債をのぞく県債残高の圧縮に努めていく。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45" name="テキスト ボックス 34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6" name="直線コネクタ 34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7" name="テキスト ボックス 34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48" name="直線コネクタ 34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49" name="テキスト ボックス 34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0" name="直線コネクタ 34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1" name="テキスト ボックス 35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2" name="直線コネクタ 35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3" name="テキスト ボックス 35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4" name="直線コネクタ 35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5" name="テキスト ボックス 35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6" name="直線コネクタ 35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7" name="テキスト ボックス 35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58" name="直線コネクタ 35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59" name="テキスト ボックス 35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0" name="直線コネクタ 35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1" name="テキスト ボックス 36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45</xdr:row>
      <xdr:rowOff>28122</xdr:rowOff>
    </xdr:to>
    <xdr:cxnSp macro="">
      <xdr:nvCxnSpPr>
        <xdr:cNvPr id="363" name="直線コネクタ 362"/>
        <xdr:cNvCxnSpPr/>
      </xdr:nvCxnSpPr>
      <xdr:spPr>
        <a:xfrm flipV="1">
          <a:off x="17018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64"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65" name="直線コネクタ 364"/>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66"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67" name="直線コネクタ 366"/>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72572</xdr:rowOff>
    </xdr:from>
    <xdr:to>
      <xdr:col>24</xdr:col>
      <xdr:colOff>558800</xdr:colOff>
      <xdr:row>38</xdr:row>
      <xdr:rowOff>73478</xdr:rowOff>
    </xdr:to>
    <xdr:cxnSp macro="">
      <xdr:nvCxnSpPr>
        <xdr:cNvPr id="368" name="直線コネクタ 367"/>
        <xdr:cNvCxnSpPr/>
      </xdr:nvCxnSpPr>
      <xdr:spPr>
        <a:xfrm flipV="1">
          <a:off x="16179800" y="6416222"/>
          <a:ext cx="8382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47370</xdr:rowOff>
    </xdr:from>
    <xdr:ext cx="762000" cy="259045"/>
    <xdr:sp macro="" textlink="">
      <xdr:nvSpPr>
        <xdr:cNvPr id="369"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370" name="フローチャート : 判断 369"/>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73478</xdr:rowOff>
    </xdr:from>
    <xdr:to>
      <xdr:col>23</xdr:col>
      <xdr:colOff>406400</xdr:colOff>
      <xdr:row>39</xdr:row>
      <xdr:rowOff>39915</xdr:rowOff>
    </xdr:to>
    <xdr:cxnSp macro="">
      <xdr:nvCxnSpPr>
        <xdr:cNvPr id="371" name="直線コネクタ 370"/>
        <xdr:cNvCxnSpPr/>
      </xdr:nvCxnSpPr>
      <xdr:spPr>
        <a:xfrm flipV="1">
          <a:off x="15290800" y="658857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72" name="フローチャート : 判断 371"/>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24692</xdr:rowOff>
    </xdr:from>
    <xdr:ext cx="736600" cy="259045"/>
    <xdr:sp macro="" textlink="">
      <xdr:nvSpPr>
        <xdr:cNvPr id="373" name="テキスト ボックス 372"/>
        <xdr:cNvSpPr txBox="1"/>
      </xdr:nvSpPr>
      <xdr:spPr>
        <a:xfrm>
          <a:off x="15798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39915</xdr:rowOff>
    </xdr:from>
    <xdr:to>
      <xdr:col>22</xdr:col>
      <xdr:colOff>203200</xdr:colOff>
      <xdr:row>39</xdr:row>
      <xdr:rowOff>143328</xdr:rowOff>
    </xdr:to>
    <xdr:cxnSp macro="">
      <xdr:nvCxnSpPr>
        <xdr:cNvPr id="374" name="直線コネクタ 373"/>
        <xdr:cNvCxnSpPr/>
      </xdr:nvCxnSpPr>
      <xdr:spPr>
        <a:xfrm flipV="1">
          <a:off x="14401800" y="672646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58965</xdr:rowOff>
    </xdr:from>
    <xdr:to>
      <xdr:col>22</xdr:col>
      <xdr:colOff>254000</xdr:colOff>
      <xdr:row>40</xdr:row>
      <xdr:rowOff>160565</xdr:rowOff>
    </xdr:to>
    <xdr:sp macro="" textlink="">
      <xdr:nvSpPr>
        <xdr:cNvPr id="375" name="フローチャート : 判断 374"/>
        <xdr:cNvSpPr/>
      </xdr:nvSpPr>
      <xdr:spPr>
        <a:xfrm>
          <a:off x="15240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145342</xdr:rowOff>
    </xdr:from>
    <xdr:ext cx="762000" cy="259045"/>
    <xdr:sp macro="" textlink="">
      <xdr:nvSpPr>
        <xdr:cNvPr id="376" name="テキスト ボックス 375"/>
        <xdr:cNvSpPr txBox="1"/>
      </xdr:nvSpPr>
      <xdr:spPr>
        <a:xfrm>
          <a:off x="14909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143328</xdr:rowOff>
    </xdr:from>
    <xdr:to>
      <xdr:col>21</xdr:col>
      <xdr:colOff>0</xdr:colOff>
      <xdr:row>40</xdr:row>
      <xdr:rowOff>23585</xdr:rowOff>
    </xdr:to>
    <xdr:cxnSp macro="">
      <xdr:nvCxnSpPr>
        <xdr:cNvPr id="377" name="直線コネクタ 376"/>
        <xdr:cNvCxnSpPr/>
      </xdr:nvCxnSpPr>
      <xdr:spPr>
        <a:xfrm flipV="1">
          <a:off x="13512800" y="68298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78" name="フローチャート : 判断 377"/>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379" name="テキスト ボックス 378"/>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42635</xdr:rowOff>
    </xdr:from>
    <xdr:to>
      <xdr:col>19</xdr:col>
      <xdr:colOff>533400</xdr:colOff>
      <xdr:row>41</xdr:row>
      <xdr:rowOff>144235</xdr:rowOff>
    </xdr:to>
    <xdr:sp macro="" textlink="">
      <xdr:nvSpPr>
        <xdr:cNvPr id="380" name="フローチャート : 判断 379"/>
        <xdr:cNvSpPr/>
      </xdr:nvSpPr>
      <xdr:spPr>
        <a:xfrm>
          <a:off x="13462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129012</xdr:rowOff>
    </xdr:from>
    <xdr:ext cx="762000" cy="259045"/>
    <xdr:sp macro="" textlink="">
      <xdr:nvSpPr>
        <xdr:cNvPr id="381" name="テキスト ボックス 380"/>
        <xdr:cNvSpPr txBox="1"/>
      </xdr:nvSpPr>
      <xdr:spPr>
        <a:xfrm>
          <a:off x="13131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21772</xdr:rowOff>
    </xdr:from>
    <xdr:to>
      <xdr:col>24</xdr:col>
      <xdr:colOff>609600</xdr:colOff>
      <xdr:row>37</xdr:row>
      <xdr:rowOff>123372</xdr:rowOff>
    </xdr:to>
    <xdr:sp macro="" textlink="">
      <xdr:nvSpPr>
        <xdr:cNvPr id="387" name="円/楕円 386"/>
        <xdr:cNvSpPr/>
      </xdr:nvSpPr>
      <xdr:spPr>
        <a:xfrm>
          <a:off x="169672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38299</xdr:rowOff>
    </xdr:from>
    <xdr:ext cx="762000" cy="259045"/>
    <xdr:sp macro="" textlink="">
      <xdr:nvSpPr>
        <xdr:cNvPr id="388" name="公債費負担の状況該当値テキスト"/>
        <xdr:cNvSpPr txBox="1"/>
      </xdr:nvSpPr>
      <xdr:spPr>
        <a:xfrm>
          <a:off x="17106900" y="621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22678</xdr:rowOff>
    </xdr:from>
    <xdr:to>
      <xdr:col>23</xdr:col>
      <xdr:colOff>457200</xdr:colOff>
      <xdr:row>38</xdr:row>
      <xdr:rowOff>124278</xdr:rowOff>
    </xdr:to>
    <xdr:sp macro="" textlink="">
      <xdr:nvSpPr>
        <xdr:cNvPr id="389" name="円/楕円 388"/>
        <xdr:cNvSpPr/>
      </xdr:nvSpPr>
      <xdr:spPr>
        <a:xfrm>
          <a:off x="16129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134455</xdr:rowOff>
    </xdr:from>
    <xdr:ext cx="736600" cy="259045"/>
    <xdr:sp macro="" textlink="">
      <xdr:nvSpPr>
        <xdr:cNvPr id="390" name="テキスト ボックス 389"/>
        <xdr:cNvSpPr txBox="1"/>
      </xdr:nvSpPr>
      <xdr:spPr>
        <a:xfrm>
          <a:off x="15798800" y="630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160565</xdr:rowOff>
    </xdr:from>
    <xdr:to>
      <xdr:col>22</xdr:col>
      <xdr:colOff>254000</xdr:colOff>
      <xdr:row>39</xdr:row>
      <xdr:rowOff>90715</xdr:rowOff>
    </xdr:to>
    <xdr:sp macro="" textlink="">
      <xdr:nvSpPr>
        <xdr:cNvPr id="391" name="円/楕円 390"/>
        <xdr:cNvSpPr/>
      </xdr:nvSpPr>
      <xdr:spPr>
        <a:xfrm>
          <a:off x="15240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100892</xdr:rowOff>
    </xdr:from>
    <xdr:ext cx="762000" cy="259045"/>
    <xdr:sp macro="" textlink="">
      <xdr:nvSpPr>
        <xdr:cNvPr id="392" name="テキスト ボックス 391"/>
        <xdr:cNvSpPr txBox="1"/>
      </xdr:nvSpPr>
      <xdr:spPr>
        <a:xfrm>
          <a:off x="14909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92528</xdr:rowOff>
    </xdr:from>
    <xdr:to>
      <xdr:col>21</xdr:col>
      <xdr:colOff>50800</xdr:colOff>
      <xdr:row>40</xdr:row>
      <xdr:rowOff>22678</xdr:rowOff>
    </xdr:to>
    <xdr:sp macro="" textlink="">
      <xdr:nvSpPr>
        <xdr:cNvPr id="393" name="円/楕円 392"/>
        <xdr:cNvSpPr/>
      </xdr:nvSpPr>
      <xdr:spPr>
        <a:xfrm>
          <a:off x="14351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32855</xdr:rowOff>
    </xdr:from>
    <xdr:ext cx="762000" cy="259045"/>
    <xdr:sp macro="" textlink="">
      <xdr:nvSpPr>
        <xdr:cNvPr id="394" name="テキスト ボックス 393"/>
        <xdr:cNvSpPr txBox="1"/>
      </xdr:nvSpPr>
      <xdr:spPr>
        <a:xfrm>
          <a:off x="14020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144235</xdr:rowOff>
    </xdr:from>
    <xdr:to>
      <xdr:col>19</xdr:col>
      <xdr:colOff>533400</xdr:colOff>
      <xdr:row>40</xdr:row>
      <xdr:rowOff>74385</xdr:rowOff>
    </xdr:to>
    <xdr:sp macro="" textlink="">
      <xdr:nvSpPr>
        <xdr:cNvPr id="395" name="円/楕円 394"/>
        <xdr:cNvSpPr/>
      </xdr:nvSpPr>
      <xdr:spPr>
        <a:xfrm>
          <a:off x="13462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84562</xdr:rowOff>
    </xdr:from>
    <xdr:ext cx="762000" cy="259045"/>
    <xdr:sp macro="" textlink="">
      <xdr:nvSpPr>
        <xdr:cNvPr id="396" name="テキスト ボックス 395"/>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8" name="テキスト ボックス 397"/>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9" name="テキスト ボックス 398"/>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4" name="正方形/長方形 40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5" name="正方形/長方形 40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6" name="正方形/長方形 40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7" name="テキスト ボックス 40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臨時財政対策債発行に伴い地方債の現在高は増えているものの、復興関連基金への積立により充当可能基金が増加、さらに臨時財政対策債発行に伴い基準財政需要額算入見込額が増加したことにより、充当可能財源等が増加傾向にある。また、標準税収入額の増により、分母となる標準財政規模が増加しており、将来負担比率は減少傾向にある。</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これまで県債発行の抑制と既発行債の借換による公債費の平準化を進めてきているが、今後も引き続き、健全化判断比率の状況に十分注意を払いながら、県債の活用による財源の確保を図っていく。</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08" name="テキスト ボックス 40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9" name="直線コネクタ 40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0" name="テキスト ボックス 40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1" name="直線コネクタ 41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2" name="テキスト ボックス 41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3" name="直線コネクタ 41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4" name="テキスト ボックス 41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5" name="直線コネクタ 41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16" name="テキスト ボックス 41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7" name="直線コネクタ 41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18" name="テキスト ボックス 417"/>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170243</xdr:rowOff>
    </xdr:from>
    <xdr:to>
      <xdr:col>24</xdr:col>
      <xdr:colOff>558800</xdr:colOff>
      <xdr:row>22</xdr:row>
      <xdr:rowOff>130620</xdr:rowOff>
    </xdr:to>
    <xdr:cxnSp macro="">
      <xdr:nvCxnSpPr>
        <xdr:cNvPr id="420" name="直線コネクタ 419"/>
        <xdr:cNvCxnSpPr/>
      </xdr:nvCxnSpPr>
      <xdr:spPr>
        <a:xfrm flipV="1">
          <a:off x="17018000" y="2570543"/>
          <a:ext cx="0" cy="133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1"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2" name="直線コネクタ 421"/>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85170</xdr:rowOff>
    </xdr:from>
    <xdr:ext cx="762000" cy="259045"/>
    <xdr:sp macro="" textlink="">
      <xdr:nvSpPr>
        <xdr:cNvPr id="423" name="将来負担の状況最大値テキスト"/>
        <xdr:cNvSpPr txBox="1"/>
      </xdr:nvSpPr>
      <xdr:spPr>
        <a:xfrm>
          <a:off x="17106900" y="23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14</xdr:row>
      <xdr:rowOff>170243</xdr:rowOff>
    </xdr:from>
    <xdr:to>
      <xdr:col>24</xdr:col>
      <xdr:colOff>647700</xdr:colOff>
      <xdr:row>14</xdr:row>
      <xdr:rowOff>170243</xdr:rowOff>
    </xdr:to>
    <xdr:cxnSp macro="">
      <xdr:nvCxnSpPr>
        <xdr:cNvPr id="424" name="直線コネクタ 423"/>
        <xdr:cNvCxnSpPr/>
      </xdr:nvCxnSpPr>
      <xdr:spPr>
        <a:xfrm>
          <a:off x="16929100" y="257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54769</xdr:rowOff>
    </xdr:from>
    <xdr:to>
      <xdr:col>24</xdr:col>
      <xdr:colOff>558800</xdr:colOff>
      <xdr:row>16</xdr:row>
      <xdr:rowOff>69850</xdr:rowOff>
    </xdr:to>
    <xdr:cxnSp macro="">
      <xdr:nvCxnSpPr>
        <xdr:cNvPr id="425" name="直線コネクタ 424"/>
        <xdr:cNvCxnSpPr/>
      </xdr:nvCxnSpPr>
      <xdr:spPr>
        <a:xfrm flipV="1">
          <a:off x="16179800" y="2797969"/>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159307</xdr:rowOff>
    </xdr:from>
    <xdr:ext cx="762000" cy="259045"/>
    <xdr:sp macro="" textlink="">
      <xdr:nvSpPr>
        <xdr:cNvPr id="426" name="将来負担の状況平均値テキスト"/>
        <xdr:cNvSpPr txBox="1"/>
      </xdr:nvSpPr>
      <xdr:spPr>
        <a:xfrm>
          <a:off x="17106900" y="307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15780</xdr:rowOff>
    </xdr:from>
    <xdr:to>
      <xdr:col>24</xdr:col>
      <xdr:colOff>609600</xdr:colOff>
      <xdr:row>18</xdr:row>
      <xdr:rowOff>117380</xdr:rowOff>
    </xdr:to>
    <xdr:sp macro="" textlink="">
      <xdr:nvSpPr>
        <xdr:cNvPr id="427" name="フローチャート : 判断 426"/>
        <xdr:cNvSpPr/>
      </xdr:nvSpPr>
      <xdr:spPr>
        <a:xfrm>
          <a:off x="169672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69850</xdr:rowOff>
    </xdr:from>
    <xdr:to>
      <xdr:col>23</xdr:col>
      <xdr:colOff>406400</xdr:colOff>
      <xdr:row>16</xdr:row>
      <xdr:rowOff>90964</xdr:rowOff>
    </xdr:to>
    <xdr:cxnSp macro="">
      <xdr:nvCxnSpPr>
        <xdr:cNvPr id="428" name="直線コネクタ 427"/>
        <xdr:cNvCxnSpPr/>
      </xdr:nvCxnSpPr>
      <xdr:spPr>
        <a:xfrm flipV="1">
          <a:off x="15290800" y="2813050"/>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86963</xdr:rowOff>
    </xdr:from>
    <xdr:to>
      <xdr:col>23</xdr:col>
      <xdr:colOff>457200</xdr:colOff>
      <xdr:row>19</xdr:row>
      <xdr:rowOff>17113</xdr:rowOff>
    </xdr:to>
    <xdr:sp macro="" textlink="">
      <xdr:nvSpPr>
        <xdr:cNvPr id="429" name="フローチャート : 判断 428"/>
        <xdr:cNvSpPr/>
      </xdr:nvSpPr>
      <xdr:spPr>
        <a:xfrm>
          <a:off x="16129000" y="317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1890</xdr:rowOff>
    </xdr:from>
    <xdr:ext cx="736600" cy="259045"/>
    <xdr:sp macro="" textlink="">
      <xdr:nvSpPr>
        <xdr:cNvPr id="430" name="テキスト ボックス 429"/>
        <xdr:cNvSpPr txBox="1"/>
      </xdr:nvSpPr>
      <xdr:spPr>
        <a:xfrm>
          <a:off x="15798800" y="325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90964</xdr:rowOff>
    </xdr:from>
    <xdr:to>
      <xdr:col>22</xdr:col>
      <xdr:colOff>203200</xdr:colOff>
      <xdr:row>16</xdr:row>
      <xdr:rowOff>168783</xdr:rowOff>
    </xdr:to>
    <xdr:cxnSp macro="">
      <xdr:nvCxnSpPr>
        <xdr:cNvPr id="431" name="直線コネクタ 430"/>
        <xdr:cNvCxnSpPr/>
      </xdr:nvCxnSpPr>
      <xdr:spPr>
        <a:xfrm flipV="1">
          <a:off x="14401800" y="2834164"/>
          <a:ext cx="8890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32671</xdr:rowOff>
    </xdr:from>
    <xdr:to>
      <xdr:col>22</xdr:col>
      <xdr:colOff>254000</xdr:colOff>
      <xdr:row>18</xdr:row>
      <xdr:rowOff>134271</xdr:rowOff>
    </xdr:to>
    <xdr:sp macro="" textlink="">
      <xdr:nvSpPr>
        <xdr:cNvPr id="432" name="フローチャート : 判断 431"/>
        <xdr:cNvSpPr/>
      </xdr:nvSpPr>
      <xdr:spPr>
        <a:xfrm>
          <a:off x="15240000" y="31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119048</xdr:rowOff>
    </xdr:from>
    <xdr:ext cx="762000" cy="259045"/>
    <xdr:sp macro="" textlink="">
      <xdr:nvSpPr>
        <xdr:cNvPr id="433" name="テキスト ボックス 432"/>
        <xdr:cNvSpPr txBox="1"/>
      </xdr:nvSpPr>
      <xdr:spPr>
        <a:xfrm>
          <a:off x="14909800" y="320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168783</xdr:rowOff>
    </xdr:from>
    <xdr:to>
      <xdr:col>21</xdr:col>
      <xdr:colOff>0</xdr:colOff>
      <xdr:row>17</xdr:row>
      <xdr:rowOff>56452</xdr:rowOff>
    </xdr:to>
    <xdr:cxnSp macro="">
      <xdr:nvCxnSpPr>
        <xdr:cNvPr id="434" name="直線コネクタ 433"/>
        <xdr:cNvCxnSpPr/>
      </xdr:nvCxnSpPr>
      <xdr:spPr>
        <a:xfrm flipV="1">
          <a:off x="13512800" y="2911983"/>
          <a:ext cx="889000" cy="5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74295</xdr:rowOff>
    </xdr:from>
    <xdr:to>
      <xdr:col>21</xdr:col>
      <xdr:colOff>50800</xdr:colOff>
      <xdr:row>19</xdr:row>
      <xdr:rowOff>4445</xdr:rowOff>
    </xdr:to>
    <xdr:sp macro="" textlink="">
      <xdr:nvSpPr>
        <xdr:cNvPr id="435" name="フローチャート : 判断 434"/>
        <xdr:cNvSpPr/>
      </xdr:nvSpPr>
      <xdr:spPr>
        <a:xfrm>
          <a:off x="14351000" y="316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160672</xdr:rowOff>
    </xdr:from>
    <xdr:ext cx="762000" cy="259045"/>
    <xdr:sp macro="" textlink="">
      <xdr:nvSpPr>
        <xdr:cNvPr id="436" name="テキスト ボックス 435"/>
        <xdr:cNvSpPr txBox="1"/>
      </xdr:nvSpPr>
      <xdr:spPr>
        <a:xfrm>
          <a:off x="14020800" y="32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128588</xdr:rowOff>
    </xdr:from>
    <xdr:to>
      <xdr:col>19</xdr:col>
      <xdr:colOff>533400</xdr:colOff>
      <xdr:row>19</xdr:row>
      <xdr:rowOff>58738</xdr:rowOff>
    </xdr:to>
    <xdr:sp macro="" textlink="">
      <xdr:nvSpPr>
        <xdr:cNvPr id="437" name="フローチャート : 判断 436"/>
        <xdr:cNvSpPr/>
      </xdr:nvSpPr>
      <xdr:spPr>
        <a:xfrm>
          <a:off x="13462000" y="321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43515</xdr:rowOff>
    </xdr:from>
    <xdr:ext cx="762000" cy="259045"/>
    <xdr:sp macro="" textlink="">
      <xdr:nvSpPr>
        <xdr:cNvPr id="438" name="テキスト ボックス 437"/>
        <xdr:cNvSpPr txBox="1"/>
      </xdr:nvSpPr>
      <xdr:spPr>
        <a:xfrm>
          <a:off x="13131800" y="330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9" name="テキスト ボックス 43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0" name="テキスト ボックス 43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1" name="テキスト ボックス 44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2" name="テキスト ボックス 44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3" name="テキスト ボックス 44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3969</xdr:rowOff>
    </xdr:from>
    <xdr:to>
      <xdr:col>24</xdr:col>
      <xdr:colOff>609600</xdr:colOff>
      <xdr:row>16</xdr:row>
      <xdr:rowOff>105569</xdr:rowOff>
    </xdr:to>
    <xdr:sp macro="" textlink="">
      <xdr:nvSpPr>
        <xdr:cNvPr id="444" name="円/楕円 443"/>
        <xdr:cNvSpPr/>
      </xdr:nvSpPr>
      <xdr:spPr>
        <a:xfrm>
          <a:off x="16967200" y="274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20496</xdr:rowOff>
    </xdr:from>
    <xdr:ext cx="762000" cy="259045"/>
    <xdr:sp macro="" textlink="">
      <xdr:nvSpPr>
        <xdr:cNvPr id="445" name="将来負担の状況該当値テキスト"/>
        <xdr:cNvSpPr txBox="1"/>
      </xdr:nvSpPr>
      <xdr:spPr>
        <a:xfrm>
          <a:off x="17106900" y="259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19050</xdr:rowOff>
    </xdr:from>
    <xdr:to>
      <xdr:col>23</xdr:col>
      <xdr:colOff>457200</xdr:colOff>
      <xdr:row>16</xdr:row>
      <xdr:rowOff>120650</xdr:rowOff>
    </xdr:to>
    <xdr:sp macro="" textlink="">
      <xdr:nvSpPr>
        <xdr:cNvPr id="446" name="円/楕円 445"/>
        <xdr:cNvSpPr/>
      </xdr:nvSpPr>
      <xdr:spPr>
        <a:xfrm>
          <a:off x="16129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130827</xdr:rowOff>
    </xdr:from>
    <xdr:ext cx="736600" cy="259045"/>
    <xdr:sp macro="" textlink="">
      <xdr:nvSpPr>
        <xdr:cNvPr id="447" name="テキスト ボックス 446"/>
        <xdr:cNvSpPr txBox="1"/>
      </xdr:nvSpPr>
      <xdr:spPr>
        <a:xfrm>
          <a:off x="15798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40164</xdr:rowOff>
    </xdr:from>
    <xdr:to>
      <xdr:col>22</xdr:col>
      <xdr:colOff>254000</xdr:colOff>
      <xdr:row>16</xdr:row>
      <xdr:rowOff>141764</xdr:rowOff>
    </xdr:to>
    <xdr:sp macro="" textlink="">
      <xdr:nvSpPr>
        <xdr:cNvPr id="448" name="円/楕円 447"/>
        <xdr:cNvSpPr/>
      </xdr:nvSpPr>
      <xdr:spPr>
        <a:xfrm>
          <a:off x="15240000" y="27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151941</xdr:rowOff>
    </xdr:from>
    <xdr:ext cx="762000" cy="259045"/>
    <xdr:sp macro="" textlink="">
      <xdr:nvSpPr>
        <xdr:cNvPr id="449" name="テキスト ボックス 448"/>
        <xdr:cNvSpPr txBox="1"/>
      </xdr:nvSpPr>
      <xdr:spPr>
        <a:xfrm>
          <a:off x="14909800" y="255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117983</xdr:rowOff>
    </xdr:from>
    <xdr:to>
      <xdr:col>21</xdr:col>
      <xdr:colOff>50800</xdr:colOff>
      <xdr:row>17</xdr:row>
      <xdr:rowOff>48133</xdr:rowOff>
    </xdr:to>
    <xdr:sp macro="" textlink="">
      <xdr:nvSpPr>
        <xdr:cNvPr id="450" name="円/楕円 449"/>
        <xdr:cNvSpPr/>
      </xdr:nvSpPr>
      <xdr:spPr>
        <a:xfrm>
          <a:off x="143510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58310</xdr:rowOff>
    </xdr:from>
    <xdr:ext cx="762000" cy="259045"/>
    <xdr:sp macro="" textlink="">
      <xdr:nvSpPr>
        <xdr:cNvPr id="451" name="テキスト ボックス 450"/>
        <xdr:cNvSpPr txBox="1"/>
      </xdr:nvSpPr>
      <xdr:spPr>
        <a:xfrm>
          <a:off x="14020800" y="263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5652</xdr:rowOff>
    </xdr:from>
    <xdr:to>
      <xdr:col>19</xdr:col>
      <xdr:colOff>533400</xdr:colOff>
      <xdr:row>17</xdr:row>
      <xdr:rowOff>107252</xdr:rowOff>
    </xdr:to>
    <xdr:sp macro="" textlink="">
      <xdr:nvSpPr>
        <xdr:cNvPr id="452" name="円/楕円 451"/>
        <xdr:cNvSpPr/>
      </xdr:nvSpPr>
      <xdr:spPr>
        <a:xfrm>
          <a:off x="13462000" y="29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117429</xdr:rowOff>
    </xdr:from>
    <xdr:ext cx="762000" cy="259045"/>
    <xdr:sp macro="" textlink="">
      <xdr:nvSpPr>
        <xdr:cNvPr id="453" name="テキスト ボックス 452"/>
        <xdr:cNvSpPr txBox="1"/>
      </xdr:nvSpPr>
      <xdr:spPr>
        <a:xfrm>
          <a:off x="13131800" y="268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1,953,699
1,942,854
13,783.74
2,042,005,506
1,931,855,266
7,779,857
498,553,488
1,423,730,390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137.5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東日本大震災及び原子力災害の発生により、増大する復旧・復興業務に大幅な定員増等を行い対応していることから、類似団体の平均を上回る状況が続いている。</a:t>
          </a:r>
          <a:endParaRPr lang="ja-JP" altLang="ja-JP" sz="1300">
            <a:effectLst/>
          </a:endParaRPr>
        </a:p>
        <a:p>
          <a:r>
            <a:rPr kumimoji="1" lang="ja-JP" altLang="ja-JP" sz="1300" baseline="0">
              <a:solidFill>
                <a:schemeClr val="dk1"/>
              </a:solidFill>
              <a:effectLst/>
              <a:latin typeface="+mn-lt"/>
              <a:ea typeface="+mn-ea"/>
              <a:cs typeface="+mn-cs"/>
            </a:rPr>
            <a:t>　今後とも、復旧・復興事業の実施のための人員確保が必要となるが、財政健全化に留意しつつ対応していく。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69850</xdr:rowOff>
    </xdr:to>
    <xdr:cxnSp macro="">
      <xdr:nvCxnSpPr>
        <xdr:cNvPr id="60" name="直線コネクタ 59"/>
        <xdr:cNvCxnSpPr/>
      </xdr:nvCxnSpPr>
      <xdr:spPr>
        <a:xfrm flipV="1">
          <a:off x="4826000" y="5613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41927</xdr:rowOff>
    </xdr:from>
    <xdr:ext cx="762000" cy="259045"/>
    <xdr:sp macro="" textlink="">
      <xdr:nvSpPr>
        <xdr:cNvPr id="61" name="人件費最小値テキスト"/>
        <xdr:cNvSpPr txBox="1"/>
      </xdr:nvSpPr>
      <xdr:spPr>
        <a:xfrm>
          <a:off x="4914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612775</xdr:colOff>
      <xdr:row>40</xdr:row>
      <xdr:rowOff>69850</xdr:rowOff>
    </xdr:from>
    <xdr:to>
      <xdr:col>7</xdr:col>
      <xdr:colOff>104775</xdr:colOff>
      <xdr:row>40</xdr:row>
      <xdr:rowOff>69850</xdr:rowOff>
    </xdr:to>
    <xdr:cxnSp macro="">
      <xdr:nvCxnSpPr>
        <xdr:cNvPr id="62" name="直線コネクタ 61"/>
        <xdr:cNvCxnSpPr/>
      </xdr:nvCxnSpPr>
      <xdr:spPr>
        <a:xfrm>
          <a:off x="4737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3"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4" name="直線コネクタ 63"/>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88900</xdr:rowOff>
    </xdr:to>
    <xdr:cxnSp macro="">
      <xdr:nvCxnSpPr>
        <xdr:cNvPr id="65" name="直線コネクタ 64"/>
        <xdr:cNvCxnSpPr/>
      </xdr:nvCxnSpPr>
      <xdr:spPr>
        <a:xfrm flipV="1">
          <a:off x="3987800" y="656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73677</xdr:rowOff>
    </xdr:from>
    <xdr:ext cx="762000" cy="259045"/>
    <xdr:sp macro="" textlink="">
      <xdr:nvSpPr>
        <xdr:cNvPr id="66" name="人件費平均値テキスト"/>
        <xdr:cNvSpPr txBox="1"/>
      </xdr:nvSpPr>
      <xdr:spPr>
        <a:xfrm>
          <a:off x="4914900" y="6074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38</xdr:row>
      <xdr:rowOff>88900</xdr:rowOff>
    </xdr:to>
    <xdr:cxnSp macro="">
      <xdr:nvCxnSpPr>
        <xdr:cNvPr id="68" name="直線コネクタ 67"/>
        <xdr:cNvCxnSpPr/>
      </xdr:nvCxnSpPr>
      <xdr:spPr>
        <a:xfrm>
          <a:off x="3098800" y="6451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33</xdr:row>
      <xdr:rowOff>152400</xdr:rowOff>
    </xdr:from>
    <xdr:to>
      <xdr:col>5</xdr:col>
      <xdr:colOff>600075</xdr:colOff>
      <xdr:row>34</xdr:row>
      <xdr:rowOff>82550</xdr:rowOff>
    </xdr:to>
    <xdr:sp macro="" textlink="">
      <xdr:nvSpPr>
        <xdr:cNvPr id="69" name="フローチャート : 判断 68"/>
        <xdr:cNvSpPr/>
      </xdr:nvSpPr>
      <xdr:spPr>
        <a:xfrm>
          <a:off x="3937000" y="581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92727</xdr:rowOff>
    </xdr:from>
    <xdr:ext cx="736600" cy="259045"/>
    <xdr:sp macro="" textlink="">
      <xdr:nvSpPr>
        <xdr:cNvPr id="70" name="テキスト ボックス 69"/>
        <xdr:cNvSpPr txBox="1"/>
      </xdr:nvSpPr>
      <xdr:spPr>
        <a:xfrm>
          <a:off x="3606800" y="557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107950</xdr:rowOff>
    </xdr:from>
    <xdr:to>
      <xdr:col>4</xdr:col>
      <xdr:colOff>346075</xdr:colOff>
      <xdr:row>38</xdr:row>
      <xdr:rowOff>88900</xdr:rowOff>
    </xdr:to>
    <xdr:cxnSp macro="">
      <xdr:nvCxnSpPr>
        <xdr:cNvPr id="71" name="直線コネクタ 70"/>
        <xdr:cNvCxnSpPr/>
      </xdr:nvCxnSpPr>
      <xdr:spPr>
        <a:xfrm flipV="1">
          <a:off x="2209800" y="6451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0</xdr:rowOff>
    </xdr:from>
    <xdr:to>
      <xdr:col>4</xdr:col>
      <xdr:colOff>396875</xdr:colOff>
      <xdr:row>34</xdr:row>
      <xdr:rowOff>101600</xdr:rowOff>
    </xdr:to>
    <xdr:sp macro="" textlink="">
      <xdr:nvSpPr>
        <xdr:cNvPr id="72" name="フローチャート : 判断 71"/>
        <xdr:cNvSpPr/>
      </xdr:nvSpPr>
      <xdr:spPr>
        <a:xfrm>
          <a:off x="3048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111777</xdr:rowOff>
    </xdr:from>
    <xdr:ext cx="762000" cy="259045"/>
    <xdr:sp macro="" textlink="">
      <xdr:nvSpPr>
        <xdr:cNvPr id="73" name="テキスト ボックス 72"/>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38</xdr:row>
      <xdr:rowOff>107950</xdr:rowOff>
    </xdr:to>
    <xdr:cxnSp macro="">
      <xdr:nvCxnSpPr>
        <xdr:cNvPr id="74" name="直線コネクタ 73"/>
        <xdr:cNvCxnSpPr/>
      </xdr:nvCxnSpPr>
      <xdr:spPr>
        <a:xfrm flipV="1">
          <a:off x="1320800" y="6604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19050</xdr:rowOff>
    </xdr:from>
    <xdr:to>
      <xdr:col>3</xdr:col>
      <xdr:colOff>193675</xdr:colOff>
      <xdr:row>35</xdr:row>
      <xdr:rowOff>120650</xdr:rowOff>
    </xdr:to>
    <xdr:sp macro="" textlink="">
      <xdr:nvSpPr>
        <xdr:cNvPr id="75" name="フローチャート : 判断 74"/>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76" name="テキスト ボックス 75"/>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114300</xdr:rowOff>
    </xdr:from>
    <xdr:to>
      <xdr:col>1</xdr:col>
      <xdr:colOff>676275</xdr:colOff>
      <xdr:row>36</xdr:row>
      <xdr:rowOff>44450</xdr:rowOff>
    </xdr:to>
    <xdr:sp macro="" textlink="">
      <xdr:nvSpPr>
        <xdr:cNvPr id="77" name="フローチャート : 判断 76"/>
        <xdr:cNvSpPr/>
      </xdr:nvSpPr>
      <xdr:spPr>
        <a:xfrm>
          <a:off x="1270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54627</xdr:rowOff>
    </xdr:from>
    <xdr:ext cx="762000" cy="259045"/>
    <xdr:sp macro="" textlink="">
      <xdr:nvSpPr>
        <xdr:cNvPr id="78" name="テキスト ボックス 77"/>
        <xdr:cNvSpPr txBox="1"/>
      </xdr:nvSpPr>
      <xdr:spPr>
        <a:xfrm>
          <a:off x="939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4" name="円/楕円 83"/>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5"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38100</xdr:rowOff>
    </xdr:from>
    <xdr:to>
      <xdr:col>5</xdr:col>
      <xdr:colOff>600075</xdr:colOff>
      <xdr:row>38</xdr:row>
      <xdr:rowOff>139700</xdr:rowOff>
    </xdr:to>
    <xdr:sp macro="" textlink="">
      <xdr:nvSpPr>
        <xdr:cNvPr id="86" name="円/楕円 85"/>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124477</xdr:rowOff>
    </xdr:from>
    <xdr:ext cx="736600" cy="259045"/>
    <xdr:sp macro="" textlink="">
      <xdr:nvSpPr>
        <xdr:cNvPr id="87" name="テキスト ボックス 86"/>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57150</xdr:rowOff>
    </xdr:from>
    <xdr:to>
      <xdr:col>4</xdr:col>
      <xdr:colOff>396875</xdr:colOff>
      <xdr:row>37</xdr:row>
      <xdr:rowOff>158750</xdr:rowOff>
    </xdr:to>
    <xdr:sp macro="" textlink="">
      <xdr:nvSpPr>
        <xdr:cNvPr id="88" name="円/楕円 87"/>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89" name="テキスト ボックス 88"/>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90" name="円/楕円 89"/>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1" name="テキスト ボックス 90"/>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57150</xdr:rowOff>
    </xdr:from>
    <xdr:to>
      <xdr:col>1</xdr:col>
      <xdr:colOff>676275</xdr:colOff>
      <xdr:row>38</xdr:row>
      <xdr:rowOff>158750</xdr:rowOff>
    </xdr:to>
    <xdr:sp macro="" textlink="">
      <xdr:nvSpPr>
        <xdr:cNvPr id="92" name="円/楕円 91"/>
        <xdr:cNvSpPr/>
      </xdr:nvSpPr>
      <xdr:spPr>
        <a:xfrm>
          <a:off x="127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143527</xdr:rowOff>
    </xdr:from>
    <xdr:ext cx="762000" cy="259045"/>
    <xdr:sp macro="" textlink="">
      <xdr:nvSpPr>
        <xdr:cNvPr id="93" name="テキスト ボックス 92"/>
        <xdr:cNvSpPr txBox="1"/>
      </xdr:nvSpPr>
      <xdr:spPr>
        <a:xfrm>
          <a:off x="93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物件費に係る経常収支比率は、内部管理経費等の節減により、ほぼ同水準で推移しているものの、平成２７年度は、庁舎管理委託料や情報化関連経費等の増に</a:t>
          </a:r>
          <a:r>
            <a:rPr lang="ja-JP" altLang="ja-JP" sz="1300" b="0" i="0" baseline="0">
              <a:solidFill>
                <a:schemeClr val="dk1"/>
              </a:solidFill>
              <a:effectLst/>
              <a:latin typeface="+mn-lt"/>
              <a:ea typeface="+mn-ea"/>
              <a:cs typeface="+mn-cs"/>
            </a:rPr>
            <a:t>より３．４％となった。</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　引き続き</a:t>
          </a:r>
          <a:r>
            <a:rPr kumimoji="1" lang="ja-JP" altLang="ja-JP" sz="1300">
              <a:solidFill>
                <a:schemeClr val="dk1"/>
              </a:solidFill>
              <a:effectLst/>
              <a:latin typeface="+mn-lt"/>
              <a:ea typeface="+mn-ea"/>
              <a:cs typeface="+mn-cs"/>
            </a:rPr>
            <a:t>、内部管理経費の節減や事務事業の効率的執行に努め財政健全化を図っていく。</a:t>
          </a:r>
          <a:endParaRPr lang="ja-JP" altLang="ja-JP" sz="1300">
            <a:effectLst/>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7" name="直線コネクタ 116"/>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8"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9" name="直線コネクタ 118"/>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0"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1" name="直線コネクタ 120"/>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92710</xdr:rowOff>
    </xdr:from>
    <xdr:to>
      <xdr:col>24</xdr:col>
      <xdr:colOff>22225</xdr:colOff>
      <xdr:row>19</xdr:row>
      <xdr:rowOff>138430</xdr:rowOff>
    </xdr:to>
    <xdr:cxnSp macro="">
      <xdr:nvCxnSpPr>
        <xdr:cNvPr id="122" name="直線コネクタ 121"/>
        <xdr:cNvCxnSpPr/>
      </xdr:nvCxnSpPr>
      <xdr:spPr>
        <a:xfrm>
          <a:off x="15671800" y="3350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92727</xdr:rowOff>
    </xdr:from>
    <xdr:ext cx="762000" cy="259045"/>
    <xdr:sp macro="" textlink="">
      <xdr:nvSpPr>
        <xdr:cNvPr id="123"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4" name="フローチャート : 判断 123"/>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19</xdr:row>
      <xdr:rowOff>1270</xdr:rowOff>
    </xdr:from>
    <xdr:to>
      <xdr:col>22</xdr:col>
      <xdr:colOff>555625</xdr:colOff>
      <xdr:row>19</xdr:row>
      <xdr:rowOff>92710</xdr:rowOff>
    </xdr:to>
    <xdr:cxnSp macro="">
      <xdr:nvCxnSpPr>
        <xdr:cNvPr id="125" name="直線コネクタ 124"/>
        <xdr:cNvCxnSpPr/>
      </xdr:nvCxnSpPr>
      <xdr:spPr>
        <a:xfrm>
          <a:off x="14782800" y="3258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19</xdr:row>
      <xdr:rowOff>41910</xdr:rowOff>
    </xdr:from>
    <xdr:to>
      <xdr:col>22</xdr:col>
      <xdr:colOff>606425</xdr:colOff>
      <xdr:row>19</xdr:row>
      <xdr:rowOff>143510</xdr:rowOff>
    </xdr:to>
    <xdr:sp macro="" textlink="">
      <xdr:nvSpPr>
        <xdr:cNvPr id="126" name="フローチャート : 判断 125"/>
        <xdr:cNvSpPr/>
      </xdr:nvSpPr>
      <xdr:spPr>
        <a:xfrm>
          <a:off x="15621000" y="32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153687</xdr:rowOff>
    </xdr:from>
    <xdr:ext cx="736600" cy="259045"/>
    <xdr:sp macro="" textlink="">
      <xdr:nvSpPr>
        <xdr:cNvPr id="127" name="テキスト ボックス 126"/>
        <xdr:cNvSpPr txBox="1"/>
      </xdr:nvSpPr>
      <xdr:spPr>
        <a:xfrm>
          <a:off x="15290800" y="306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19</xdr:row>
      <xdr:rowOff>1270</xdr:rowOff>
    </xdr:from>
    <xdr:to>
      <xdr:col>21</xdr:col>
      <xdr:colOff>352425</xdr:colOff>
      <xdr:row>19</xdr:row>
      <xdr:rowOff>1270</xdr:rowOff>
    </xdr:to>
    <xdr:cxnSp macro="">
      <xdr:nvCxnSpPr>
        <xdr:cNvPr id="128" name="直線コネクタ 127"/>
        <xdr:cNvCxnSpPr/>
      </xdr:nvCxnSpPr>
      <xdr:spPr>
        <a:xfrm>
          <a:off x="13893800" y="3258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19</xdr:row>
      <xdr:rowOff>133350</xdr:rowOff>
    </xdr:from>
    <xdr:to>
      <xdr:col>21</xdr:col>
      <xdr:colOff>403225</xdr:colOff>
      <xdr:row>20</xdr:row>
      <xdr:rowOff>63500</xdr:rowOff>
    </xdr:to>
    <xdr:sp macro="" textlink="">
      <xdr:nvSpPr>
        <xdr:cNvPr id="129" name="フローチャート : 判断 128"/>
        <xdr:cNvSpPr/>
      </xdr:nvSpPr>
      <xdr:spPr>
        <a:xfrm>
          <a:off x="14732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48277</xdr:rowOff>
    </xdr:from>
    <xdr:ext cx="762000" cy="259045"/>
    <xdr:sp macro="" textlink="">
      <xdr:nvSpPr>
        <xdr:cNvPr id="130" name="テキスト ボックス 129"/>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19</xdr:row>
      <xdr:rowOff>1270</xdr:rowOff>
    </xdr:from>
    <xdr:to>
      <xdr:col>20</xdr:col>
      <xdr:colOff>149225</xdr:colOff>
      <xdr:row>19</xdr:row>
      <xdr:rowOff>1270</xdr:rowOff>
    </xdr:to>
    <xdr:cxnSp macro="">
      <xdr:nvCxnSpPr>
        <xdr:cNvPr id="131" name="直線コネクタ 130"/>
        <xdr:cNvCxnSpPr/>
      </xdr:nvCxnSpPr>
      <xdr:spPr>
        <a:xfrm>
          <a:off x="13004800" y="3258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19</xdr:row>
      <xdr:rowOff>133350</xdr:rowOff>
    </xdr:from>
    <xdr:to>
      <xdr:col>20</xdr:col>
      <xdr:colOff>200025</xdr:colOff>
      <xdr:row>20</xdr:row>
      <xdr:rowOff>63500</xdr:rowOff>
    </xdr:to>
    <xdr:sp macro="" textlink="">
      <xdr:nvSpPr>
        <xdr:cNvPr id="132" name="フローチャート : 判断 131"/>
        <xdr:cNvSpPr/>
      </xdr:nvSpPr>
      <xdr:spPr>
        <a:xfrm>
          <a:off x="13843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48277</xdr:rowOff>
    </xdr:from>
    <xdr:ext cx="762000" cy="259045"/>
    <xdr:sp macro="" textlink="">
      <xdr:nvSpPr>
        <xdr:cNvPr id="133" name="テキスト ボックス 132"/>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19</xdr:row>
      <xdr:rowOff>41910</xdr:rowOff>
    </xdr:from>
    <xdr:to>
      <xdr:col>18</xdr:col>
      <xdr:colOff>682625</xdr:colOff>
      <xdr:row>19</xdr:row>
      <xdr:rowOff>143510</xdr:rowOff>
    </xdr:to>
    <xdr:sp macro="" textlink="">
      <xdr:nvSpPr>
        <xdr:cNvPr id="134" name="フローチャート : 判断 133"/>
        <xdr:cNvSpPr/>
      </xdr:nvSpPr>
      <xdr:spPr>
        <a:xfrm>
          <a:off x="12954000" y="32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19</xdr:row>
      <xdr:rowOff>128287</xdr:rowOff>
    </xdr:from>
    <xdr:ext cx="762000" cy="259045"/>
    <xdr:sp macro="" textlink="">
      <xdr:nvSpPr>
        <xdr:cNvPr id="135" name="テキスト ボックス 134"/>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19</xdr:row>
      <xdr:rowOff>87630</xdr:rowOff>
    </xdr:from>
    <xdr:to>
      <xdr:col>24</xdr:col>
      <xdr:colOff>73025</xdr:colOff>
      <xdr:row>20</xdr:row>
      <xdr:rowOff>17780</xdr:rowOff>
    </xdr:to>
    <xdr:sp macro="" textlink="">
      <xdr:nvSpPr>
        <xdr:cNvPr id="141" name="円/楕円 140"/>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59707</xdr:rowOff>
    </xdr:from>
    <xdr:ext cx="762000" cy="259045"/>
    <xdr:sp macro="" textlink="">
      <xdr:nvSpPr>
        <xdr:cNvPr id="142"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504825</xdr:colOff>
      <xdr:row>19</xdr:row>
      <xdr:rowOff>41910</xdr:rowOff>
    </xdr:from>
    <xdr:to>
      <xdr:col>22</xdr:col>
      <xdr:colOff>606425</xdr:colOff>
      <xdr:row>19</xdr:row>
      <xdr:rowOff>143510</xdr:rowOff>
    </xdr:to>
    <xdr:sp macro="" textlink="">
      <xdr:nvSpPr>
        <xdr:cNvPr id="143" name="円/楕円 142"/>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128287</xdr:rowOff>
    </xdr:from>
    <xdr:ext cx="736600" cy="259045"/>
    <xdr:sp macro="" textlink="">
      <xdr:nvSpPr>
        <xdr:cNvPr id="144" name="テキスト ボックス 143"/>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121920</xdr:rowOff>
    </xdr:from>
    <xdr:to>
      <xdr:col>21</xdr:col>
      <xdr:colOff>403225</xdr:colOff>
      <xdr:row>19</xdr:row>
      <xdr:rowOff>52070</xdr:rowOff>
    </xdr:to>
    <xdr:sp macro="" textlink="">
      <xdr:nvSpPr>
        <xdr:cNvPr id="145" name="円/楕円 144"/>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62247</xdr:rowOff>
    </xdr:from>
    <xdr:ext cx="762000" cy="259045"/>
    <xdr:sp macro="" textlink="">
      <xdr:nvSpPr>
        <xdr:cNvPr id="146" name="テキスト ボックス 145"/>
        <xdr:cNvSpPr txBox="1"/>
      </xdr:nvSpPr>
      <xdr:spPr>
        <a:xfrm>
          <a:off x="14401800" y="297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121920</xdr:rowOff>
    </xdr:from>
    <xdr:to>
      <xdr:col>20</xdr:col>
      <xdr:colOff>200025</xdr:colOff>
      <xdr:row>19</xdr:row>
      <xdr:rowOff>52070</xdr:rowOff>
    </xdr:to>
    <xdr:sp macro="" textlink="">
      <xdr:nvSpPr>
        <xdr:cNvPr id="147" name="円/楕円 146"/>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62247</xdr:rowOff>
    </xdr:from>
    <xdr:ext cx="762000" cy="259045"/>
    <xdr:sp macro="" textlink="">
      <xdr:nvSpPr>
        <xdr:cNvPr id="148" name="テキスト ボックス 147"/>
        <xdr:cNvSpPr txBox="1"/>
      </xdr:nvSpPr>
      <xdr:spPr>
        <a:xfrm>
          <a:off x="13512800" y="297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121920</xdr:rowOff>
    </xdr:from>
    <xdr:to>
      <xdr:col>18</xdr:col>
      <xdr:colOff>682625</xdr:colOff>
      <xdr:row>19</xdr:row>
      <xdr:rowOff>52070</xdr:rowOff>
    </xdr:to>
    <xdr:sp macro="" textlink="">
      <xdr:nvSpPr>
        <xdr:cNvPr id="149" name="円/楕円 148"/>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62247</xdr:rowOff>
    </xdr:from>
    <xdr:ext cx="762000" cy="259045"/>
    <xdr:sp macro="" textlink="">
      <xdr:nvSpPr>
        <xdr:cNvPr id="150" name="テキスト ボックス 149"/>
        <xdr:cNvSpPr txBox="1"/>
      </xdr:nvSpPr>
      <xdr:spPr>
        <a:xfrm>
          <a:off x="12623800" y="297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扶助費に係る経常収支比率は類似団体平均とほぼ同水準で推移している。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a:t>
          </a:r>
          <a:r>
            <a:rPr lang="ja-JP" altLang="en-US" sz="1300" b="0" i="0" baseline="0">
              <a:solidFill>
                <a:sysClr val="windowText" lastClr="000000"/>
              </a:solidFill>
              <a:effectLst/>
              <a:latin typeface="+mn-lt"/>
              <a:ea typeface="+mn-ea"/>
              <a:cs typeface="+mn-cs"/>
            </a:rPr>
            <a:t>児童措置費や精神保健医療費など</a:t>
          </a:r>
          <a:r>
            <a:rPr lang="ja-JP" altLang="ja-JP" sz="1300" b="0" i="0" baseline="0">
              <a:solidFill>
                <a:sysClr val="windowText" lastClr="000000"/>
              </a:solidFill>
              <a:effectLst/>
              <a:latin typeface="+mn-lt"/>
              <a:ea typeface="+mn-ea"/>
              <a:cs typeface="+mn-cs"/>
            </a:rPr>
            <a:t>社会保障関係費</a:t>
          </a:r>
          <a:r>
            <a:rPr lang="ja-JP" altLang="en-US" sz="1300" b="0" i="0" baseline="0">
              <a:solidFill>
                <a:sysClr val="windowText" lastClr="000000"/>
              </a:solidFill>
              <a:effectLst/>
              <a:latin typeface="+mn-lt"/>
              <a:ea typeface="+mn-ea"/>
              <a:cs typeface="+mn-cs"/>
            </a:rPr>
            <a:t>の増加</a:t>
          </a:r>
          <a:r>
            <a:rPr lang="ja-JP" altLang="ja-JP" sz="1300" b="0" i="0" baseline="0">
              <a:solidFill>
                <a:schemeClr val="dk1"/>
              </a:solidFill>
              <a:effectLst/>
              <a:latin typeface="+mn-lt"/>
              <a:ea typeface="+mn-ea"/>
              <a:cs typeface="+mn-cs"/>
            </a:rPr>
            <a:t>が見込まれるが、引き続き</a:t>
          </a:r>
          <a:r>
            <a:rPr kumimoji="1" lang="ja-JP" altLang="ja-JP" sz="1300">
              <a:solidFill>
                <a:schemeClr val="dk1"/>
              </a:solidFill>
              <a:effectLst/>
              <a:latin typeface="+mn-lt"/>
              <a:ea typeface="+mn-ea"/>
              <a:cs typeface="+mn-cs"/>
            </a:rPr>
            <a:t>財政健全化に留意しつつ対応していく。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6" name="直線コネクタ 175"/>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50800</xdr:rowOff>
    </xdr:to>
    <xdr:cxnSp macro="">
      <xdr:nvCxnSpPr>
        <xdr:cNvPr id="181" name="直線コネクタ 180"/>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2"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3" name="フローチャート : 判断 182"/>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50800</xdr:rowOff>
    </xdr:to>
    <xdr:cxnSp macro="">
      <xdr:nvCxnSpPr>
        <xdr:cNvPr id="184" name="直線コネクタ 183"/>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133350</xdr:rowOff>
    </xdr:from>
    <xdr:to>
      <xdr:col>5</xdr:col>
      <xdr:colOff>600075</xdr:colOff>
      <xdr:row>54</xdr:row>
      <xdr:rowOff>63500</xdr:rowOff>
    </xdr:to>
    <xdr:sp macro="" textlink="">
      <xdr:nvSpPr>
        <xdr:cNvPr id="185" name="フローチャート : 判断 184"/>
        <xdr:cNvSpPr/>
      </xdr:nvSpPr>
      <xdr:spPr>
        <a:xfrm>
          <a:off x="3937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186" name="テキスト ボックス 18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50800</xdr:rowOff>
    </xdr:to>
    <xdr:cxnSp macro="">
      <xdr:nvCxnSpPr>
        <xdr:cNvPr id="187" name="直線コネクタ 186"/>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8" name="フローチャート : 判断 187"/>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89" name="テキスト ボックス 188"/>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127000</xdr:rowOff>
    </xdr:to>
    <xdr:cxnSp macro="">
      <xdr:nvCxnSpPr>
        <xdr:cNvPr id="190" name="直線コネクタ 189"/>
        <xdr:cNvCxnSpPr/>
      </xdr:nvCxnSpPr>
      <xdr:spPr>
        <a:xfrm flipV="1">
          <a:off x="1320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3" name="フローチャート : 判断 192"/>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194" name="テキスト ボックス 19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0" name="円/楕円 199"/>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1"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2" name="円/楕円 201"/>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203" name="テキスト ボックス 20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4" name="円/楕円 20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205" name="テキスト ボックス 20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06" name="円/楕円 205"/>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207" name="テキスト ボックス 206"/>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8" name="円/楕円 207"/>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9" name="テキスト ボックス 20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その他（維持補修費及び貸付金）に係る経常収支比率は増加傾向にあったが、道路に係る維持補修費の減などにより前年度比０．４ポイント減となっている。</a:t>
          </a:r>
          <a:endParaRPr lang="ja-JP" altLang="ja-JP" sz="1300">
            <a:effectLst/>
          </a:endParaRPr>
        </a:p>
        <a:p>
          <a:r>
            <a:rPr kumimoji="1" lang="ja-JP" altLang="ja-JP" sz="1300">
              <a:solidFill>
                <a:schemeClr val="dk1"/>
              </a:solidFill>
              <a:effectLst/>
              <a:latin typeface="+mn-lt"/>
              <a:ea typeface="+mn-ea"/>
              <a:cs typeface="+mn-cs"/>
            </a:rPr>
            <a:t>　依然として類似団体平均を上回っており、今後とも県有財産の効率的かつ効果的な維持補修に努めるなど、財政健全化に留意しつつ対応していく。　</a:t>
          </a:r>
          <a:endParaRPr lang="ja-JP" altLang="ja-JP" sz="1300">
            <a:effectLst/>
          </a:endParaRPr>
        </a:p>
      </xdr:txBody>
    </xdr:sp>
    <xdr:clientData/>
  </xdr:twoCellAnchor>
  <xdr:oneCellAnchor>
    <xdr:from>
      <xdr:col>18</xdr:col>
      <xdr:colOff>34925</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115570</xdr:rowOff>
    </xdr:from>
    <xdr:to>
      <xdr:col>24</xdr:col>
      <xdr:colOff>22225</xdr:colOff>
      <xdr:row>59</xdr:row>
      <xdr:rowOff>46990</xdr:rowOff>
    </xdr:to>
    <xdr:cxnSp macro="">
      <xdr:nvCxnSpPr>
        <xdr:cNvPr id="232" name="直線コネクタ 231"/>
        <xdr:cNvCxnSpPr/>
      </xdr:nvCxnSpPr>
      <xdr:spPr>
        <a:xfrm flipV="1">
          <a:off x="16510000" y="920242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19067</xdr:rowOff>
    </xdr:from>
    <xdr:ext cx="762000" cy="259045"/>
    <xdr:sp macro="" textlink="">
      <xdr:nvSpPr>
        <xdr:cNvPr id="233" name="その他最小値テキスト"/>
        <xdr:cNvSpPr txBox="1"/>
      </xdr:nvSpPr>
      <xdr:spPr>
        <a:xfrm>
          <a:off x="16598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619125</xdr:colOff>
      <xdr:row>59</xdr:row>
      <xdr:rowOff>46990</xdr:rowOff>
    </xdr:from>
    <xdr:to>
      <xdr:col>24</xdr:col>
      <xdr:colOff>111125</xdr:colOff>
      <xdr:row>59</xdr:row>
      <xdr:rowOff>46990</xdr:rowOff>
    </xdr:to>
    <xdr:cxnSp macro="">
      <xdr:nvCxnSpPr>
        <xdr:cNvPr id="234" name="直線コネクタ 233"/>
        <xdr:cNvCxnSpPr/>
      </xdr:nvCxnSpPr>
      <xdr:spPr>
        <a:xfrm>
          <a:off x="16421100" y="1016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53</xdr:row>
      <xdr:rowOff>115570</xdr:rowOff>
    </xdr:from>
    <xdr:to>
      <xdr:col>24</xdr:col>
      <xdr:colOff>111125</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59</xdr:row>
      <xdr:rowOff>46990</xdr:rowOff>
    </xdr:from>
    <xdr:to>
      <xdr:col>24</xdr:col>
      <xdr:colOff>22225</xdr:colOff>
      <xdr:row>60</xdr:row>
      <xdr:rowOff>58420</xdr:rowOff>
    </xdr:to>
    <xdr:cxnSp macro="">
      <xdr:nvCxnSpPr>
        <xdr:cNvPr id="237" name="直線コネクタ 236"/>
        <xdr:cNvCxnSpPr/>
      </xdr:nvCxnSpPr>
      <xdr:spPr>
        <a:xfrm flipV="1">
          <a:off x="15671800" y="101625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104157</xdr:rowOff>
    </xdr:from>
    <xdr:ext cx="762000" cy="259045"/>
    <xdr:sp macro="" textlink="">
      <xdr:nvSpPr>
        <xdr:cNvPr id="238" name="その他平均値テキスト"/>
        <xdr:cNvSpPr txBox="1"/>
      </xdr:nvSpPr>
      <xdr:spPr>
        <a:xfrm>
          <a:off x="16598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87630</xdr:rowOff>
    </xdr:from>
    <xdr:to>
      <xdr:col>24</xdr:col>
      <xdr:colOff>73025</xdr:colOff>
      <xdr:row>56</xdr:row>
      <xdr:rowOff>17780</xdr:rowOff>
    </xdr:to>
    <xdr:sp macro="" textlink="">
      <xdr:nvSpPr>
        <xdr:cNvPr id="239" name="フローチャート :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59</xdr:row>
      <xdr:rowOff>92710</xdr:rowOff>
    </xdr:from>
    <xdr:to>
      <xdr:col>22</xdr:col>
      <xdr:colOff>555625</xdr:colOff>
      <xdr:row>60</xdr:row>
      <xdr:rowOff>58420</xdr:rowOff>
    </xdr:to>
    <xdr:cxnSp macro="">
      <xdr:nvCxnSpPr>
        <xdr:cNvPr id="240" name="直線コネクタ 239"/>
        <xdr:cNvCxnSpPr/>
      </xdr:nvCxnSpPr>
      <xdr:spPr>
        <a:xfrm>
          <a:off x="14782800" y="10208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58</xdr:row>
      <xdr:rowOff>76200</xdr:rowOff>
    </xdr:from>
    <xdr:to>
      <xdr:col>22</xdr:col>
      <xdr:colOff>606425</xdr:colOff>
      <xdr:row>59</xdr:row>
      <xdr:rowOff>6350</xdr:rowOff>
    </xdr:to>
    <xdr:sp macro="" textlink="">
      <xdr:nvSpPr>
        <xdr:cNvPr id="241" name="フローチャート : 判断 240"/>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16527</xdr:rowOff>
    </xdr:from>
    <xdr:ext cx="736600" cy="259045"/>
    <xdr:sp macro="" textlink="">
      <xdr:nvSpPr>
        <xdr:cNvPr id="242" name="テキスト ボックス 24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20</xdr:col>
      <xdr:colOff>149225</xdr:colOff>
      <xdr:row>58</xdr:row>
      <xdr:rowOff>127000</xdr:rowOff>
    </xdr:from>
    <xdr:to>
      <xdr:col>21</xdr:col>
      <xdr:colOff>352425</xdr:colOff>
      <xdr:row>59</xdr:row>
      <xdr:rowOff>92710</xdr:rowOff>
    </xdr:to>
    <xdr:cxnSp macro="">
      <xdr:nvCxnSpPr>
        <xdr:cNvPr id="243" name="直線コネクタ 242"/>
        <xdr:cNvCxnSpPr/>
      </xdr:nvCxnSpPr>
      <xdr:spPr>
        <a:xfrm>
          <a:off x="13893800" y="10071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110490</xdr:rowOff>
    </xdr:from>
    <xdr:to>
      <xdr:col>21</xdr:col>
      <xdr:colOff>403225</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631825</xdr:colOff>
      <xdr:row>58</xdr:row>
      <xdr:rowOff>35560</xdr:rowOff>
    </xdr:from>
    <xdr:to>
      <xdr:col>20</xdr:col>
      <xdr:colOff>149225</xdr:colOff>
      <xdr:row>58</xdr:row>
      <xdr:rowOff>127000</xdr:rowOff>
    </xdr:to>
    <xdr:cxnSp macro="">
      <xdr:nvCxnSpPr>
        <xdr:cNvPr id="246" name="直線コネクタ 245"/>
        <xdr:cNvCxnSpPr/>
      </xdr:nvCxnSpPr>
      <xdr:spPr>
        <a:xfrm>
          <a:off x="13004800" y="997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156210</xdr:rowOff>
    </xdr:from>
    <xdr:to>
      <xdr:col>20</xdr:col>
      <xdr:colOff>200025</xdr:colOff>
      <xdr:row>58</xdr:row>
      <xdr:rowOff>86360</xdr:rowOff>
    </xdr:to>
    <xdr:sp macro="" textlink="">
      <xdr:nvSpPr>
        <xdr:cNvPr id="247" name="フローチャート : 判断 246"/>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96537</xdr:rowOff>
    </xdr:from>
    <xdr:ext cx="762000" cy="259045"/>
    <xdr:sp macro="" textlink="">
      <xdr:nvSpPr>
        <xdr:cNvPr id="248" name="テキスト ボックス 247"/>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144780</xdr:rowOff>
    </xdr:from>
    <xdr:to>
      <xdr:col>18</xdr:col>
      <xdr:colOff>682625</xdr:colOff>
      <xdr:row>57</xdr:row>
      <xdr:rowOff>74930</xdr:rowOff>
    </xdr:to>
    <xdr:sp macro="" textlink="">
      <xdr:nvSpPr>
        <xdr:cNvPr id="249" name="フローチャート : 判断 248"/>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85107</xdr:rowOff>
    </xdr:from>
    <xdr:ext cx="762000" cy="259045"/>
    <xdr:sp macro="" textlink="">
      <xdr:nvSpPr>
        <xdr:cNvPr id="250" name="テキスト ボックス 249"/>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58</xdr:row>
      <xdr:rowOff>167640</xdr:rowOff>
    </xdr:from>
    <xdr:to>
      <xdr:col>24</xdr:col>
      <xdr:colOff>73025</xdr:colOff>
      <xdr:row>59</xdr:row>
      <xdr:rowOff>97790</xdr:rowOff>
    </xdr:to>
    <xdr:sp macro="" textlink="">
      <xdr:nvSpPr>
        <xdr:cNvPr id="256" name="円/楕円 255"/>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58</xdr:row>
      <xdr:rowOff>76217</xdr:rowOff>
    </xdr:from>
    <xdr:ext cx="762000" cy="259045"/>
    <xdr:sp macro="" textlink="">
      <xdr:nvSpPr>
        <xdr:cNvPr id="257" name="その他該当値テキスト"/>
        <xdr:cNvSpPr txBox="1"/>
      </xdr:nvSpPr>
      <xdr:spPr>
        <a:xfrm>
          <a:off x="16598900" y="1002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504825</xdr:colOff>
      <xdr:row>60</xdr:row>
      <xdr:rowOff>7620</xdr:rowOff>
    </xdr:from>
    <xdr:to>
      <xdr:col>22</xdr:col>
      <xdr:colOff>606425</xdr:colOff>
      <xdr:row>60</xdr:row>
      <xdr:rowOff>109220</xdr:rowOff>
    </xdr:to>
    <xdr:sp macro="" textlink="">
      <xdr:nvSpPr>
        <xdr:cNvPr id="258" name="円/楕円 257"/>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60</xdr:row>
      <xdr:rowOff>93997</xdr:rowOff>
    </xdr:from>
    <xdr:ext cx="736600" cy="259045"/>
    <xdr:sp macro="" textlink="">
      <xdr:nvSpPr>
        <xdr:cNvPr id="259" name="テキスト ボックス 258"/>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301625</xdr:colOff>
      <xdr:row>59</xdr:row>
      <xdr:rowOff>41910</xdr:rowOff>
    </xdr:from>
    <xdr:to>
      <xdr:col>21</xdr:col>
      <xdr:colOff>403225</xdr:colOff>
      <xdr:row>59</xdr:row>
      <xdr:rowOff>143510</xdr:rowOff>
    </xdr:to>
    <xdr:sp macro="" textlink="">
      <xdr:nvSpPr>
        <xdr:cNvPr id="260" name="円/楕円 259"/>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59</xdr:row>
      <xdr:rowOff>128287</xdr:rowOff>
    </xdr:from>
    <xdr:ext cx="762000" cy="259045"/>
    <xdr:sp macro="" textlink="">
      <xdr:nvSpPr>
        <xdr:cNvPr id="261" name="テキスト ボックス 260"/>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76200</xdr:rowOff>
    </xdr:from>
    <xdr:to>
      <xdr:col>20</xdr:col>
      <xdr:colOff>200025</xdr:colOff>
      <xdr:row>59</xdr:row>
      <xdr:rowOff>6350</xdr:rowOff>
    </xdr:to>
    <xdr:sp macro="" textlink="">
      <xdr:nvSpPr>
        <xdr:cNvPr id="262" name="円/楕円 261"/>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58</xdr:row>
      <xdr:rowOff>162577</xdr:rowOff>
    </xdr:from>
    <xdr:ext cx="762000" cy="259045"/>
    <xdr:sp macro="" textlink="">
      <xdr:nvSpPr>
        <xdr:cNvPr id="263" name="テキスト ボックス 262"/>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156210</xdr:rowOff>
    </xdr:from>
    <xdr:to>
      <xdr:col>18</xdr:col>
      <xdr:colOff>682625</xdr:colOff>
      <xdr:row>58</xdr:row>
      <xdr:rowOff>86360</xdr:rowOff>
    </xdr:to>
    <xdr:sp macro="" textlink="">
      <xdr:nvSpPr>
        <xdr:cNvPr id="264" name="円/楕円 263"/>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71137</xdr:rowOff>
    </xdr:from>
    <xdr:ext cx="762000" cy="259045"/>
    <xdr:sp macro="" textlink="">
      <xdr:nvSpPr>
        <xdr:cNvPr id="265" name="テキスト ボックス 264"/>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補助費等は増加しているが、地方税収入の増加等による経常一般財源の増加により経常収支比率は前年度とほぼ同水準となった。</a:t>
          </a:r>
          <a:endParaRPr lang="ja-JP" altLang="ja-JP" sz="1300">
            <a:solidFill>
              <a:sysClr val="windowText" lastClr="000000"/>
            </a:solidFill>
            <a:effectLst/>
          </a:endParaRPr>
        </a:p>
        <a:p>
          <a:r>
            <a:rPr kumimoji="1" lang="ja-JP" altLang="ja-JP" sz="1300">
              <a:solidFill>
                <a:schemeClr val="dk1"/>
              </a:solidFill>
              <a:effectLst/>
              <a:latin typeface="+mn-lt"/>
              <a:ea typeface="+mn-ea"/>
              <a:cs typeface="+mn-cs"/>
            </a:rPr>
            <a:t>　介護給付費負担金や国民健康保険保険基盤安定制度経費など社会保障関係費は増加しており、今後も高齢化の進展などによりこの傾向が続くことが見込まれるため、財政健全化に留意しつつ対応していく。</a:t>
          </a:r>
          <a:endParaRPr lang="ja-JP" altLang="ja-JP" sz="1300">
            <a:effectLst/>
          </a:endParaRPr>
        </a:p>
      </xdr:txBody>
    </xdr:sp>
    <xdr:clientData/>
  </xdr:twoCellAnchor>
  <xdr:oneCellAnchor>
    <xdr:from>
      <xdr:col>18</xdr:col>
      <xdr:colOff>34925</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35</xdr:row>
      <xdr:rowOff>64407</xdr:rowOff>
    </xdr:from>
    <xdr:to>
      <xdr:col>24</xdr:col>
      <xdr:colOff>22225</xdr:colOff>
      <xdr:row>42</xdr:row>
      <xdr:rowOff>39915</xdr:rowOff>
    </xdr:to>
    <xdr:cxnSp macro="">
      <xdr:nvCxnSpPr>
        <xdr:cNvPr id="293" name="直線コネクタ 292"/>
        <xdr:cNvCxnSpPr/>
      </xdr:nvCxnSpPr>
      <xdr:spPr>
        <a:xfrm flipV="1">
          <a:off x="16510000" y="6065157"/>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11992</xdr:rowOff>
    </xdr:from>
    <xdr:ext cx="762000" cy="259045"/>
    <xdr:sp macro="" textlink="">
      <xdr:nvSpPr>
        <xdr:cNvPr id="294" name="補助費等最小値テキスト"/>
        <xdr:cNvSpPr txBox="1"/>
      </xdr:nvSpPr>
      <xdr:spPr>
        <a:xfrm>
          <a:off x="16598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23</xdr:col>
      <xdr:colOff>619125</xdr:colOff>
      <xdr:row>42</xdr:row>
      <xdr:rowOff>39915</xdr:rowOff>
    </xdr:from>
    <xdr:to>
      <xdr:col>24</xdr:col>
      <xdr:colOff>111125</xdr:colOff>
      <xdr:row>42</xdr:row>
      <xdr:rowOff>39915</xdr:rowOff>
    </xdr:to>
    <xdr:cxnSp macro="">
      <xdr:nvCxnSpPr>
        <xdr:cNvPr id="295" name="直線コネクタ 294"/>
        <xdr:cNvCxnSpPr/>
      </xdr:nvCxnSpPr>
      <xdr:spPr>
        <a:xfrm>
          <a:off x="16421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33</xdr:row>
      <xdr:rowOff>150784</xdr:rowOff>
    </xdr:from>
    <xdr:ext cx="762000" cy="259045"/>
    <xdr:sp macro="" textlink="">
      <xdr:nvSpPr>
        <xdr:cNvPr id="296" name="補助費等最大値テキスト"/>
        <xdr:cNvSpPr txBox="1"/>
      </xdr:nvSpPr>
      <xdr:spPr>
        <a:xfrm>
          <a:off x="16598900" y="580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619125</xdr:colOff>
      <xdr:row>35</xdr:row>
      <xdr:rowOff>64407</xdr:rowOff>
    </xdr:from>
    <xdr:to>
      <xdr:col>24</xdr:col>
      <xdr:colOff>111125</xdr:colOff>
      <xdr:row>35</xdr:row>
      <xdr:rowOff>64407</xdr:rowOff>
    </xdr:to>
    <xdr:cxnSp macro="">
      <xdr:nvCxnSpPr>
        <xdr:cNvPr id="297" name="直線コネクタ 296"/>
        <xdr:cNvCxnSpPr/>
      </xdr:nvCxnSpPr>
      <xdr:spPr>
        <a:xfrm>
          <a:off x="16421100" y="606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140607</xdr:rowOff>
    </xdr:from>
    <xdr:to>
      <xdr:col>24</xdr:col>
      <xdr:colOff>22225</xdr:colOff>
      <xdr:row>35</xdr:row>
      <xdr:rowOff>151493</xdr:rowOff>
    </xdr:to>
    <xdr:cxnSp macro="">
      <xdr:nvCxnSpPr>
        <xdr:cNvPr id="298" name="直線コネクタ 297"/>
        <xdr:cNvCxnSpPr/>
      </xdr:nvCxnSpPr>
      <xdr:spPr>
        <a:xfrm>
          <a:off x="15671800" y="6141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165299</xdr:rowOff>
    </xdr:from>
    <xdr:ext cx="762000" cy="259045"/>
    <xdr:sp macro="" textlink="">
      <xdr:nvSpPr>
        <xdr:cNvPr id="299" name="補助費等平均値テキスト"/>
        <xdr:cNvSpPr txBox="1"/>
      </xdr:nvSpPr>
      <xdr:spPr>
        <a:xfrm>
          <a:off x="16598900" y="650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21772</xdr:rowOff>
    </xdr:from>
    <xdr:to>
      <xdr:col>24</xdr:col>
      <xdr:colOff>73025</xdr:colOff>
      <xdr:row>38</xdr:row>
      <xdr:rowOff>123372</xdr:rowOff>
    </xdr:to>
    <xdr:sp macro="" textlink="">
      <xdr:nvSpPr>
        <xdr:cNvPr id="300" name="フローチャート : 判断 299"/>
        <xdr:cNvSpPr/>
      </xdr:nvSpPr>
      <xdr:spPr>
        <a:xfrm>
          <a:off x="16459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129722</xdr:rowOff>
    </xdr:from>
    <xdr:to>
      <xdr:col>22</xdr:col>
      <xdr:colOff>555625</xdr:colOff>
      <xdr:row>35</xdr:row>
      <xdr:rowOff>140607</xdr:rowOff>
    </xdr:to>
    <xdr:cxnSp macro="">
      <xdr:nvCxnSpPr>
        <xdr:cNvPr id="301" name="直線コネクタ 300"/>
        <xdr:cNvCxnSpPr/>
      </xdr:nvCxnSpPr>
      <xdr:spPr>
        <a:xfrm>
          <a:off x="14782800" y="613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34</xdr:row>
      <xdr:rowOff>54428</xdr:rowOff>
    </xdr:from>
    <xdr:to>
      <xdr:col>22</xdr:col>
      <xdr:colOff>606425</xdr:colOff>
      <xdr:row>34</xdr:row>
      <xdr:rowOff>156028</xdr:rowOff>
    </xdr:to>
    <xdr:sp macro="" textlink="">
      <xdr:nvSpPr>
        <xdr:cNvPr id="302" name="フローチャート : 判断 301"/>
        <xdr:cNvSpPr/>
      </xdr:nvSpPr>
      <xdr:spPr>
        <a:xfrm>
          <a:off x="15621000" y="588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166205</xdr:rowOff>
    </xdr:from>
    <xdr:ext cx="736600" cy="259045"/>
    <xdr:sp macro="" textlink="">
      <xdr:nvSpPr>
        <xdr:cNvPr id="303" name="テキスト ボックス 302"/>
        <xdr:cNvSpPr txBox="1"/>
      </xdr:nvSpPr>
      <xdr:spPr>
        <a:xfrm>
          <a:off x="15290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20864</xdr:rowOff>
    </xdr:from>
    <xdr:to>
      <xdr:col>21</xdr:col>
      <xdr:colOff>352425</xdr:colOff>
      <xdr:row>35</xdr:row>
      <xdr:rowOff>129722</xdr:rowOff>
    </xdr:to>
    <xdr:cxnSp macro="">
      <xdr:nvCxnSpPr>
        <xdr:cNvPr id="304" name="直線コネクタ 303"/>
        <xdr:cNvCxnSpPr/>
      </xdr:nvCxnSpPr>
      <xdr:spPr>
        <a:xfrm>
          <a:off x="13893800" y="60216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34</xdr:row>
      <xdr:rowOff>76200</xdr:rowOff>
    </xdr:from>
    <xdr:to>
      <xdr:col>21</xdr:col>
      <xdr:colOff>403225</xdr:colOff>
      <xdr:row>35</xdr:row>
      <xdr:rowOff>6350</xdr:rowOff>
    </xdr:to>
    <xdr:sp macro="" textlink="">
      <xdr:nvSpPr>
        <xdr:cNvPr id="305" name="フローチャート : 判断 304"/>
        <xdr:cNvSpPr/>
      </xdr:nvSpPr>
      <xdr:spPr>
        <a:xfrm>
          <a:off x="14732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16527</xdr:rowOff>
    </xdr:from>
    <xdr:ext cx="762000" cy="259045"/>
    <xdr:sp macro="" textlink="">
      <xdr:nvSpPr>
        <xdr:cNvPr id="306" name="テキスト ボックス 305"/>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72572</xdr:rowOff>
    </xdr:from>
    <xdr:to>
      <xdr:col>20</xdr:col>
      <xdr:colOff>149225</xdr:colOff>
      <xdr:row>35</xdr:row>
      <xdr:rowOff>20864</xdr:rowOff>
    </xdr:to>
    <xdr:cxnSp macro="">
      <xdr:nvCxnSpPr>
        <xdr:cNvPr id="307" name="直線コネクタ 306"/>
        <xdr:cNvCxnSpPr/>
      </xdr:nvCxnSpPr>
      <xdr:spPr>
        <a:xfrm>
          <a:off x="13004800" y="59018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34</xdr:row>
      <xdr:rowOff>32657</xdr:rowOff>
    </xdr:from>
    <xdr:to>
      <xdr:col>20</xdr:col>
      <xdr:colOff>200025</xdr:colOff>
      <xdr:row>34</xdr:row>
      <xdr:rowOff>134257</xdr:rowOff>
    </xdr:to>
    <xdr:sp macro="" textlink="">
      <xdr:nvSpPr>
        <xdr:cNvPr id="308" name="フローチャート : 判断 307"/>
        <xdr:cNvSpPr/>
      </xdr:nvSpPr>
      <xdr:spPr>
        <a:xfrm>
          <a:off x="13843000" y="58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144434</xdr:rowOff>
    </xdr:from>
    <xdr:ext cx="762000" cy="259045"/>
    <xdr:sp macro="" textlink="">
      <xdr:nvSpPr>
        <xdr:cNvPr id="309" name="テキスト ボックス 308"/>
        <xdr:cNvSpPr txBox="1"/>
      </xdr:nvSpPr>
      <xdr:spPr>
        <a:xfrm>
          <a:off x="13512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33</xdr:row>
      <xdr:rowOff>84364</xdr:rowOff>
    </xdr:from>
    <xdr:to>
      <xdr:col>18</xdr:col>
      <xdr:colOff>682625</xdr:colOff>
      <xdr:row>34</xdr:row>
      <xdr:rowOff>14514</xdr:rowOff>
    </xdr:to>
    <xdr:sp macro="" textlink="">
      <xdr:nvSpPr>
        <xdr:cNvPr id="310" name="フローチャート : 判断 309"/>
        <xdr:cNvSpPr/>
      </xdr:nvSpPr>
      <xdr:spPr>
        <a:xfrm>
          <a:off x="12954000" y="574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24691</xdr:rowOff>
    </xdr:from>
    <xdr:ext cx="762000" cy="259045"/>
    <xdr:sp macro="" textlink="">
      <xdr:nvSpPr>
        <xdr:cNvPr id="311" name="テキスト ボックス 310"/>
        <xdr:cNvSpPr txBox="1"/>
      </xdr:nvSpPr>
      <xdr:spPr>
        <a:xfrm>
          <a:off x="12623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35</xdr:row>
      <xdr:rowOff>100693</xdr:rowOff>
    </xdr:from>
    <xdr:to>
      <xdr:col>24</xdr:col>
      <xdr:colOff>73025</xdr:colOff>
      <xdr:row>36</xdr:row>
      <xdr:rowOff>30843</xdr:rowOff>
    </xdr:to>
    <xdr:sp macro="" textlink="">
      <xdr:nvSpPr>
        <xdr:cNvPr id="317" name="円/楕円 316"/>
        <xdr:cNvSpPr/>
      </xdr:nvSpPr>
      <xdr:spPr>
        <a:xfrm>
          <a:off x="16459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9270</xdr:rowOff>
    </xdr:from>
    <xdr:ext cx="762000" cy="259045"/>
    <xdr:sp macro="" textlink="">
      <xdr:nvSpPr>
        <xdr:cNvPr id="318" name="補助費等該当値テキスト"/>
        <xdr:cNvSpPr txBox="1"/>
      </xdr:nvSpPr>
      <xdr:spPr>
        <a:xfrm>
          <a:off x="16598900" y="601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89807</xdr:rowOff>
    </xdr:from>
    <xdr:to>
      <xdr:col>22</xdr:col>
      <xdr:colOff>606425</xdr:colOff>
      <xdr:row>36</xdr:row>
      <xdr:rowOff>19957</xdr:rowOff>
    </xdr:to>
    <xdr:sp macro="" textlink="">
      <xdr:nvSpPr>
        <xdr:cNvPr id="319" name="円/楕円 318"/>
        <xdr:cNvSpPr/>
      </xdr:nvSpPr>
      <xdr:spPr>
        <a:xfrm>
          <a:off x="15621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4734</xdr:rowOff>
    </xdr:from>
    <xdr:ext cx="736600" cy="259045"/>
    <xdr:sp macro="" textlink="">
      <xdr:nvSpPr>
        <xdr:cNvPr id="320" name="テキスト ボックス 319"/>
        <xdr:cNvSpPr txBox="1"/>
      </xdr:nvSpPr>
      <xdr:spPr>
        <a:xfrm>
          <a:off x="15290800" y="617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78922</xdr:rowOff>
    </xdr:from>
    <xdr:to>
      <xdr:col>21</xdr:col>
      <xdr:colOff>403225</xdr:colOff>
      <xdr:row>36</xdr:row>
      <xdr:rowOff>9072</xdr:rowOff>
    </xdr:to>
    <xdr:sp macro="" textlink="">
      <xdr:nvSpPr>
        <xdr:cNvPr id="321" name="円/楕円 320"/>
        <xdr:cNvSpPr/>
      </xdr:nvSpPr>
      <xdr:spPr>
        <a:xfrm>
          <a:off x="14732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165299</xdr:rowOff>
    </xdr:from>
    <xdr:ext cx="762000" cy="259045"/>
    <xdr:sp macro="" textlink="">
      <xdr:nvSpPr>
        <xdr:cNvPr id="322" name="テキスト ボックス 321"/>
        <xdr:cNvSpPr txBox="1"/>
      </xdr:nvSpPr>
      <xdr:spPr>
        <a:xfrm>
          <a:off x="14401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141514</xdr:rowOff>
    </xdr:from>
    <xdr:to>
      <xdr:col>20</xdr:col>
      <xdr:colOff>200025</xdr:colOff>
      <xdr:row>35</xdr:row>
      <xdr:rowOff>71664</xdr:rowOff>
    </xdr:to>
    <xdr:sp macro="" textlink="">
      <xdr:nvSpPr>
        <xdr:cNvPr id="323" name="円/楕円 322"/>
        <xdr:cNvSpPr/>
      </xdr:nvSpPr>
      <xdr:spPr>
        <a:xfrm>
          <a:off x="13843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56441</xdr:rowOff>
    </xdr:from>
    <xdr:ext cx="762000" cy="259045"/>
    <xdr:sp macro="" textlink="">
      <xdr:nvSpPr>
        <xdr:cNvPr id="324" name="テキスト ボックス 323"/>
        <xdr:cNvSpPr txBox="1"/>
      </xdr:nvSpPr>
      <xdr:spPr>
        <a:xfrm>
          <a:off x="13512800" y="60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21772</xdr:rowOff>
    </xdr:from>
    <xdr:to>
      <xdr:col>18</xdr:col>
      <xdr:colOff>682625</xdr:colOff>
      <xdr:row>34</xdr:row>
      <xdr:rowOff>123372</xdr:rowOff>
    </xdr:to>
    <xdr:sp macro="" textlink="">
      <xdr:nvSpPr>
        <xdr:cNvPr id="325" name="円/楕円 324"/>
        <xdr:cNvSpPr/>
      </xdr:nvSpPr>
      <xdr:spPr>
        <a:xfrm>
          <a:off x="12954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108149</xdr:rowOff>
    </xdr:from>
    <xdr:ext cx="762000" cy="259045"/>
    <xdr:sp macro="" textlink="">
      <xdr:nvSpPr>
        <xdr:cNvPr id="326" name="テキスト ボックス 325"/>
        <xdr:cNvSpPr txBox="1"/>
      </xdr:nvSpPr>
      <xdr:spPr>
        <a:xfrm>
          <a:off x="12623800" y="593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係る経常収支比率は、県債発行の抑制と既発行債の借換による公債費の平準化を進めてきたことから、平成２１年度以降減少傾向にあり、平成２７年度についても２２．８％と前年度比０．４ポイント減となっている。</a:t>
          </a:r>
          <a:endParaRPr lang="ja-JP" altLang="ja-JP" sz="1300">
            <a:effectLst/>
          </a:endParaRPr>
        </a:p>
        <a:p>
          <a:r>
            <a:rPr kumimoji="1" lang="ja-JP" altLang="ja-JP" sz="1300">
              <a:solidFill>
                <a:schemeClr val="dk1"/>
              </a:solidFill>
              <a:effectLst/>
              <a:latin typeface="+mn-lt"/>
              <a:ea typeface="+mn-ea"/>
              <a:cs typeface="+mn-cs"/>
            </a:rPr>
            <a:t>　今後とも、健全化判断比率の状況に十分注意を払いながら、県債の活用による財源確保を図っていく。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9" name="直線コネクタ 33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1" name="直線コネクタ 34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3" name="直線コネクタ 34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5" name="直線コネクタ 34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7" name="直線コネクタ 34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9" name="直線コネクタ 34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4" name="直線コネクタ 353"/>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5"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6" name="直線コネクタ 355"/>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7"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8" name="直線コネクタ 357"/>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37193</xdr:rowOff>
    </xdr:from>
    <xdr:to>
      <xdr:col>7</xdr:col>
      <xdr:colOff>15875</xdr:colOff>
      <xdr:row>77</xdr:row>
      <xdr:rowOff>102507</xdr:rowOff>
    </xdr:to>
    <xdr:cxnSp macro="">
      <xdr:nvCxnSpPr>
        <xdr:cNvPr id="359" name="直線コネクタ 358"/>
        <xdr:cNvCxnSpPr/>
      </xdr:nvCxnSpPr>
      <xdr:spPr>
        <a:xfrm flipV="1">
          <a:off x="3987800" y="13238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92727</xdr:rowOff>
    </xdr:from>
    <xdr:ext cx="762000" cy="259045"/>
    <xdr:sp macro="" textlink="">
      <xdr:nvSpPr>
        <xdr:cNvPr id="360"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61" name="フローチャート : 判断 360"/>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102507</xdr:rowOff>
    </xdr:from>
    <xdr:to>
      <xdr:col>5</xdr:col>
      <xdr:colOff>549275</xdr:colOff>
      <xdr:row>77</xdr:row>
      <xdr:rowOff>167821</xdr:rowOff>
    </xdr:to>
    <xdr:cxnSp macro="">
      <xdr:nvCxnSpPr>
        <xdr:cNvPr id="362" name="直線コネクタ 361"/>
        <xdr:cNvCxnSpPr/>
      </xdr:nvCxnSpPr>
      <xdr:spPr>
        <a:xfrm flipV="1">
          <a:off x="3098800" y="13304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80</xdr:row>
      <xdr:rowOff>108857</xdr:rowOff>
    </xdr:from>
    <xdr:to>
      <xdr:col>5</xdr:col>
      <xdr:colOff>600075</xdr:colOff>
      <xdr:row>81</xdr:row>
      <xdr:rowOff>39007</xdr:rowOff>
    </xdr:to>
    <xdr:sp macro="" textlink="">
      <xdr:nvSpPr>
        <xdr:cNvPr id="363" name="フローチャート : 判断 362"/>
        <xdr:cNvSpPr/>
      </xdr:nvSpPr>
      <xdr:spPr>
        <a:xfrm>
          <a:off x="3937000" y="138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23784</xdr:rowOff>
    </xdr:from>
    <xdr:ext cx="736600" cy="259045"/>
    <xdr:sp macro="" textlink="">
      <xdr:nvSpPr>
        <xdr:cNvPr id="364" name="テキスト ボックス 363"/>
        <xdr:cNvSpPr txBox="1"/>
      </xdr:nvSpPr>
      <xdr:spPr>
        <a:xfrm>
          <a:off x="3606800" y="1391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167821</xdr:rowOff>
    </xdr:from>
    <xdr:to>
      <xdr:col>4</xdr:col>
      <xdr:colOff>346075</xdr:colOff>
      <xdr:row>78</xdr:row>
      <xdr:rowOff>61686</xdr:rowOff>
    </xdr:to>
    <xdr:cxnSp macro="">
      <xdr:nvCxnSpPr>
        <xdr:cNvPr id="365" name="直線コネクタ 364"/>
        <xdr:cNvCxnSpPr/>
      </xdr:nvCxnSpPr>
      <xdr:spPr>
        <a:xfrm flipV="1">
          <a:off x="2209800" y="13369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149679</xdr:rowOff>
    </xdr:from>
    <xdr:to>
      <xdr:col>4</xdr:col>
      <xdr:colOff>396875</xdr:colOff>
      <xdr:row>80</xdr:row>
      <xdr:rowOff>79829</xdr:rowOff>
    </xdr:to>
    <xdr:sp macro="" textlink="">
      <xdr:nvSpPr>
        <xdr:cNvPr id="366" name="フローチャート : 判断 365"/>
        <xdr:cNvSpPr/>
      </xdr:nvSpPr>
      <xdr:spPr>
        <a:xfrm>
          <a:off x="3048000" y="1369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64606</xdr:rowOff>
    </xdr:from>
    <xdr:ext cx="762000" cy="259045"/>
    <xdr:sp macro="" textlink="">
      <xdr:nvSpPr>
        <xdr:cNvPr id="367" name="テキスト ボックス 366"/>
        <xdr:cNvSpPr txBox="1"/>
      </xdr:nvSpPr>
      <xdr:spPr>
        <a:xfrm>
          <a:off x="27178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61686</xdr:rowOff>
    </xdr:from>
    <xdr:to>
      <xdr:col>3</xdr:col>
      <xdr:colOff>142875</xdr:colOff>
      <xdr:row>78</xdr:row>
      <xdr:rowOff>127000</xdr:rowOff>
    </xdr:to>
    <xdr:cxnSp macro="">
      <xdr:nvCxnSpPr>
        <xdr:cNvPr id="368" name="直線コネクタ 367"/>
        <xdr:cNvCxnSpPr/>
      </xdr:nvCxnSpPr>
      <xdr:spPr>
        <a:xfrm flipV="1">
          <a:off x="1320800" y="13434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80</xdr:row>
      <xdr:rowOff>10886</xdr:rowOff>
    </xdr:from>
    <xdr:to>
      <xdr:col>3</xdr:col>
      <xdr:colOff>193675</xdr:colOff>
      <xdr:row>80</xdr:row>
      <xdr:rowOff>112486</xdr:rowOff>
    </xdr:to>
    <xdr:sp macro="" textlink="">
      <xdr:nvSpPr>
        <xdr:cNvPr id="369" name="フローチャート : 判断 368"/>
        <xdr:cNvSpPr/>
      </xdr:nvSpPr>
      <xdr:spPr>
        <a:xfrm>
          <a:off x="2159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97263</xdr:rowOff>
    </xdr:from>
    <xdr:ext cx="762000" cy="259045"/>
    <xdr:sp macro="" textlink="">
      <xdr:nvSpPr>
        <xdr:cNvPr id="370" name="テキスト ボックス 369"/>
        <xdr:cNvSpPr txBox="1"/>
      </xdr:nvSpPr>
      <xdr:spPr>
        <a:xfrm>
          <a:off x="1828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27214</xdr:rowOff>
    </xdr:from>
    <xdr:to>
      <xdr:col>1</xdr:col>
      <xdr:colOff>676275</xdr:colOff>
      <xdr:row>80</xdr:row>
      <xdr:rowOff>128814</xdr:rowOff>
    </xdr:to>
    <xdr:sp macro="" textlink="">
      <xdr:nvSpPr>
        <xdr:cNvPr id="371" name="フローチャート : 判断 370"/>
        <xdr:cNvSpPr/>
      </xdr:nvSpPr>
      <xdr:spPr>
        <a:xfrm>
          <a:off x="12700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113591</xdr:rowOff>
    </xdr:from>
    <xdr:ext cx="762000" cy="259045"/>
    <xdr:sp macro="" textlink="">
      <xdr:nvSpPr>
        <xdr:cNvPr id="372" name="テキスト ボックス 371"/>
        <xdr:cNvSpPr txBox="1"/>
      </xdr:nvSpPr>
      <xdr:spPr>
        <a:xfrm>
          <a:off x="939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157843</xdr:rowOff>
    </xdr:from>
    <xdr:to>
      <xdr:col>7</xdr:col>
      <xdr:colOff>66675</xdr:colOff>
      <xdr:row>77</xdr:row>
      <xdr:rowOff>87993</xdr:rowOff>
    </xdr:to>
    <xdr:sp macro="" textlink="">
      <xdr:nvSpPr>
        <xdr:cNvPr id="378" name="円/楕円 377"/>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129920</xdr:rowOff>
    </xdr:from>
    <xdr:ext cx="762000" cy="259045"/>
    <xdr:sp macro="" textlink="">
      <xdr:nvSpPr>
        <xdr:cNvPr id="379" name="公債費該当値テキスト"/>
        <xdr:cNvSpPr txBox="1"/>
      </xdr:nvSpPr>
      <xdr:spPr>
        <a:xfrm>
          <a:off x="49149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51707</xdr:rowOff>
    </xdr:from>
    <xdr:to>
      <xdr:col>5</xdr:col>
      <xdr:colOff>600075</xdr:colOff>
      <xdr:row>77</xdr:row>
      <xdr:rowOff>153307</xdr:rowOff>
    </xdr:to>
    <xdr:sp macro="" textlink="">
      <xdr:nvSpPr>
        <xdr:cNvPr id="380" name="円/楕円 379"/>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163484</xdr:rowOff>
    </xdr:from>
    <xdr:ext cx="736600" cy="259045"/>
    <xdr:sp macro="" textlink="">
      <xdr:nvSpPr>
        <xdr:cNvPr id="381" name="テキスト ボックス 380"/>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117021</xdr:rowOff>
    </xdr:from>
    <xdr:to>
      <xdr:col>4</xdr:col>
      <xdr:colOff>396875</xdr:colOff>
      <xdr:row>78</xdr:row>
      <xdr:rowOff>47171</xdr:rowOff>
    </xdr:to>
    <xdr:sp macro="" textlink="">
      <xdr:nvSpPr>
        <xdr:cNvPr id="382" name="円/楕円 381"/>
        <xdr:cNvSpPr/>
      </xdr:nvSpPr>
      <xdr:spPr>
        <a:xfrm>
          <a:off x="3048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57348</xdr:rowOff>
    </xdr:from>
    <xdr:ext cx="762000" cy="259045"/>
    <xdr:sp macro="" textlink="">
      <xdr:nvSpPr>
        <xdr:cNvPr id="383" name="テキスト ボックス 382"/>
        <xdr:cNvSpPr txBox="1"/>
      </xdr:nvSpPr>
      <xdr:spPr>
        <a:xfrm>
          <a:off x="2717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10886</xdr:rowOff>
    </xdr:from>
    <xdr:to>
      <xdr:col>3</xdr:col>
      <xdr:colOff>193675</xdr:colOff>
      <xdr:row>78</xdr:row>
      <xdr:rowOff>112486</xdr:rowOff>
    </xdr:to>
    <xdr:sp macro="" textlink="">
      <xdr:nvSpPr>
        <xdr:cNvPr id="384" name="円/楕円 383"/>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122663</xdr:rowOff>
    </xdr:from>
    <xdr:ext cx="762000" cy="259045"/>
    <xdr:sp macro="" textlink="">
      <xdr:nvSpPr>
        <xdr:cNvPr id="385" name="テキスト ボックス 384"/>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86" name="円/楕円 385"/>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87" name="テキスト ボックス 386"/>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公債費以外に係る経常収支比率は年々増加してきたが、人件費や維持補修費の減少により前年度比０．４ポイント減となっている。</a:t>
          </a:r>
          <a:endParaRPr lang="ja-JP" altLang="ja-JP" sz="1300">
            <a:effectLst/>
          </a:endParaRPr>
        </a:p>
        <a:p>
          <a:r>
            <a:rPr kumimoji="1" lang="ja-JP" altLang="ja-JP" sz="1300">
              <a:solidFill>
                <a:schemeClr val="dk1"/>
              </a:solidFill>
              <a:effectLst/>
              <a:latin typeface="+mn-lt"/>
              <a:ea typeface="+mn-ea"/>
              <a:cs typeface="+mn-cs"/>
            </a:rPr>
            <a:t>　今後とも、内部管理経費の節減や事務事業の効率的執行に努め財政健全化を図っていく。</a:t>
          </a:r>
          <a:endParaRPr lang="ja-JP" altLang="ja-JP" sz="1300">
            <a:effectLst/>
          </a:endParaRPr>
        </a:p>
      </xdr:txBody>
    </xdr:sp>
    <xdr:clientData/>
  </xdr:twoCellAnchor>
  <xdr:oneCellAnchor>
    <xdr:from>
      <xdr:col>18</xdr:col>
      <xdr:colOff>34925</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1" name="テキスト ボックス 400"/>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3" name="テキスト ボックス 402"/>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5" name="テキスト ボックス 404"/>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7" name="テキスト ボックス 406"/>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9" name="テキスト ボックス 408"/>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1" name="テキスト ボックス 410"/>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91622</xdr:rowOff>
    </xdr:from>
    <xdr:to>
      <xdr:col>24</xdr:col>
      <xdr:colOff>22225</xdr:colOff>
      <xdr:row>81</xdr:row>
      <xdr:rowOff>15421</xdr:rowOff>
    </xdr:to>
    <xdr:cxnSp macro="">
      <xdr:nvCxnSpPr>
        <xdr:cNvPr id="415" name="直線コネクタ 414"/>
        <xdr:cNvCxnSpPr/>
      </xdr:nvCxnSpPr>
      <xdr:spPr>
        <a:xfrm flipV="1">
          <a:off x="16510000" y="12607472"/>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6"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7" name="直線コネクタ 416"/>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6549</xdr:rowOff>
    </xdr:from>
    <xdr:ext cx="762000" cy="259045"/>
    <xdr:sp macro="" textlink="">
      <xdr:nvSpPr>
        <xdr:cNvPr id="418"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619125</xdr:colOff>
      <xdr:row>73</xdr:row>
      <xdr:rowOff>91622</xdr:rowOff>
    </xdr:from>
    <xdr:to>
      <xdr:col>24</xdr:col>
      <xdr:colOff>111125</xdr:colOff>
      <xdr:row>73</xdr:row>
      <xdr:rowOff>91622</xdr:rowOff>
    </xdr:to>
    <xdr:cxnSp macro="">
      <xdr:nvCxnSpPr>
        <xdr:cNvPr id="419" name="直線コネクタ 418"/>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77</xdr:row>
      <xdr:rowOff>26307</xdr:rowOff>
    </xdr:from>
    <xdr:to>
      <xdr:col>24</xdr:col>
      <xdr:colOff>22225</xdr:colOff>
      <xdr:row>77</xdr:row>
      <xdr:rowOff>69850</xdr:rowOff>
    </xdr:to>
    <xdr:cxnSp macro="">
      <xdr:nvCxnSpPr>
        <xdr:cNvPr id="420" name="直線コネクタ 419"/>
        <xdr:cNvCxnSpPr/>
      </xdr:nvCxnSpPr>
      <xdr:spPr>
        <a:xfrm flipV="1">
          <a:off x="15671800" y="13227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45556</xdr:rowOff>
    </xdr:from>
    <xdr:ext cx="762000" cy="259045"/>
    <xdr:sp macro="" textlink="">
      <xdr:nvSpPr>
        <xdr:cNvPr id="421" name="公債費以外平均値テキスト"/>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73479</xdr:rowOff>
    </xdr:from>
    <xdr:to>
      <xdr:col>24</xdr:col>
      <xdr:colOff>73025</xdr:colOff>
      <xdr:row>78</xdr:row>
      <xdr:rowOff>3629</xdr:rowOff>
    </xdr:to>
    <xdr:sp macro="" textlink="">
      <xdr:nvSpPr>
        <xdr:cNvPr id="422" name="フローチャート : 判断 421"/>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88900</xdr:rowOff>
    </xdr:from>
    <xdr:to>
      <xdr:col>22</xdr:col>
      <xdr:colOff>555625</xdr:colOff>
      <xdr:row>77</xdr:row>
      <xdr:rowOff>69850</xdr:rowOff>
    </xdr:to>
    <xdr:cxnSp macro="">
      <xdr:nvCxnSpPr>
        <xdr:cNvPr id="423" name="直線コネクタ 422"/>
        <xdr:cNvCxnSpPr/>
      </xdr:nvCxnSpPr>
      <xdr:spPr>
        <a:xfrm>
          <a:off x="14782800" y="1311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72</xdr:row>
      <xdr:rowOff>168728</xdr:rowOff>
    </xdr:from>
    <xdr:to>
      <xdr:col>22</xdr:col>
      <xdr:colOff>606425</xdr:colOff>
      <xdr:row>73</xdr:row>
      <xdr:rowOff>98878</xdr:rowOff>
    </xdr:to>
    <xdr:sp macro="" textlink="">
      <xdr:nvSpPr>
        <xdr:cNvPr id="424" name="フローチャート : 判断 423"/>
        <xdr:cNvSpPr/>
      </xdr:nvSpPr>
      <xdr:spPr>
        <a:xfrm>
          <a:off x="15621000" y="125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109055</xdr:rowOff>
    </xdr:from>
    <xdr:ext cx="736600" cy="259045"/>
    <xdr:sp macro="" textlink="">
      <xdr:nvSpPr>
        <xdr:cNvPr id="425" name="テキスト ボックス 424"/>
        <xdr:cNvSpPr txBox="1"/>
      </xdr:nvSpPr>
      <xdr:spPr>
        <a:xfrm>
          <a:off x="15290800" y="1228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20</xdr:col>
      <xdr:colOff>149225</xdr:colOff>
      <xdr:row>76</xdr:row>
      <xdr:rowOff>34471</xdr:rowOff>
    </xdr:from>
    <xdr:to>
      <xdr:col>21</xdr:col>
      <xdr:colOff>352425</xdr:colOff>
      <xdr:row>76</xdr:row>
      <xdr:rowOff>88900</xdr:rowOff>
    </xdr:to>
    <xdr:cxnSp macro="">
      <xdr:nvCxnSpPr>
        <xdr:cNvPr id="426" name="直線コネクタ 425"/>
        <xdr:cNvCxnSpPr/>
      </xdr:nvCxnSpPr>
      <xdr:spPr>
        <a:xfrm>
          <a:off x="13893800" y="13064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73</xdr:row>
      <xdr:rowOff>29935</xdr:rowOff>
    </xdr:from>
    <xdr:to>
      <xdr:col>21</xdr:col>
      <xdr:colOff>403225</xdr:colOff>
      <xdr:row>73</xdr:row>
      <xdr:rowOff>131535</xdr:rowOff>
    </xdr:to>
    <xdr:sp macro="" textlink="">
      <xdr:nvSpPr>
        <xdr:cNvPr id="427" name="フローチャート : 判断 426"/>
        <xdr:cNvSpPr/>
      </xdr:nvSpPr>
      <xdr:spPr>
        <a:xfrm>
          <a:off x="14732000" y="125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141712</xdr:rowOff>
    </xdr:from>
    <xdr:ext cx="762000" cy="259045"/>
    <xdr:sp macro="" textlink="">
      <xdr:nvSpPr>
        <xdr:cNvPr id="428" name="テキスト ボックス 427"/>
        <xdr:cNvSpPr txBox="1"/>
      </xdr:nvSpPr>
      <xdr:spPr>
        <a:xfrm>
          <a:off x="14401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97065</xdr:rowOff>
    </xdr:from>
    <xdr:to>
      <xdr:col>20</xdr:col>
      <xdr:colOff>149225</xdr:colOff>
      <xdr:row>76</xdr:row>
      <xdr:rowOff>34471</xdr:rowOff>
    </xdr:to>
    <xdr:cxnSp macro="">
      <xdr:nvCxnSpPr>
        <xdr:cNvPr id="429" name="直線コネクタ 428"/>
        <xdr:cNvCxnSpPr/>
      </xdr:nvCxnSpPr>
      <xdr:spPr>
        <a:xfrm>
          <a:off x="13004800" y="12955815"/>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106135</xdr:rowOff>
    </xdr:from>
    <xdr:to>
      <xdr:col>20</xdr:col>
      <xdr:colOff>200025</xdr:colOff>
      <xdr:row>74</xdr:row>
      <xdr:rowOff>36285</xdr:rowOff>
    </xdr:to>
    <xdr:sp macro="" textlink="">
      <xdr:nvSpPr>
        <xdr:cNvPr id="430" name="フローチャート : 判断 429"/>
        <xdr:cNvSpPr/>
      </xdr:nvSpPr>
      <xdr:spPr>
        <a:xfrm>
          <a:off x="13843000" y="126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46462</xdr:rowOff>
    </xdr:from>
    <xdr:ext cx="762000" cy="259045"/>
    <xdr:sp macro="" textlink="">
      <xdr:nvSpPr>
        <xdr:cNvPr id="431" name="テキスト ボックス 430"/>
        <xdr:cNvSpPr txBox="1"/>
      </xdr:nvSpPr>
      <xdr:spPr>
        <a:xfrm>
          <a:off x="13512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581025</xdr:colOff>
      <xdr:row>72</xdr:row>
      <xdr:rowOff>168728</xdr:rowOff>
    </xdr:from>
    <xdr:to>
      <xdr:col>18</xdr:col>
      <xdr:colOff>682625</xdr:colOff>
      <xdr:row>73</xdr:row>
      <xdr:rowOff>98878</xdr:rowOff>
    </xdr:to>
    <xdr:sp macro="" textlink="">
      <xdr:nvSpPr>
        <xdr:cNvPr id="432" name="フローチャート : 判断 431"/>
        <xdr:cNvSpPr/>
      </xdr:nvSpPr>
      <xdr:spPr>
        <a:xfrm>
          <a:off x="12954000" y="125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109055</xdr:rowOff>
    </xdr:from>
    <xdr:ext cx="762000" cy="259045"/>
    <xdr:sp macro="" textlink="">
      <xdr:nvSpPr>
        <xdr:cNvPr id="433" name="テキスト ボックス 432"/>
        <xdr:cNvSpPr txBox="1"/>
      </xdr:nvSpPr>
      <xdr:spPr>
        <a:xfrm>
          <a:off x="12623800" y="1228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76</xdr:row>
      <xdr:rowOff>146957</xdr:rowOff>
    </xdr:from>
    <xdr:to>
      <xdr:col>24</xdr:col>
      <xdr:colOff>73025</xdr:colOff>
      <xdr:row>77</xdr:row>
      <xdr:rowOff>77107</xdr:rowOff>
    </xdr:to>
    <xdr:sp macro="" textlink="">
      <xdr:nvSpPr>
        <xdr:cNvPr id="439" name="円/楕円 438"/>
        <xdr:cNvSpPr/>
      </xdr:nvSpPr>
      <xdr:spPr>
        <a:xfrm>
          <a:off x="164592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75</xdr:row>
      <xdr:rowOff>163484</xdr:rowOff>
    </xdr:from>
    <xdr:ext cx="762000" cy="259045"/>
    <xdr:sp macro="" textlink="">
      <xdr:nvSpPr>
        <xdr:cNvPr id="440" name="公債費以外該当値テキスト"/>
        <xdr:cNvSpPr txBox="1"/>
      </xdr:nvSpPr>
      <xdr:spPr>
        <a:xfrm>
          <a:off x="165989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504825</xdr:colOff>
      <xdr:row>77</xdr:row>
      <xdr:rowOff>19050</xdr:rowOff>
    </xdr:from>
    <xdr:to>
      <xdr:col>22</xdr:col>
      <xdr:colOff>606425</xdr:colOff>
      <xdr:row>77</xdr:row>
      <xdr:rowOff>120650</xdr:rowOff>
    </xdr:to>
    <xdr:sp macro="" textlink="">
      <xdr:nvSpPr>
        <xdr:cNvPr id="441" name="円/楕円 440"/>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105427</xdr:rowOff>
    </xdr:from>
    <xdr:ext cx="736600" cy="259045"/>
    <xdr:sp macro="" textlink="">
      <xdr:nvSpPr>
        <xdr:cNvPr id="442" name="テキスト ボックス 441"/>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21</xdr:col>
      <xdr:colOff>301625</xdr:colOff>
      <xdr:row>76</xdr:row>
      <xdr:rowOff>38100</xdr:rowOff>
    </xdr:from>
    <xdr:to>
      <xdr:col>21</xdr:col>
      <xdr:colOff>403225</xdr:colOff>
      <xdr:row>76</xdr:row>
      <xdr:rowOff>139700</xdr:rowOff>
    </xdr:to>
    <xdr:sp macro="" textlink="">
      <xdr:nvSpPr>
        <xdr:cNvPr id="443" name="円/楕円 442"/>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124477</xdr:rowOff>
    </xdr:from>
    <xdr:ext cx="762000" cy="259045"/>
    <xdr:sp macro="" textlink="">
      <xdr:nvSpPr>
        <xdr:cNvPr id="444" name="テキスト ボックス 443"/>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155121</xdr:rowOff>
    </xdr:from>
    <xdr:to>
      <xdr:col>20</xdr:col>
      <xdr:colOff>200025</xdr:colOff>
      <xdr:row>76</xdr:row>
      <xdr:rowOff>85271</xdr:rowOff>
    </xdr:to>
    <xdr:sp macro="" textlink="">
      <xdr:nvSpPr>
        <xdr:cNvPr id="445" name="円/楕円 444"/>
        <xdr:cNvSpPr/>
      </xdr:nvSpPr>
      <xdr:spPr>
        <a:xfrm>
          <a:off x="13843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70048</xdr:rowOff>
    </xdr:from>
    <xdr:ext cx="762000" cy="259045"/>
    <xdr:sp macro="" textlink="">
      <xdr:nvSpPr>
        <xdr:cNvPr id="446" name="テキスト ボックス 445"/>
        <xdr:cNvSpPr txBox="1"/>
      </xdr:nvSpPr>
      <xdr:spPr>
        <a:xfrm>
          <a:off x="13512800" y="1310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46265</xdr:rowOff>
    </xdr:from>
    <xdr:to>
      <xdr:col>18</xdr:col>
      <xdr:colOff>682625</xdr:colOff>
      <xdr:row>75</xdr:row>
      <xdr:rowOff>147864</xdr:rowOff>
    </xdr:to>
    <xdr:sp macro="" textlink="">
      <xdr:nvSpPr>
        <xdr:cNvPr id="447" name="円/楕円 446"/>
        <xdr:cNvSpPr/>
      </xdr:nvSpPr>
      <xdr:spPr>
        <a:xfrm>
          <a:off x="12954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132641</xdr:rowOff>
    </xdr:from>
    <xdr:ext cx="762000" cy="259045"/>
    <xdr:sp macro="" textlink="">
      <xdr:nvSpPr>
        <xdr:cNvPr id="448" name="テキスト ボックス 447"/>
        <xdr:cNvSpPr txBox="1"/>
      </xdr:nvSpPr>
      <xdr:spPr>
        <a:xfrm>
          <a:off x="12623800" y="1299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57467</xdr:rowOff>
    </xdr:from>
    <xdr:to>
      <xdr:col>4</xdr:col>
      <xdr:colOff>1117600</xdr:colOff>
      <xdr:row>18</xdr:row>
      <xdr:rowOff>169101</xdr:rowOff>
    </xdr:to>
    <xdr:cxnSp macro="">
      <xdr:nvCxnSpPr>
        <xdr:cNvPr id="45" name="直線コネクタ 44"/>
        <xdr:cNvCxnSpPr/>
      </xdr:nvCxnSpPr>
      <xdr:spPr bwMode="auto">
        <a:xfrm flipV="1">
          <a:off x="5651500" y="2333942"/>
          <a:ext cx="0" cy="968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141178</xdr:rowOff>
    </xdr:from>
    <xdr:ext cx="762000" cy="259045"/>
    <xdr:sp macro="" textlink="">
      <xdr:nvSpPr>
        <xdr:cNvPr id="46" name="人口1人当たり決算額の推移最小値テキスト130"/>
        <xdr:cNvSpPr txBox="1"/>
      </xdr:nvSpPr>
      <xdr:spPr>
        <a:xfrm>
          <a:off x="5740400" y="327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73,290</a:t>
          </a:r>
          <a:endParaRPr kumimoji="1" lang="ja-JP" altLang="en-US" sz="1000" b="1">
            <a:latin typeface="ＭＳ Ｐゴシック"/>
          </a:endParaRPr>
        </a:p>
      </xdr:txBody>
    </xdr:sp>
    <xdr:clientData/>
  </xdr:oneCellAnchor>
  <xdr:twoCellAnchor>
    <xdr:from>
      <xdr:col>4</xdr:col>
      <xdr:colOff>1028700</xdr:colOff>
      <xdr:row>18</xdr:row>
      <xdr:rowOff>169101</xdr:rowOff>
    </xdr:from>
    <xdr:to>
      <xdr:col>5</xdr:col>
      <xdr:colOff>73025</xdr:colOff>
      <xdr:row>18</xdr:row>
      <xdr:rowOff>169101</xdr:rowOff>
    </xdr:to>
    <xdr:cxnSp macro="">
      <xdr:nvCxnSpPr>
        <xdr:cNvPr id="47" name="直線コネクタ 46"/>
        <xdr:cNvCxnSpPr/>
      </xdr:nvCxnSpPr>
      <xdr:spPr bwMode="auto">
        <a:xfrm>
          <a:off x="5562600" y="33028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143844</xdr:rowOff>
    </xdr:from>
    <xdr:ext cx="762000" cy="259045"/>
    <xdr:sp macro="" textlink="">
      <xdr:nvSpPr>
        <xdr:cNvPr id="48" name="人口1人当たり決算額の推移最大値テキスト130"/>
        <xdr:cNvSpPr txBox="1"/>
      </xdr:nvSpPr>
      <xdr:spPr>
        <a:xfrm>
          <a:off x="5740400" y="207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124,150</a:t>
          </a:r>
          <a:endParaRPr kumimoji="1" lang="ja-JP" altLang="en-US" sz="1000" b="1">
            <a:latin typeface="ＭＳ Ｐゴシック"/>
          </a:endParaRPr>
        </a:p>
      </xdr:txBody>
    </xdr:sp>
    <xdr:clientData/>
  </xdr:oneCellAnchor>
  <xdr:twoCellAnchor>
    <xdr:from>
      <xdr:col>4</xdr:col>
      <xdr:colOff>1028700</xdr:colOff>
      <xdr:row>13</xdr:row>
      <xdr:rowOff>57467</xdr:rowOff>
    </xdr:from>
    <xdr:to>
      <xdr:col>5</xdr:col>
      <xdr:colOff>73025</xdr:colOff>
      <xdr:row>13</xdr:row>
      <xdr:rowOff>57467</xdr:rowOff>
    </xdr:to>
    <xdr:cxnSp macro="">
      <xdr:nvCxnSpPr>
        <xdr:cNvPr id="49" name="直線コネクタ 48"/>
        <xdr:cNvCxnSpPr/>
      </xdr:nvCxnSpPr>
      <xdr:spPr bwMode="auto">
        <a:xfrm>
          <a:off x="5562600" y="23339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57467</xdr:rowOff>
    </xdr:from>
    <xdr:to>
      <xdr:col>4</xdr:col>
      <xdr:colOff>1117600</xdr:colOff>
      <xdr:row>13</xdr:row>
      <xdr:rowOff>59754</xdr:rowOff>
    </xdr:to>
    <xdr:cxnSp macro="">
      <xdr:nvCxnSpPr>
        <xdr:cNvPr id="50" name="直線コネクタ 49"/>
        <xdr:cNvCxnSpPr/>
      </xdr:nvCxnSpPr>
      <xdr:spPr bwMode="auto">
        <a:xfrm flipV="1">
          <a:off x="5003800" y="2333942"/>
          <a:ext cx="647700" cy="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130001</xdr:rowOff>
    </xdr:from>
    <xdr:ext cx="762000" cy="259045"/>
    <xdr:sp macro="" textlink="">
      <xdr:nvSpPr>
        <xdr:cNvPr id="51" name="人口1人当たり決算額の推移平均値テキスト130"/>
        <xdr:cNvSpPr txBox="1"/>
      </xdr:nvSpPr>
      <xdr:spPr>
        <a:xfrm>
          <a:off x="5740400" y="2920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157924</xdr:rowOff>
    </xdr:from>
    <xdr:to>
      <xdr:col>5</xdr:col>
      <xdr:colOff>34925</xdr:colOff>
      <xdr:row>17</xdr:row>
      <xdr:rowOff>88074</xdr:rowOff>
    </xdr:to>
    <xdr:sp macro="" textlink="">
      <xdr:nvSpPr>
        <xdr:cNvPr id="52" name="フローチャート : 判断 51"/>
        <xdr:cNvSpPr/>
      </xdr:nvSpPr>
      <xdr:spPr bwMode="auto">
        <a:xfrm>
          <a:off x="5600700" y="2948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59754</xdr:rowOff>
    </xdr:from>
    <xdr:to>
      <xdr:col>4</xdr:col>
      <xdr:colOff>469900</xdr:colOff>
      <xdr:row>13</xdr:row>
      <xdr:rowOff>133972</xdr:rowOff>
    </xdr:to>
    <xdr:cxnSp macro="">
      <xdr:nvCxnSpPr>
        <xdr:cNvPr id="53" name="直線コネクタ 52"/>
        <xdr:cNvCxnSpPr/>
      </xdr:nvCxnSpPr>
      <xdr:spPr bwMode="auto">
        <a:xfrm flipV="1">
          <a:off x="4305300" y="2336229"/>
          <a:ext cx="698500" cy="7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75686</xdr:rowOff>
    </xdr:from>
    <xdr:to>
      <xdr:col>4</xdr:col>
      <xdr:colOff>520700</xdr:colOff>
      <xdr:row>15</xdr:row>
      <xdr:rowOff>5836</xdr:rowOff>
    </xdr:to>
    <xdr:sp macro="" textlink="">
      <xdr:nvSpPr>
        <xdr:cNvPr id="54" name="フローチャート : 判断 53"/>
        <xdr:cNvSpPr/>
      </xdr:nvSpPr>
      <xdr:spPr bwMode="auto">
        <a:xfrm>
          <a:off x="4953000" y="2523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162063</xdr:rowOff>
    </xdr:from>
    <xdr:ext cx="736600" cy="259045"/>
    <xdr:sp macro="" textlink="">
      <xdr:nvSpPr>
        <xdr:cNvPr id="55" name="テキスト ボックス 54"/>
        <xdr:cNvSpPr txBox="1"/>
      </xdr:nvSpPr>
      <xdr:spPr>
        <a:xfrm>
          <a:off x="4622800" y="260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62744</xdr:rowOff>
    </xdr:from>
    <xdr:to>
      <xdr:col>3</xdr:col>
      <xdr:colOff>904875</xdr:colOff>
      <xdr:row>13</xdr:row>
      <xdr:rowOff>133972</xdr:rowOff>
    </xdr:to>
    <xdr:cxnSp macro="">
      <xdr:nvCxnSpPr>
        <xdr:cNvPr id="56" name="直線コネクタ 55"/>
        <xdr:cNvCxnSpPr/>
      </xdr:nvCxnSpPr>
      <xdr:spPr bwMode="auto">
        <a:xfrm>
          <a:off x="3606800" y="2339219"/>
          <a:ext cx="698500" cy="71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170517</xdr:rowOff>
    </xdr:from>
    <xdr:to>
      <xdr:col>3</xdr:col>
      <xdr:colOff>955675</xdr:colOff>
      <xdr:row>15</xdr:row>
      <xdr:rowOff>100667</xdr:rowOff>
    </xdr:to>
    <xdr:sp macro="" textlink="">
      <xdr:nvSpPr>
        <xdr:cNvPr id="57" name="フローチャート : 判断 56"/>
        <xdr:cNvSpPr/>
      </xdr:nvSpPr>
      <xdr:spPr bwMode="auto">
        <a:xfrm>
          <a:off x="4254500" y="261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85444</xdr:rowOff>
    </xdr:from>
    <xdr:ext cx="762000" cy="259045"/>
    <xdr:sp macro="" textlink="">
      <xdr:nvSpPr>
        <xdr:cNvPr id="58" name="テキスト ボックス 57"/>
        <xdr:cNvSpPr txBox="1"/>
      </xdr:nvSpPr>
      <xdr:spPr>
        <a:xfrm>
          <a:off x="3924300" y="270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18339</xdr:rowOff>
    </xdr:from>
    <xdr:to>
      <xdr:col>3</xdr:col>
      <xdr:colOff>206375</xdr:colOff>
      <xdr:row>13</xdr:row>
      <xdr:rowOff>62744</xdr:rowOff>
    </xdr:to>
    <xdr:cxnSp macro="">
      <xdr:nvCxnSpPr>
        <xdr:cNvPr id="59" name="直線コネクタ 58"/>
        <xdr:cNvCxnSpPr/>
      </xdr:nvCxnSpPr>
      <xdr:spPr bwMode="auto">
        <a:xfrm>
          <a:off x="2908300" y="2294814"/>
          <a:ext cx="698500" cy="44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128759</xdr:rowOff>
    </xdr:from>
    <xdr:to>
      <xdr:col>3</xdr:col>
      <xdr:colOff>257175</xdr:colOff>
      <xdr:row>15</xdr:row>
      <xdr:rowOff>58909</xdr:rowOff>
    </xdr:to>
    <xdr:sp macro="" textlink="">
      <xdr:nvSpPr>
        <xdr:cNvPr id="60" name="フローチャート : 判断 59"/>
        <xdr:cNvSpPr/>
      </xdr:nvSpPr>
      <xdr:spPr bwMode="auto">
        <a:xfrm>
          <a:off x="3556000" y="25766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43686</xdr:rowOff>
    </xdr:from>
    <xdr:ext cx="762000" cy="259045"/>
    <xdr:sp macro="" textlink="">
      <xdr:nvSpPr>
        <xdr:cNvPr id="61" name="テキスト ボックス 60"/>
        <xdr:cNvSpPr txBox="1"/>
      </xdr:nvSpPr>
      <xdr:spPr>
        <a:xfrm>
          <a:off x="3225800" y="266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75495</xdr:rowOff>
    </xdr:from>
    <xdr:to>
      <xdr:col>2</xdr:col>
      <xdr:colOff>692150</xdr:colOff>
      <xdr:row>15</xdr:row>
      <xdr:rowOff>5645</xdr:rowOff>
    </xdr:to>
    <xdr:sp macro="" textlink="">
      <xdr:nvSpPr>
        <xdr:cNvPr id="62" name="フローチャート : 判断 61"/>
        <xdr:cNvSpPr/>
      </xdr:nvSpPr>
      <xdr:spPr bwMode="auto">
        <a:xfrm>
          <a:off x="2857500" y="252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161872</xdr:rowOff>
    </xdr:from>
    <xdr:ext cx="762000" cy="259045"/>
    <xdr:sp macro="" textlink="">
      <xdr:nvSpPr>
        <xdr:cNvPr id="63" name="テキスト ボックス 62"/>
        <xdr:cNvSpPr txBox="1"/>
      </xdr:nvSpPr>
      <xdr:spPr>
        <a:xfrm>
          <a:off x="2527300" y="260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6667</xdr:rowOff>
    </xdr:from>
    <xdr:to>
      <xdr:col>5</xdr:col>
      <xdr:colOff>34925</xdr:colOff>
      <xdr:row>13</xdr:row>
      <xdr:rowOff>108267</xdr:rowOff>
    </xdr:to>
    <xdr:sp macro="" textlink="">
      <xdr:nvSpPr>
        <xdr:cNvPr id="69" name="円/楕円 68"/>
        <xdr:cNvSpPr/>
      </xdr:nvSpPr>
      <xdr:spPr bwMode="auto">
        <a:xfrm>
          <a:off x="5600700" y="2283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86694</xdr:rowOff>
    </xdr:from>
    <xdr:ext cx="762000" cy="259045"/>
    <xdr:sp macro="" textlink="">
      <xdr:nvSpPr>
        <xdr:cNvPr id="70" name="人口1人当たり決算額の推移該当値テキスト130"/>
        <xdr:cNvSpPr txBox="1"/>
      </xdr:nvSpPr>
      <xdr:spPr>
        <a:xfrm>
          <a:off x="5740400" y="219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124,150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8954</xdr:rowOff>
    </xdr:from>
    <xdr:to>
      <xdr:col>4</xdr:col>
      <xdr:colOff>520700</xdr:colOff>
      <xdr:row>13</xdr:row>
      <xdr:rowOff>110554</xdr:rowOff>
    </xdr:to>
    <xdr:sp macro="" textlink="">
      <xdr:nvSpPr>
        <xdr:cNvPr id="71" name="円/楕円 70"/>
        <xdr:cNvSpPr/>
      </xdr:nvSpPr>
      <xdr:spPr bwMode="auto">
        <a:xfrm>
          <a:off x="4953000" y="228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120731</xdr:rowOff>
    </xdr:from>
    <xdr:ext cx="736600" cy="259045"/>
    <xdr:sp macro="" textlink="">
      <xdr:nvSpPr>
        <xdr:cNvPr id="72" name="テキスト ボックス 71"/>
        <xdr:cNvSpPr txBox="1"/>
      </xdr:nvSpPr>
      <xdr:spPr>
        <a:xfrm>
          <a:off x="4622800" y="2054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124,030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83172</xdr:rowOff>
    </xdr:from>
    <xdr:to>
      <xdr:col>3</xdr:col>
      <xdr:colOff>955675</xdr:colOff>
      <xdr:row>14</xdr:row>
      <xdr:rowOff>13322</xdr:rowOff>
    </xdr:to>
    <xdr:sp macro="" textlink="">
      <xdr:nvSpPr>
        <xdr:cNvPr id="73" name="円/楕円 72"/>
        <xdr:cNvSpPr/>
      </xdr:nvSpPr>
      <xdr:spPr bwMode="auto">
        <a:xfrm>
          <a:off x="4254500" y="235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23499</xdr:rowOff>
    </xdr:from>
    <xdr:ext cx="762000" cy="259045"/>
    <xdr:sp macro="" textlink="">
      <xdr:nvSpPr>
        <xdr:cNvPr id="74" name="テキスト ボックス 73"/>
        <xdr:cNvSpPr txBox="1"/>
      </xdr:nvSpPr>
      <xdr:spPr>
        <a:xfrm>
          <a:off x="3924300" y="212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120,134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11944</xdr:rowOff>
    </xdr:from>
    <xdr:to>
      <xdr:col>3</xdr:col>
      <xdr:colOff>257175</xdr:colOff>
      <xdr:row>13</xdr:row>
      <xdr:rowOff>113544</xdr:rowOff>
    </xdr:to>
    <xdr:sp macro="" textlink="">
      <xdr:nvSpPr>
        <xdr:cNvPr id="75" name="円/楕円 74"/>
        <xdr:cNvSpPr/>
      </xdr:nvSpPr>
      <xdr:spPr bwMode="auto">
        <a:xfrm>
          <a:off x="3556000" y="228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123721</xdr:rowOff>
    </xdr:from>
    <xdr:ext cx="762000" cy="259045"/>
    <xdr:sp macro="" textlink="">
      <xdr:nvSpPr>
        <xdr:cNvPr id="76" name="テキスト ボックス 75"/>
        <xdr:cNvSpPr txBox="1"/>
      </xdr:nvSpPr>
      <xdr:spPr>
        <a:xfrm>
          <a:off x="3225800" y="205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123,873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138989</xdr:rowOff>
    </xdr:from>
    <xdr:to>
      <xdr:col>2</xdr:col>
      <xdr:colOff>692150</xdr:colOff>
      <xdr:row>13</xdr:row>
      <xdr:rowOff>69139</xdr:rowOff>
    </xdr:to>
    <xdr:sp macro="" textlink="">
      <xdr:nvSpPr>
        <xdr:cNvPr id="77" name="円/楕円 76"/>
        <xdr:cNvSpPr/>
      </xdr:nvSpPr>
      <xdr:spPr bwMode="auto">
        <a:xfrm>
          <a:off x="2857500" y="2244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79316</xdr:rowOff>
    </xdr:from>
    <xdr:ext cx="762000" cy="259045"/>
    <xdr:sp macro="" textlink="">
      <xdr:nvSpPr>
        <xdr:cNvPr id="78" name="テキスト ボックス 77"/>
        <xdr:cNvSpPr txBox="1"/>
      </xdr:nvSpPr>
      <xdr:spPr>
        <a:xfrm>
          <a:off x="2527300" y="201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110724</xdr:rowOff>
    </xdr:from>
    <xdr:to>
      <xdr:col>4</xdr:col>
      <xdr:colOff>1117600</xdr:colOff>
      <xdr:row>37</xdr:row>
      <xdr:rowOff>336032</xdr:rowOff>
    </xdr:to>
    <xdr:cxnSp macro="">
      <xdr:nvCxnSpPr>
        <xdr:cNvPr id="106" name="直線コネクタ 105"/>
        <xdr:cNvCxnSpPr/>
      </xdr:nvCxnSpPr>
      <xdr:spPr bwMode="auto">
        <a:xfrm flipV="1">
          <a:off x="5651500" y="6035274"/>
          <a:ext cx="0" cy="14254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308109</xdr:rowOff>
    </xdr:from>
    <xdr:ext cx="762000" cy="259045"/>
    <xdr:sp macro="" textlink="">
      <xdr:nvSpPr>
        <xdr:cNvPr id="107" name="人口1人当たり決算額の推移最小値テキスト445"/>
        <xdr:cNvSpPr txBox="1"/>
      </xdr:nvSpPr>
      <xdr:spPr>
        <a:xfrm>
          <a:off x="5740400" y="743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15,214</a:t>
          </a:r>
          <a:endParaRPr kumimoji="1" lang="ja-JP" altLang="en-US" sz="1000" b="1">
            <a:latin typeface="ＭＳ Ｐゴシック"/>
          </a:endParaRPr>
        </a:p>
      </xdr:txBody>
    </xdr:sp>
    <xdr:clientData/>
  </xdr:oneCellAnchor>
  <xdr:twoCellAnchor>
    <xdr:from>
      <xdr:col>4</xdr:col>
      <xdr:colOff>1028700</xdr:colOff>
      <xdr:row>37</xdr:row>
      <xdr:rowOff>336032</xdr:rowOff>
    </xdr:from>
    <xdr:to>
      <xdr:col>5</xdr:col>
      <xdr:colOff>73025</xdr:colOff>
      <xdr:row>37</xdr:row>
      <xdr:rowOff>336032</xdr:rowOff>
    </xdr:to>
    <xdr:cxnSp macro="">
      <xdr:nvCxnSpPr>
        <xdr:cNvPr id="108" name="直線コネクタ 107"/>
        <xdr:cNvCxnSpPr/>
      </xdr:nvCxnSpPr>
      <xdr:spPr bwMode="auto">
        <a:xfrm>
          <a:off x="5562600" y="7460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25651</xdr:rowOff>
    </xdr:from>
    <xdr:ext cx="762000" cy="259045"/>
    <xdr:sp macro="" textlink="">
      <xdr:nvSpPr>
        <xdr:cNvPr id="109" name="人口1人当たり決算額の推移最大値テキスト445"/>
        <xdr:cNvSpPr txBox="1"/>
      </xdr:nvSpPr>
      <xdr:spPr>
        <a:xfrm>
          <a:off x="5740400" y="57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30,803</a:t>
          </a:r>
          <a:endParaRPr kumimoji="1" lang="ja-JP" altLang="en-US" sz="1000" b="1">
            <a:latin typeface="ＭＳ Ｐゴシック"/>
          </a:endParaRPr>
        </a:p>
      </xdr:txBody>
    </xdr:sp>
    <xdr:clientData/>
  </xdr:oneCellAnchor>
  <xdr:twoCellAnchor>
    <xdr:from>
      <xdr:col>4</xdr:col>
      <xdr:colOff>1028700</xdr:colOff>
      <xdr:row>33</xdr:row>
      <xdr:rowOff>110724</xdr:rowOff>
    </xdr:from>
    <xdr:to>
      <xdr:col>5</xdr:col>
      <xdr:colOff>73025</xdr:colOff>
      <xdr:row>33</xdr:row>
      <xdr:rowOff>110724</xdr:rowOff>
    </xdr:to>
    <xdr:cxnSp macro="">
      <xdr:nvCxnSpPr>
        <xdr:cNvPr id="110" name="直線コネクタ 109"/>
        <xdr:cNvCxnSpPr/>
      </xdr:nvCxnSpPr>
      <xdr:spPr bwMode="auto">
        <a:xfrm>
          <a:off x="5562600" y="60352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283728</xdr:rowOff>
    </xdr:from>
    <xdr:to>
      <xdr:col>4</xdr:col>
      <xdr:colOff>1117600</xdr:colOff>
      <xdr:row>35</xdr:row>
      <xdr:rowOff>143185</xdr:rowOff>
    </xdr:to>
    <xdr:cxnSp macro="">
      <xdr:nvCxnSpPr>
        <xdr:cNvPr id="111" name="直線コネクタ 110"/>
        <xdr:cNvCxnSpPr/>
      </xdr:nvCxnSpPr>
      <xdr:spPr bwMode="auto">
        <a:xfrm>
          <a:off x="5003800" y="6551178"/>
          <a:ext cx="647700" cy="202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143191</xdr:rowOff>
    </xdr:from>
    <xdr:ext cx="762000" cy="259045"/>
    <xdr:sp macro="" textlink="">
      <xdr:nvSpPr>
        <xdr:cNvPr id="112" name="人口1人当たり決算額の推移平均値テキスト445"/>
        <xdr:cNvSpPr txBox="1"/>
      </xdr:nvSpPr>
      <xdr:spPr>
        <a:xfrm>
          <a:off x="5740400" y="6753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171114</xdr:rowOff>
    </xdr:from>
    <xdr:to>
      <xdr:col>5</xdr:col>
      <xdr:colOff>34925</xdr:colOff>
      <xdr:row>35</xdr:row>
      <xdr:rowOff>272714</xdr:rowOff>
    </xdr:to>
    <xdr:sp macro="" textlink="">
      <xdr:nvSpPr>
        <xdr:cNvPr id="113" name="フローチャート : 判断 112"/>
        <xdr:cNvSpPr/>
      </xdr:nvSpPr>
      <xdr:spPr bwMode="auto">
        <a:xfrm>
          <a:off x="56007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128006</xdr:rowOff>
    </xdr:from>
    <xdr:to>
      <xdr:col>4</xdr:col>
      <xdr:colOff>469900</xdr:colOff>
      <xdr:row>34</xdr:row>
      <xdr:rowOff>283728</xdr:rowOff>
    </xdr:to>
    <xdr:cxnSp macro="">
      <xdr:nvCxnSpPr>
        <xdr:cNvPr id="114" name="直線コネクタ 113"/>
        <xdr:cNvCxnSpPr/>
      </xdr:nvCxnSpPr>
      <xdr:spPr bwMode="auto">
        <a:xfrm>
          <a:off x="4305300" y="6395456"/>
          <a:ext cx="698500" cy="155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50505</xdr:rowOff>
    </xdr:from>
    <xdr:to>
      <xdr:col>4</xdr:col>
      <xdr:colOff>520700</xdr:colOff>
      <xdr:row>34</xdr:row>
      <xdr:rowOff>152105</xdr:rowOff>
    </xdr:to>
    <xdr:sp macro="" textlink="">
      <xdr:nvSpPr>
        <xdr:cNvPr id="115" name="フローチャート : 判断 114"/>
        <xdr:cNvSpPr/>
      </xdr:nvSpPr>
      <xdr:spPr bwMode="auto">
        <a:xfrm>
          <a:off x="4953000" y="6317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162282</xdr:rowOff>
    </xdr:from>
    <xdr:ext cx="736600" cy="259045"/>
    <xdr:sp macro="" textlink="">
      <xdr:nvSpPr>
        <xdr:cNvPr id="116" name="テキスト ボックス 115"/>
        <xdr:cNvSpPr txBox="1"/>
      </xdr:nvSpPr>
      <xdr:spPr>
        <a:xfrm>
          <a:off x="4622800" y="6086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314544</xdr:rowOff>
    </xdr:from>
    <xdr:to>
      <xdr:col>3</xdr:col>
      <xdr:colOff>904875</xdr:colOff>
      <xdr:row>34</xdr:row>
      <xdr:rowOff>128006</xdr:rowOff>
    </xdr:to>
    <xdr:cxnSp macro="">
      <xdr:nvCxnSpPr>
        <xdr:cNvPr id="117" name="直線コネクタ 116"/>
        <xdr:cNvCxnSpPr/>
      </xdr:nvCxnSpPr>
      <xdr:spPr bwMode="auto">
        <a:xfrm>
          <a:off x="3606800" y="6239094"/>
          <a:ext cx="698500" cy="15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33</xdr:row>
      <xdr:rowOff>285323</xdr:rowOff>
    </xdr:from>
    <xdr:to>
      <xdr:col>3</xdr:col>
      <xdr:colOff>955675</xdr:colOff>
      <xdr:row>34</xdr:row>
      <xdr:rowOff>44023</xdr:rowOff>
    </xdr:to>
    <xdr:sp macro="" textlink="">
      <xdr:nvSpPr>
        <xdr:cNvPr id="118" name="フローチャート : 判断 117"/>
        <xdr:cNvSpPr/>
      </xdr:nvSpPr>
      <xdr:spPr bwMode="auto">
        <a:xfrm>
          <a:off x="4254500" y="6209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54200</xdr:rowOff>
    </xdr:from>
    <xdr:ext cx="762000" cy="259045"/>
    <xdr:sp macro="" textlink="">
      <xdr:nvSpPr>
        <xdr:cNvPr id="119" name="テキスト ボックス 118"/>
        <xdr:cNvSpPr txBox="1"/>
      </xdr:nvSpPr>
      <xdr:spPr>
        <a:xfrm>
          <a:off x="3924300" y="597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195763</xdr:rowOff>
    </xdr:from>
    <xdr:to>
      <xdr:col>3</xdr:col>
      <xdr:colOff>206375</xdr:colOff>
      <xdr:row>33</xdr:row>
      <xdr:rowOff>314544</xdr:rowOff>
    </xdr:to>
    <xdr:cxnSp macro="">
      <xdr:nvCxnSpPr>
        <xdr:cNvPr id="120" name="直線コネクタ 119"/>
        <xdr:cNvCxnSpPr/>
      </xdr:nvCxnSpPr>
      <xdr:spPr bwMode="auto">
        <a:xfrm>
          <a:off x="2908300" y="6120313"/>
          <a:ext cx="698500" cy="118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105004</xdr:rowOff>
    </xdr:from>
    <xdr:to>
      <xdr:col>3</xdr:col>
      <xdr:colOff>257175</xdr:colOff>
      <xdr:row>33</xdr:row>
      <xdr:rowOff>206604</xdr:rowOff>
    </xdr:to>
    <xdr:sp macro="" textlink="">
      <xdr:nvSpPr>
        <xdr:cNvPr id="121" name="フローチャート : 判断 120"/>
        <xdr:cNvSpPr/>
      </xdr:nvSpPr>
      <xdr:spPr bwMode="auto">
        <a:xfrm>
          <a:off x="3556000" y="6029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45331</xdr:rowOff>
    </xdr:from>
    <xdr:ext cx="762000" cy="259045"/>
    <xdr:sp macro="" textlink="">
      <xdr:nvSpPr>
        <xdr:cNvPr id="122" name="テキスト ボックス 121"/>
        <xdr:cNvSpPr txBox="1"/>
      </xdr:nvSpPr>
      <xdr:spPr>
        <a:xfrm>
          <a:off x="3225800" y="579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28468</xdr:rowOff>
    </xdr:from>
    <xdr:to>
      <xdr:col>2</xdr:col>
      <xdr:colOff>692150</xdr:colOff>
      <xdr:row>33</xdr:row>
      <xdr:rowOff>130068</xdr:rowOff>
    </xdr:to>
    <xdr:sp macro="" textlink="">
      <xdr:nvSpPr>
        <xdr:cNvPr id="123" name="フローチャート : 判断 122"/>
        <xdr:cNvSpPr/>
      </xdr:nvSpPr>
      <xdr:spPr bwMode="auto">
        <a:xfrm>
          <a:off x="2857500" y="5953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311695</xdr:rowOff>
    </xdr:from>
    <xdr:ext cx="762000" cy="259045"/>
    <xdr:sp macro="" textlink="">
      <xdr:nvSpPr>
        <xdr:cNvPr id="124" name="テキスト ボックス 123"/>
        <xdr:cNvSpPr txBox="1"/>
      </xdr:nvSpPr>
      <xdr:spPr>
        <a:xfrm>
          <a:off x="2527300" y="572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92385</xdr:rowOff>
    </xdr:from>
    <xdr:to>
      <xdr:col>5</xdr:col>
      <xdr:colOff>34925</xdr:colOff>
      <xdr:row>35</xdr:row>
      <xdr:rowOff>193985</xdr:rowOff>
    </xdr:to>
    <xdr:sp macro="" textlink="">
      <xdr:nvSpPr>
        <xdr:cNvPr id="130" name="円/楕円 129"/>
        <xdr:cNvSpPr/>
      </xdr:nvSpPr>
      <xdr:spPr bwMode="auto">
        <a:xfrm>
          <a:off x="5600700" y="670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280362</xdr:rowOff>
    </xdr:from>
    <xdr:ext cx="762000" cy="259045"/>
    <xdr:sp macro="" textlink="">
      <xdr:nvSpPr>
        <xdr:cNvPr id="131" name="人口1人当たり決算額の推移該当値テキスト445"/>
        <xdr:cNvSpPr txBox="1"/>
      </xdr:nvSpPr>
      <xdr:spPr>
        <a:xfrm>
          <a:off x="5740400" y="65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22,948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232928</xdr:rowOff>
    </xdr:from>
    <xdr:to>
      <xdr:col>4</xdr:col>
      <xdr:colOff>520700</xdr:colOff>
      <xdr:row>34</xdr:row>
      <xdr:rowOff>334528</xdr:rowOff>
    </xdr:to>
    <xdr:sp macro="" textlink="">
      <xdr:nvSpPr>
        <xdr:cNvPr id="132" name="円/楕円 131"/>
        <xdr:cNvSpPr/>
      </xdr:nvSpPr>
      <xdr:spPr bwMode="auto">
        <a:xfrm>
          <a:off x="4953000" y="650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319305</xdr:rowOff>
    </xdr:from>
    <xdr:ext cx="736600" cy="259045"/>
    <xdr:sp macro="" textlink="">
      <xdr:nvSpPr>
        <xdr:cNvPr id="133" name="テキスト ボックス 132"/>
        <xdr:cNvSpPr txBox="1"/>
      </xdr:nvSpPr>
      <xdr:spPr>
        <a:xfrm>
          <a:off x="4622800" y="658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77206</xdr:rowOff>
    </xdr:from>
    <xdr:to>
      <xdr:col>3</xdr:col>
      <xdr:colOff>955675</xdr:colOff>
      <xdr:row>34</xdr:row>
      <xdr:rowOff>178806</xdr:rowOff>
    </xdr:to>
    <xdr:sp macro="" textlink="">
      <xdr:nvSpPr>
        <xdr:cNvPr id="134" name="円/楕円 133"/>
        <xdr:cNvSpPr/>
      </xdr:nvSpPr>
      <xdr:spPr bwMode="auto">
        <a:xfrm>
          <a:off x="4254500" y="6344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163583</xdr:rowOff>
    </xdr:from>
    <xdr:ext cx="762000" cy="259045"/>
    <xdr:sp macro="" textlink="">
      <xdr:nvSpPr>
        <xdr:cNvPr id="135" name="テキスト ボックス 134"/>
        <xdr:cNvSpPr txBox="1"/>
      </xdr:nvSpPr>
      <xdr:spPr>
        <a:xfrm>
          <a:off x="3924300" y="643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26,864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263744</xdr:rowOff>
    </xdr:from>
    <xdr:to>
      <xdr:col>3</xdr:col>
      <xdr:colOff>257175</xdr:colOff>
      <xdr:row>34</xdr:row>
      <xdr:rowOff>22444</xdr:rowOff>
    </xdr:to>
    <xdr:sp macro="" textlink="">
      <xdr:nvSpPr>
        <xdr:cNvPr id="136" name="円/楕円 135"/>
        <xdr:cNvSpPr/>
      </xdr:nvSpPr>
      <xdr:spPr bwMode="auto">
        <a:xfrm>
          <a:off x="3556000" y="6188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7221</xdr:rowOff>
    </xdr:from>
    <xdr:ext cx="762000" cy="259045"/>
    <xdr:sp macro="" textlink="">
      <xdr:nvSpPr>
        <xdr:cNvPr id="137" name="テキスト ボックス 136"/>
        <xdr:cNvSpPr txBox="1"/>
      </xdr:nvSpPr>
      <xdr:spPr>
        <a:xfrm>
          <a:off x="3225800" y="627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28,574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144963</xdr:rowOff>
    </xdr:from>
    <xdr:to>
      <xdr:col>2</xdr:col>
      <xdr:colOff>692150</xdr:colOff>
      <xdr:row>33</xdr:row>
      <xdr:rowOff>246563</xdr:rowOff>
    </xdr:to>
    <xdr:sp macro="" textlink="">
      <xdr:nvSpPr>
        <xdr:cNvPr id="138" name="円/楕円 137"/>
        <xdr:cNvSpPr/>
      </xdr:nvSpPr>
      <xdr:spPr bwMode="auto">
        <a:xfrm>
          <a:off x="2857500" y="606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231340</xdr:rowOff>
    </xdr:from>
    <xdr:ext cx="762000" cy="259045"/>
    <xdr:sp macro="" textlink="">
      <xdr:nvSpPr>
        <xdr:cNvPr id="139" name="テキスト ボックス 138"/>
        <xdr:cNvSpPr txBox="1"/>
      </xdr:nvSpPr>
      <xdr:spPr>
        <a:xfrm>
          <a:off x="2527300" y="615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1,953,699
1,942,854
13,783.74
2,042,005,506
1,931,855,266
7,779,857
498,553,488
1,423,730,390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137.5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147861</xdr:rowOff>
    </xdr:from>
    <xdr:to>
      <xdr:col>6</xdr:col>
      <xdr:colOff>510540</xdr:colOff>
      <xdr:row>38</xdr:row>
      <xdr:rowOff>152936</xdr:rowOff>
    </xdr:to>
    <xdr:cxnSp macro="">
      <xdr:nvCxnSpPr>
        <xdr:cNvPr id="54" name="直線コネクタ 53"/>
        <xdr:cNvCxnSpPr/>
      </xdr:nvCxnSpPr>
      <xdr:spPr>
        <a:xfrm flipV="1">
          <a:off x="4633595" y="5462811"/>
          <a:ext cx="1270" cy="120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156763</xdr:rowOff>
    </xdr:from>
    <xdr:ext cx="534377" cy="259045"/>
    <xdr:sp macro="" textlink="">
      <xdr:nvSpPr>
        <xdr:cNvPr id="55" name="人件費最小値テキスト"/>
        <xdr:cNvSpPr txBox="1"/>
      </xdr:nvSpPr>
      <xdr:spPr>
        <a:xfrm>
          <a:off x="4686300" y="6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79,421</a:t>
          </a:r>
          <a:endParaRPr kumimoji="1" lang="ja-JP" altLang="en-US" sz="1000" b="1">
            <a:latin typeface="ＭＳ Ｐゴシック"/>
          </a:endParaRPr>
        </a:p>
      </xdr:txBody>
    </xdr:sp>
    <xdr:clientData/>
  </xdr:oneCellAnchor>
  <xdr:twoCellAnchor>
    <xdr:from>
      <xdr:col>6</xdr:col>
      <xdr:colOff>422275</xdr:colOff>
      <xdr:row>38</xdr:row>
      <xdr:rowOff>152936</xdr:rowOff>
    </xdr:from>
    <xdr:to>
      <xdr:col>6</xdr:col>
      <xdr:colOff>600075</xdr:colOff>
      <xdr:row>38</xdr:row>
      <xdr:rowOff>152936</xdr:rowOff>
    </xdr:to>
    <xdr:cxnSp macro="">
      <xdr:nvCxnSpPr>
        <xdr:cNvPr id="56" name="直線コネクタ 55"/>
        <xdr:cNvCxnSpPr/>
      </xdr:nvCxnSpPr>
      <xdr:spPr>
        <a:xfrm>
          <a:off x="4546600" y="66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94538</xdr:rowOff>
    </xdr:from>
    <xdr:ext cx="599010" cy="259045"/>
    <xdr:sp macro="" textlink="">
      <xdr:nvSpPr>
        <xdr:cNvPr id="57" name="人件費最大値テキスト"/>
        <xdr:cNvSpPr txBox="1"/>
      </xdr:nvSpPr>
      <xdr:spPr>
        <a:xfrm>
          <a:off x="4686300" y="52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132,143</a:t>
          </a:r>
          <a:endParaRPr kumimoji="1" lang="ja-JP" altLang="en-US" sz="1000" b="1">
            <a:latin typeface="ＭＳ Ｐゴシック"/>
          </a:endParaRPr>
        </a:p>
      </xdr:txBody>
    </xdr:sp>
    <xdr:clientData/>
  </xdr:oneCellAnchor>
  <xdr:twoCellAnchor>
    <xdr:from>
      <xdr:col>6</xdr:col>
      <xdr:colOff>422275</xdr:colOff>
      <xdr:row>31</xdr:row>
      <xdr:rowOff>147861</xdr:rowOff>
    </xdr:from>
    <xdr:to>
      <xdr:col>6</xdr:col>
      <xdr:colOff>600075</xdr:colOff>
      <xdr:row>31</xdr:row>
      <xdr:rowOff>147861</xdr:rowOff>
    </xdr:to>
    <xdr:cxnSp macro="">
      <xdr:nvCxnSpPr>
        <xdr:cNvPr id="58" name="直線コネクタ 57"/>
        <xdr:cNvCxnSpPr/>
      </xdr:nvCxnSpPr>
      <xdr:spPr>
        <a:xfrm>
          <a:off x="4546600" y="54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147861</xdr:rowOff>
    </xdr:from>
    <xdr:to>
      <xdr:col>6</xdr:col>
      <xdr:colOff>511175</xdr:colOff>
      <xdr:row>31</xdr:row>
      <xdr:rowOff>169326</xdr:rowOff>
    </xdr:to>
    <xdr:cxnSp macro="">
      <xdr:nvCxnSpPr>
        <xdr:cNvPr id="59" name="直線コネクタ 58"/>
        <xdr:cNvCxnSpPr/>
      </xdr:nvCxnSpPr>
      <xdr:spPr>
        <a:xfrm flipV="1">
          <a:off x="3797300" y="5462811"/>
          <a:ext cx="8382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36900</xdr:rowOff>
    </xdr:from>
    <xdr:ext cx="534377" cy="259045"/>
    <xdr:sp macro="" textlink="">
      <xdr:nvSpPr>
        <xdr:cNvPr id="60" name="人件費平均値テキスト"/>
        <xdr:cNvSpPr txBox="1"/>
      </xdr:nvSpPr>
      <xdr:spPr>
        <a:xfrm>
          <a:off x="4686300" y="6209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58473</xdr:rowOff>
    </xdr:from>
    <xdr:to>
      <xdr:col>6</xdr:col>
      <xdr:colOff>561975</xdr:colOff>
      <xdr:row>36</xdr:row>
      <xdr:rowOff>160073</xdr:rowOff>
    </xdr:to>
    <xdr:sp macro="" textlink="">
      <xdr:nvSpPr>
        <xdr:cNvPr id="61" name="フローチャート : 判断 60"/>
        <xdr:cNvSpPr/>
      </xdr:nvSpPr>
      <xdr:spPr>
        <a:xfrm>
          <a:off x="45847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169326</xdr:rowOff>
    </xdr:from>
    <xdr:to>
      <xdr:col>5</xdr:col>
      <xdr:colOff>358775</xdr:colOff>
      <xdr:row>32</xdr:row>
      <xdr:rowOff>74800</xdr:rowOff>
    </xdr:to>
    <xdr:cxnSp macro="">
      <xdr:nvCxnSpPr>
        <xdr:cNvPr id="62" name="直線コネクタ 61"/>
        <xdr:cNvCxnSpPr/>
      </xdr:nvCxnSpPr>
      <xdr:spPr>
        <a:xfrm flipV="1">
          <a:off x="2908300" y="5484276"/>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39957</xdr:rowOff>
    </xdr:from>
    <xdr:to>
      <xdr:col>5</xdr:col>
      <xdr:colOff>409575</xdr:colOff>
      <xdr:row>33</xdr:row>
      <xdr:rowOff>141557</xdr:rowOff>
    </xdr:to>
    <xdr:sp macro="" textlink="">
      <xdr:nvSpPr>
        <xdr:cNvPr id="63" name="フローチャート : 判断 62"/>
        <xdr:cNvSpPr/>
      </xdr:nvSpPr>
      <xdr:spPr>
        <a:xfrm>
          <a:off x="3746500" y="569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33</xdr:row>
      <xdr:rowOff>132684</xdr:rowOff>
    </xdr:from>
    <xdr:ext cx="599010" cy="259045"/>
    <xdr:sp macro="" textlink="">
      <xdr:nvSpPr>
        <xdr:cNvPr id="64" name="テキスト ボックス 63"/>
        <xdr:cNvSpPr txBox="1"/>
      </xdr:nvSpPr>
      <xdr:spPr>
        <a:xfrm>
          <a:off x="3485094" y="579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119,641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159543</xdr:rowOff>
    </xdr:from>
    <xdr:to>
      <xdr:col>4</xdr:col>
      <xdr:colOff>155575</xdr:colOff>
      <xdr:row>32</xdr:row>
      <xdr:rowOff>74800</xdr:rowOff>
    </xdr:to>
    <xdr:cxnSp macro="">
      <xdr:nvCxnSpPr>
        <xdr:cNvPr id="65" name="直線コネクタ 64"/>
        <xdr:cNvCxnSpPr/>
      </xdr:nvCxnSpPr>
      <xdr:spPr>
        <a:xfrm>
          <a:off x="2019300" y="5474493"/>
          <a:ext cx="889000" cy="8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130940</xdr:rowOff>
    </xdr:from>
    <xdr:to>
      <xdr:col>4</xdr:col>
      <xdr:colOff>206375</xdr:colOff>
      <xdr:row>34</xdr:row>
      <xdr:rowOff>61090</xdr:rowOff>
    </xdr:to>
    <xdr:sp macro="" textlink="">
      <xdr:nvSpPr>
        <xdr:cNvPr id="66" name="フローチャート : 判断 65"/>
        <xdr:cNvSpPr/>
      </xdr:nvSpPr>
      <xdr:spPr>
        <a:xfrm>
          <a:off x="2857500" y="578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52217</xdr:rowOff>
    </xdr:from>
    <xdr:ext cx="599010" cy="259045"/>
    <xdr:sp macro="" textlink="">
      <xdr:nvSpPr>
        <xdr:cNvPr id="67" name="テキスト ボックス 66"/>
        <xdr:cNvSpPr txBox="1"/>
      </xdr:nvSpPr>
      <xdr:spPr>
        <a:xfrm>
          <a:off x="2608794" y="588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115,661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45814</xdr:rowOff>
    </xdr:from>
    <xdr:to>
      <xdr:col>2</xdr:col>
      <xdr:colOff>638175</xdr:colOff>
      <xdr:row>31</xdr:row>
      <xdr:rowOff>159543</xdr:rowOff>
    </xdr:to>
    <xdr:cxnSp macro="">
      <xdr:nvCxnSpPr>
        <xdr:cNvPr id="68" name="直線コネクタ 67"/>
        <xdr:cNvCxnSpPr/>
      </xdr:nvCxnSpPr>
      <xdr:spPr>
        <a:xfrm>
          <a:off x="1130300" y="5360764"/>
          <a:ext cx="889000" cy="1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72258</xdr:rowOff>
    </xdr:from>
    <xdr:to>
      <xdr:col>3</xdr:col>
      <xdr:colOff>3175</xdr:colOff>
      <xdr:row>34</xdr:row>
      <xdr:rowOff>2408</xdr:rowOff>
    </xdr:to>
    <xdr:sp macro="" textlink="">
      <xdr:nvSpPr>
        <xdr:cNvPr id="69" name="フローチャート : 判断 68"/>
        <xdr:cNvSpPr/>
      </xdr:nvSpPr>
      <xdr:spPr>
        <a:xfrm>
          <a:off x="1968500" y="573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164985</xdr:rowOff>
    </xdr:from>
    <xdr:ext cx="599010" cy="259045"/>
    <xdr:sp macro="" textlink="">
      <xdr:nvSpPr>
        <xdr:cNvPr id="70" name="テキスト ボックス 69"/>
        <xdr:cNvSpPr txBox="1"/>
      </xdr:nvSpPr>
      <xdr:spPr>
        <a:xfrm>
          <a:off x="1719794" y="582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11611</xdr:rowOff>
    </xdr:from>
    <xdr:to>
      <xdr:col>1</xdr:col>
      <xdr:colOff>485775</xdr:colOff>
      <xdr:row>33</xdr:row>
      <xdr:rowOff>113211</xdr:rowOff>
    </xdr:to>
    <xdr:sp macro="" textlink="">
      <xdr:nvSpPr>
        <xdr:cNvPr id="71" name="フローチャート : 判断 70"/>
        <xdr:cNvSpPr/>
      </xdr:nvSpPr>
      <xdr:spPr>
        <a:xfrm>
          <a:off x="1079500" y="56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104338</xdr:rowOff>
    </xdr:from>
    <xdr:ext cx="599010" cy="259045"/>
    <xdr:sp macro="" textlink="">
      <xdr:nvSpPr>
        <xdr:cNvPr id="72" name="テキスト ボックス 71"/>
        <xdr:cNvSpPr txBox="1"/>
      </xdr:nvSpPr>
      <xdr:spPr>
        <a:xfrm>
          <a:off x="830794" y="576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97061</xdr:rowOff>
    </xdr:from>
    <xdr:to>
      <xdr:col>6</xdr:col>
      <xdr:colOff>561975</xdr:colOff>
      <xdr:row>32</xdr:row>
      <xdr:rowOff>27211</xdr:rowOff>
    </xdr:to>
    <xdr:sp macro="" textlink="">
      <xdr:nvSpPr>
        <xdr:cNvPr id="78" name="円/楕円 77"/>
        <xdr:cNvSpPr/>
      </xdr:nvSpPr>
      <xdr:spPr>
        <a:xfrm>
          <a:off x="4584700" y="54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50088</xdr:rowOff>
    </xdr:from>
    <xdr:ext cx="599010" cy="259045"/>
    <xdr:sp macro="" textlink="">
      <xdr:nvSpPr>
        <xdr:cNvPr id="79" name="人件費該当値テキスト"/>
        <xdr:cNvSpPr txBox="1"/>
      </xdr:nvSpPr>
      <xdr:spPr>
        <a:xfrm>
          <a:off x="4686300" y="536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132,143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118526</xdr:rowOff>
    </xdr:from>
    <xdr:to>
      <xdr:col>5</xdr:col>
      <xdr:colOff>409575</xdr:colOff>
      <xdr:row>32</xdr:row>
      <xdr:rowOff>48676</xdr:rowOff>
    </xdr:to>
    <xdr:sp macro="" textlink="">
      <xdr:nvSpPr>
        <xdr:cNvPr id="80" name="円/楕円 79"/>
        <xdr:cNvSpPr/>
      </xdr:nvSpPr>
      <xdr:spPr>
        <a:xfrm>
          <a:off x="3746500" y="54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30</xdr:row>
      <xdr:rowOff>65203</xdr:rowOff>
    </xdr:from>
    <xdr:ext cx="599010" cy="259045"/>
    <xdr:sp macro="" textlink="">
      <xdr:nvSpPr>
        <xdr:cNvPr id="81" name="テキスト ボックス 80"/>
        <xdr:cNvSpPr txBox="1"/>
      </xdr:nvSpPr>
      <xdr:spPr>
        <a:xfrm>
          <a:off x="3485094" y="520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131,204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24000</xdr:rowOff>
    </xdr:from>
    <xdr:to>
      <xdr:col>4</xdr:col>
      <xdr:colOff>206375</xdr:colOff>
      <xdr:row>32</xdr:row>
      <xdr:rowOff>125600</xdr:rowOff>
    </xdr:to>
    <xdr:sp macro="" textlink="">
      <xdr:nvSpPr>
        <xdr:cNvPr id="82" name="円/楕円 81"/>
        <xdr:cNvSpPr/>
      </xdr:nvSpPr>
      <xdr:spPr>
        <a:xfrm>
          <a:off x="2857500" y="55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142127</xdr:rowOff>
    </xdr:from>
    <xdr:ext cx="599010" cy="259045"/>
    <xdr:sp macro="" textlink="">
      <xdr:nvSpPr>
        <xdr:cNvPr id="83" name="テキスト ボックス 82"/>
        <xdr:cNvSpPr txBox="1"/>
      </xdr:nvSpPr>
      <xdr:spPr>
        <a:xfrm>
          <a:off x="2608794" y="528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127,839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108743</xdr:rowOff>
    </xdr:from>
    <xdr:to>
      <xdr:col>3</xdr:col>
      <xdr:colOff>3175</xdr:colOff>
      <xdr:row>32</xdr:row>
      <xdr:rowOff>38893</xdr:rowOff>
    </xdr:to>
    <xdr:sp macro="" textlink="">
      <xdr:nvSpPr>
        <xdr:cNvPr id="84" name="円/楕円 83"/>
        <xdr:cNvSpPr/>
      </xdr:nvSpPr>
      <xdr:spPr>
        <a:xfrm>
          <a:off x="1968500" y="542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55420</xdr:rowOff>
    </xdr:from>
    <xdr:ext cx="599010" cy="259045"/>
    <xdr:sp macro="" textlink="">
      <xdr:nvSpPr>
        <xdr:cNvPr id="85" name="テキスト ボックス 84"/>
        <xdr:cNvSpPr txBox="1"/>
      </xdr:nvSpPr>
      <xdr:spPr>
        <a:xfrm>
          <a:off x="1719794" y="519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131,632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166464</xdr:rowOff>
    </xdr:from>
    <xdr:to>
      <xdr:col>1</xdr:col>
      <xdr:colOff>485775</xdr:colOff>
      <xdr:row>31</xdr:row>
      <xdr:rowOff>96614</xdr:rowOff>
    </xdr:to>
    <xdr:sp macro="" textlink="">
      <xdr:nvSpPr>
        <xdr:cNvPr id="86" name="円/楕円 85"/>
        <xdr:cNvSpPr/>
      </xdr:nvSpPr>
      <xdr:spPr>
        <a:xfrm>
          <a:off x="1079500" y="53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113141</xdr:rowOff>
    </xdr:from>
    <xdr:ext cx="599010" cy="259045"/>
    <xdr:sp macro="" textlink="">
      <xdr:nvSpPr>
        <xdr:cNvPr id="87" name="テキスト ボックス 86"/>
        <xdr:cNvSpPr txBox="1"/>
      </xdr:nvSpPr>
      <xdr:spPr>
        <a:xfrm>
          <a:off x="830794" y="508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139700</xdr:rowOff>
    </xdr:from>
    <xdr:to>
      <xdr:col>7</xdr:col>
      <xdr:colOff>638175</xdr:colOff>
      <xdr:row>59</xdr:row>
      <xdr:rowOff>139700</xdr:rowOff>
    </xdr:to>
    <xdr:cxnSp macro="">
      <xdr:nvCxnSpPr>
        <xdr:cNvPr id="96" name="直線コネクタ 95"/>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168927</xdr:rowOff>
    </xdr:from>
    <xdr:ext cx="248786" cy="259045"/>
    <xdr:sp macro="" textlink="">
      <xdr:nvSpPr>
        <xdr:cNvPr id="97" name="テキスト ボックス 96"/>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8" name="直線コネクタ 97"/>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99" name="テキスト ボックス 98"/>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56</xdr:row>
      <xdr:rowOff>82550</xdr:rowOff>
    </xdr:from>
    <xdr:to>
      <xdr:col>7</xdr:col>
      <xdr:colOff>638175</xdr:colOff>
      <xdr:row>56</xdr:row>
      <xdr:rowOff>82550</xdr:rowOff>
    </xdr:to>
    <xdr:cxnSp macro="">
      <xdr:nvCxnSpPr>
        <xdr:cNvPr id="100" name="直線コネクタ 99"/>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111777</xdr:rowOff>
    </xdr:from>
    <xdr:ext cx="531299" cy="259045"/>
    <xdr:sp macro="" textlink="">
      <xdr:nvSpPr>
        <xdr:cNvPr id="101" name="テキスト ボックス 100"/>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25400</xdr:rowOff>
    </xdr:from>
    <xdr:to>
      <xdr:col>7</xdr:col>
      <xdr:colOff>638175</xdr:colOff>
      <xdr:row>53</xdr:row>
      <xdr:rowOff>25400</xdr:rowOff>
    </xdr:to>
    <xdr:cxnSp macro="">
      <xdr:nvCxnSpPr>
        <xdr:cNvPr id="104" name="直線コネクタ 103"/>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54627</xdr:rowOff>
    </xdr:from>
    <xdr:ext cx="531299" cy="259045"/>
    <xdr:sp macro="" textlink="">
      <xdr:nvSpPr>
        <xdr:cNvPr id="105" name="テキスト ボックス 104"/>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7" name="テキスト ボックス 106"/>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49</xdr:row>
      <xdr:rowOff>139700</xdr:rowOff>
    </xdr:from>
    <xdr:to>
      <xdr:col>7</xdr:col>
      <xdr:colOff>638175</xdr:colOff>
      <xdr:row>49</xdr:row>
      <xdr:rowOff>139700</xdr:rowOff>
    </xdr:to>
    <xdr:cxnSp macro="">
      <xdr:nvCxnSpPr>
        <xdr:cNvPr id="108" name="直線コネクタ 107"/>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48</xdr:row>
      <xdr:rowOff>168927</xdr:rowOff>
    </xdr:from>
    <xdr:ext cx="531299" cy="259045"/>
    <xdr:sp macro="" textlink="">
      <xdr:nvSpPr>
        <xdr:cNvPr id="109" name="テキスト ボックス 108"/>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1" name="テキスト ボックス 110"/>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89608</xdr:rowOff>
    </xdr:from>
    <xdr:to>
      <xdr:col>6</xdr:col>
      <xdr:colOff>510540</xdr:colOff>
      <xdr:row>58</xdr:row>
      <xdr:rowOff>123555</xdr:rowOff>
    </xdr:to>
    <xdr:cxnSp macro="">
      <xdr:nvCxnSpPr>
        <xdr:cNvPr id="113" name="直線コネクタ 112"/>
        <xdr:cNvCxnSpPr/>
      </xdr:nvCxnSpPr>
      <xdr:spPr>
        <a:xfrm flipV="1">
          <a:off x="4633595" y="9347908"/>
          <a:ext cx="1270" cy="71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127382</xdr:rowOff>
    </xdr:from>
    <xdr:ext cx="469744" cy="259045"/>
    <xdr:sp macro="" textlink="">
      <xdr:nvSpPr>
        <xdr:cNvPr id="114" name="物件費最小値テキスト"/>
        <xdr:cNvSpPr txBox="1"/>
      </xdr:nvSpPr>
      <xdr:spPr>
        <a:xfrm>
          <a:off x="4686300" y="100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6,565</a:t>
          </a:r>
          <a:endParaRPr kumimoji="1" lang="ja-JP" altLang="en-US" sz="1000" b="1">
            <a:latin typeface="ＭＳ Ｐゴシック"/>
          </a:endParaRPr>
        </a:p>
      </xdr:txBody>
    </xdr:sp>
    <xdr:clientData/>
  </xdr:oneCellAnchor>
  <xdr:twoCellAnchor>
    <xdr:from>
      <xdr:col>6</xdr:col>
      <xdr:colOff>422275</xdr:colOff>
      <xdr:row>58</xdr:row>
      <xdr:rowOff>123555</xdr:rowOff>
    </xdr:from>
    <xdr:to>
      <xdr:col>6</xdr:col>
      <xdr:colOff>600075</xdr:colOff>
      <xdr:row>58</xdr:row>
      <xdr:rowOff>123555</xdr:rowOff>
    </xdr:to>
    <xdr:cxnSp macro="">
      <xdr:nvCxnSpPr>
        <xdr:cNvPr id="115" name="直線コネクタ 114"/>
        <xdr:cNvCxnSpPr/>
      </xdr:nvCxnSpPr>
      <xdr:spPr>
        <a:xfrm>
          <a:off x="4546600" y="1006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36285</xdr:rowOff>
    </xdr:from>
    <xdr:ext cx="534377" cy="259045"/>
    <xdr:sp macro="" textlink="">
      <xdr:nvSpPr>
        <xdr:cNvPr id="116" name="物件費最大値テキスト"/>
        <xdr:cNvSpPr txBox="1"/>
      </xdr:nvSpPr>
      <xdr:spPr>
        <a:xfrm>
          <a:off x="4686300" y="912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31,753</a:t>
          </a:r>
          <a:endParaRPr kumimoji="1" lang="ja-JP" altLang="en-US" sz="1000" b="1">
            <a:latin typeface="ＭＳ Ｐゴシック"/>
          </a:endParaRPr>
        </a:p>
      </xdr:txBody>
    </xdr:sp>
    <xdr:clientData/>
  </xdr:oneCellAnchor>
  <xdr:twoCellAnchor>
    <xdr:from>
      <xdr:col>6</xdr:col>
      <xdr:colOff>422275</xdr:colOff>
      <xdr:row>54</xdr:row>
      <xdr:rowOff>89608</xdr:rowOff>
    </xdr:from>
    <xdr:to>
      <xdr:col>6</xdr:col>
      <xdr:colOff>600075</xdr:colOff>
      <xdr:row>54</xdr:row>
      <xdr:rowOff>89608</xdr:rowOff>
    </xdr:to>
    <xdr:cxnSp macro="">
      <xdr:nvCxnSpPr>
        <xdr:cNvPr id="117" name="直線コネクタ 116"/>
        <xdr:cNvCxnSpPr/>
      </xdr:nvCxnSpPr>
      <xdr:spPr>
        <a:xfrm>
          <a:off x="4546600" y="934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80321</xdr:rowOff>
    </xdr:from>
    <xdr:to>
      <xdr:col>6</xdr:col>
      <xdr:colOff>511175</xdr:colOff>
      <xdr:row>54</xdr:row>
      <xdr:rowOff>89608</xdr:rowOff>
    </xdr:to>
    <xdr:cxnSp macro="">
      <xdr:nvCxnSpPr>
        <xdr:cNvPr id="118" name="直線コネクタ 117"/>
        <xdr:cNvCxnSpPr/>
      </xdr:nvCxnSpPr>
      <xdr:spPr>
        <a:xfrm>
          <a:off x="3797300" y="9338621"/>
          <a:ext cx="838200" cy="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118076</xdr:rowOff>
    </xdr:from>
    <xdr:ext cx="534377" cy="259045"/>
    <xdr:sp macro="" textlink="">
      <xdr:nvSpPr>
        <xdr:cNvPr id="119" name="物件費平均値テキスト"/>
        <xdr:cNvSpPr txBox="1"/>
      </xdr:nvSpPr>
      <xdr:spPr>
        <a:xfrm>
          <a:off x="4686300" y="989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139649</xdr:rowOff>
    </xdr:from>
    <xdr:to>
      <xdr:col>6</xdr:col>
      <xdr:colOff>561975</xdr:colOff>
      <xdr:row>58</xdr:row>
      <xdr:rowOff>69799</xdr:rowOff>
    </xdr:to>
    <xdr:sp macro="" textlink="">
      <xdr:nvSpPr>
        <xdr:cNvPr id="120" name="フローチャート : 判断 119"/>
        <xdr:cNvSpPr/>
      </xdr:nvSpPr>
      <xdr:spPr>
        <a:xfrm>
          <a:off x="4584700" y="991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165989</xdr:rowOff>
    </xdr:from>
    <xdr:to>
      <xdr:col>5</xdr:col>
      <xdr:colOff>358775</xdr:colOff>
      <xdr:row>54</xdr:row>
      <xdr:rowOff>80321</xdr:rowOff>
    </xdr:to>
    <xdr:cxnSp macro="">
      <xdr:nvCxnSpPr>
        <xdr:cNvPr id="121" name="直線コネクタ 120"/>
        <xdr:cNvCxnSpPr/>
      </xdr:nvCxnSpPr>
      <xdr:spPr>
        <a:xfrm>
          <a:off x="2908300" y="9252839"/>
          <a:ext cx="889000" cy="8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120047</xdr:rowOff>
    </xdr:from>
    <xdr:to>
      <xdr:col>5</xdr:col>
      <xdr:colOff>409575</xdr:colOff>
      <xdr:row>57</xdr:row>
      <xdr:rowOff>50197</xdr:rowOff>
    </xdr:to>
    <xdr:sp macro="" textlink="">
      <xdr:nvSpPr>
        <xdr:cNvPr id="122" name="フローチャート : 判断 121"/>
        <xdr:cNvSpPr/>
      </xdr:nvSpPr>
      <xdr:spPr>
        <a:xfrm>
          <a:off x="3746500" y="97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41324</xdr:rowOff>
    </xdr:from>
    <xdr:ext cx="534377" cy="259045"/>
    <xdr:sp macro="" textlink="">
      <xdr:nvSpPr>
        <xdr:cNvPr id="123" name="テキスト ボックス 122"/>
        <xdr:cNvSpPr txBox="1"/>
      </xdr:nvSpPr>
      <xdr:spPr>
        <a:xfrm>
          <a:off x="3517411" y="98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16,910</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134271</xdr:rowOff>
    </xdr:from>
    <xdr:to>
      <xdr:col>4</xdr:col>
      <xdr:colOff>155575</xdr:colOff>
      <xdr:row>53</xdr:row>
      <xdr:rowOff>165989</xdr:rowOff>
    </xdr:to>
    <xdr:cxnSp macro="">
      <xdr:nvCxnSpPr>
        <xdr:cNvPr id="124" name="直線コネクタ 123"/>
        <xdr:cNvCxnSpPr/>
      </xdr:nvCxnSpPr>
      <xdr:spPr>
        <a:xfrm>
          <a:off x="2019300" y="9049671"/>
          <a:ext cx="889000" cy="20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95901</xdr:rowOff>
    </xdr:from>
    <xdr:to>
      <xdr:col>4</xdr:col>
      <xdr:colOff>206375</xdr:colOff>
      <xdr:row>57</xdr:row>
      <xdr:rowOff>26051</xdr:rowOff>
    </xdr:to>
    <xdr:sp macro="" textlink="">
      <xdr:nvSpPr>
        <xdr:cNvPr id="125" name="フローチャート : 判断 124"/>
        <xdr:cNvSpPr/>
      </xdr:nvSpPr>
      <xdr:spPr>
        <a:xfrm>
          <a:off x="2857500" y="969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17178</xdr:rowOff>
    </xdr:from>
    <xdr:ext cx="534377" cy="259045"/>
    <xdr:sp macro="" textlink="">
      <xdr:nvSpPr>
        <xdr:cNvPr id="126" name="テキスト ボックス 125"/>
        <xdr:cNvSpPr txBox="1"/>
      </xdr:nvSpPr>
      <xdr:spPr>
        <a:xfrm>
          <a:off x="2641111" y="978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17,755</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141872</xdr:rowOff>
    </xdr:from>
    <xdr:to>
      <xdr:col>2</xdr:col>
      <xdr:colOff>638175</xdr:colOff>
      <xdr:row>52</xdr:row>
      <xdr:rowOff>134271</xdr:rowOff>
    </xdr:to>
    <xdr:cxnSp macro="">
      <xdr:nvCxnSpPr>
        <xdr:cNvPr id="127" name="直線コネクタ 126"/>
        <xdr:cNvCxnSpPr/>
      </xdr:nvCxnSpPr>
      <xdr:spPr>
        <a:xfrm>
          <a:off x="1130300" y="8714372"/>
          <a:ext cx="889000" cy="33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57839</xdr:rowOff>
    </xdr:from>
    <xdr:to>
      <xdr:col>3</xdr:col>
      <xdr:colOff>3175</xdr:colOff>
      <xdr:row>56</xdr:row>
      <xdr:rowOff>159439</xdr:rowOff>
    </xdr:to>
    <xdr:sp macro="" textlink="">
      <xdr:nvSpPr>
        <xdr:cNvPr id="128" name="フローチャート : 判断 127"/>
        <xdr:cNvSpPr/>
      </xdr:nvSpPr>
      <xdr:spPr>
        <a:xfrm>
          <a:off x="1968500" y="965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150566</xdr:rowOff>
    </xdr:from>
    <xdr:ext cx="534377" cy="259045"/>
    <xdr:sp macro="" textlink="">
      <xdr:nvSpPr>
        <xdr:cNvPr id="129" name="テキスト ボックス 128"/>
        <xdr:cNvSpPr txBox="1"/>
      </xdr:nvSpPr>
      <xdr:spPr>
        <a:xfrm>
          <a:off x="1752111" y="975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5147</xdr:rowOff>
    </xdr:from>
    <xdr:to>
      <xdr:col>1</xdr:col>
      <xdr:colOff>485775</xdr:colOff>
      <xdr:row>56</xdr:row>
      <xdr:rowOff>106747</xdr:rowOff>
    </xdr:to>
    <xdr:sp macro="" textlink="">
      <xdr:nvSpPr>
        <xdr:cNvPr id="130" name="フローチャート : 判断 129"/>
        <xdr:cNvSpPr/>
      </xdr:nvSpPr>
      <xdr:spPr>
        <a:xfrm>
          <a:off x="1079500" y="96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97874</xdr:rowOff>
    </xdr:from>
    <xdr:ext cx="534377" cy="259045"/>
    <xdr:sp macro="" textlink="">
      <xdr:nvSpPr>
        <xdr:cNvPr id="131" name="テキスト ボックス 130"/>
        <xdr:cNvSpPr txBox="1"/>
      </xdr:nvSpPr>
      <xdr:spPr>
        <a:xfrm>
          <a:off x="863111" y="969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38808</xdr:rowOff>
    </xdr:from>
    <xdr:to>
      <xdr:col>6</xdr:col>
      <xdr:colOff>561975</xdr:colOff>
      <xdr:row>54</xdr:row>
      <xdr:rowOff>140408</xdr:rowOff>
    </xdr:to>
    <xdr:sp macro="" textlink="">
      <xdr:nvSpPr>
        <xdr:cNvPr id="137" name="円/楕円 136"/>
        <xdr:cNvSpPr/>
      </xdr:nvSpPr>
      <xdr:spPr>
        <a:xfrm>
          <a:off x="4584700" y="929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163285</xdr:rowOff>
    </xdr:from>
    <xdr:ext cx="534377" cy="259045"/>
    <xdr:sp macro="" textlink="">
      <xdr:nvSpPr>
        <xdr:cNvPr id="138" name="物件費該当値テキスト"/>
        <xdr:cNvSpPr txBox="1"/>
      </xdr:nvSpPr>
      <xdr:spPr>
        <a:xfrm>
          <a:off x="4686300" y="925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31,753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29521</xdr:rowOff>
    </xdr:from>
    <xdr:to>
      <xdr:col>5</xdr:col>
      <xdr:colOff>409575</xdr:colOff>
      <xdr:row>54</xdr:row>
      <xdr:rowOff>131121</xdr:rowOff>
    </xdr:to>
    <xdr:sp macro="" textlink="">
      <xdr:nvSpPr>
        <xdr:cNvPr id="139" name="円/楕円 138"/>
        <xdr:cNvSpPr/>
      </xdr:nvSpPr>
      <xdr:spPr>
        <a:xfrm>
          <a:off x="3746500" y="92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52</xdr:row>
      <xdr:rowOff>147648</xdr:rowOff>
    </xdr:from>
    <xdr:ext cx="534377" cy="259045"/>
    <xdr:sp macro="" textlink="">
      <xdr:nvSpPr>
        <xdr:cNvPr id="140" name="テキスト ボックス 139"/>
        <xdr:cNvSpPr txBox="1"/>
      </xdr:nvSpPr>
      <xdr:spPr>
        <a:xfrm>
          <a:off x="3517411" y="90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115189</xdr:rowOff>
    </xdr:from>
    <xdr:to>
      <xdr:col>4</xdr:col>
      <xdr:colOff>206375</xdr:colOff>
      <xdr:row>54</xdr:row>
      <xdr:rowOff>45339</xdr:rowOff>
    </xdr:to>
    <xdr:sp macro="" textlink="">
      <xdr:nvSpPr>
        <xdr:cNvPr id="141" name="円/楕円 140"/>
        <xdr:cNvSpPr/>
      </xdr:nvSpPr>
      <xdr:spPr>
        <a:xfrm>
          <a:off x="2857500" y="920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61866</xdr:rowOff>
    </xdr:from>
    <xdr:ext cx="534377" cy="259045"/>
    <xdr:sp macro="" textlink="">
      <xdr:nvSpPr>
        <xdr:cNvPr id="142" name="テキスト ボックス 141"/>
        <xdr:cNvSpPr txBox="1"/>
      </xdr:nvSpPr>
      <xdr:spPr>
        <a:xfrm>
          <a:off x="2641111" y="897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35,080</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83471</xdr:rowOff>
    </xdr:from>
    <xdr:to>
      <xdr:col>3</xdr:col>
      <xdr:colOff>3175</xdr:colOff>
      <xdr:row>53</xdr:row>
      <xdr:rowOff>13621</xdr:rowOff>
    </xdr:to>
    <xdr:sp macro="" textlink="">
      <xdr:nvSpPr>
        <xdr:cNvPr id="143" name="円/楕円 142"/>
        <xdr:cNvSpPr/>
      </xdr:nvSpPr>
      <xdr:spPr>
        <a:xfrm>
          <a:off x="1968500" y="89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30148</xdr:rowOff>
    </xdr:from>
    <xdr:ext cx="534377" cy="259045"/>
    <xdr:sp macro="" textlink="">
      <xdr:nvSpPr>
        <xdr:cNvPr id="144" name="テキスト ボックス 143"/>
        <xdr:cNvSpPr txBox="1"/>
      </xdr:nvSpPr>
      <xdr:spPr>
        <a:xfrm>
          <a:off x="1752111" y="877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42,190</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91072</xdr:rowOff>
    </xdr:from>
    <xdr:to>
      <xdr:col>1</xdr:col>
      <xdr:colOff>485775</xdr:colOff>
      <xdr:row>51</xdr:row>
      <xdr:rowOff>21222</xdr:rowOff>
    </xdr:to>
    <xdr:sp macro="" textlink="">
      <xdr:nvSpPr>
        <xdr:cNvPr id="145" name="円/楕円 144"/>
        <xdr:cNvSpPr/>
      </xdr:nvSpPr>
      <xdr:spPr>
        <a:xfrm>
          <a:off x="1079500" y="86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49</xdr:row>
      <xdr:rowOff>37749</xdr:rowOff>
    </xdr:from>
    <xdr:ext cx="534377" cy="259045"/>
    <xdr:sp macro="" textlink="">
      <xdr:nvSpPr>
        <xdr:cNvPr id="146" name="テキスト ボックス 145"/>
        <xdr:cNvSpPr txBox="1"/>
      </xdr:nvSpPr>
      <xdr:spPr>
        <a:xfrm>
          <a:off x="863111" y="84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8" name="正方形/長方形 147"/>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9" name="正方形/長方形 148"/>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0" name="正方形/長方形 149"/>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1" name="正方形/長方形 150"/>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13589</xdr:rowOff>
    </xdr:from>
    <xdr:to>
      <xdr:col>6</xdr:col>
      <xdr:colOff>510540</xdr:colOff>
      <xdr:row>79</xdr:row>
      <xdr:rowOff>2794</xdr:rowOff>
    </xdr:to>
    <xdr:cxnSp macro="">
      <xdr:nvCxnSpPr>
        <xdr:cNvPr id="168" name="直線コネクタ 167"/>
        <xdr:cNvCxnSpPr/>
      </xdr:nvCxnSpPr>
      <xdr:spPr>
        <a:xfrm flipV="1">
          <a:off x="4633595" y="12357989"/>
          <a:ext cx="1270" cy="118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6621</xdr:rowOff>
    </xdr:from>
    <xdr:ext cx="378565" cy="259045"/>
    <xdr:sp macro="" textlink="">
      <xdr:nvSpPr>
        <xdr:cNvPr id="169" name="維持補修費最小値テキスト"/>
        <xdr:cNvSpPr txBox="1"/>
      </xdr:nvSpPr>
      <xdr:spPr>
        <a:xfrm>
          <a:off x="4686300" y="13551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422275</xdr:colOff>
      <xdr:row>79</xdr:row>
      <xdr:rowOff>2794</xdr:rowOff>
    </xdr:from>
    <xdr:to>
      <xdr:col>6</xdr:col>
      <xdr:colOff>600075</xdr:colOff>
      <xdr:row>79</xdr:row>
      <xdr:rowOff>2794</xdr:rowOff>
    </xdr:to>
    <xdr:cxnSp macro="">
      <xdr:nvCxnSpPr>
        <xdr:cNvPr id="170" name="直線コネクタ 169"/>
        <xdr:cNvCxnSpPr/>
      </xdr:nvCxnSpPr>
      <xdr:spPr>
        <a:xfrm>
          <a:off x="4546600" y="1354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131716</xdr:rowOff>
    </xdr:from>
    <xdr:ext cx="469744" cy="259045"/>
    <xdr:sp macro="" textlink="">
      <xdr:nvSpPr>
        <xdr:cNvPr id="171" name="維持補修費最大値テキスト"/>
        <xdr:cNvSpPr txBox="1"/>
      </xdr:nvSpPr>
      <xdr:spPr>
        <a:xfrm>
          <a:off x="4686300" y="1213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9,693</a:t>
          </a:r>
          <a:endParaRPr kumimoji="1" lang="ja-JP" altLang="en-US" sz="1000" b="1">
            <a:latin typeface="ＭＳ Ｐゴシック"/>
          </a:endParaRPr>
        </a:p>
      </xdr:txBody>
    </xdr:sp>
    <xdr:clientData/>
  </xdr:oneCellAnchor>
  <xdr:twoCellAnchor>
    <xdr:from>
      <xdr:col>6</xdr:col>
      <xdr:colOff>422275</xdr:colOff>
      <xdr:row>72</xdr:row>
      <xdr:rowOff>13589</xdr:rowOff>
    </xdr:from>
    <xdr:to>
      <xdr:col>6</xdr:col>
      <xdr:colOff>600075</xdr:colOff>
      <xdr:row>72</xdr:row>
      <xdr:rowOff>13589</xdr:rowOff>
    </xdr:to>
    <xdr:cxnSp macro="">
      <xdr:nvCxnSpPr>
        <xdr:cNvPr id="172" name="直線コネクタ 171"/>
        <xdr:cNvCxnSpPr/>
      </xdr:nvCxnSpPr>
      <xdr:spPr>
        <a:xfrm>
          <a:off x="4546600" y="12357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168021</xdr:rowOff>
    </xdr:from>
    <xdr:to>
      <xdr:col>6</xdr:col>
      <xdr:colOff>511175</xdr:colOff>
      <xdr:row>72</xdr:row>
      <xdr:rowOff>13589</xdr:rowOff>
    </xdr:to>
    <xdr:cxnSp macro="">
      <xdr:nvCxnSpPr>
        <xdr:cNvPr id="173" name="直線コネクタ 172"/>
        <xdr:cNvCxnSpPr/>
      </xdr:nvCxnSpPr>
      <xdr:spPr>
        <a:xfrm>
          <a:off x="3797300" y="12340971"/>
          <a:ext cx="8382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35704</xdr:rowOff>
    </xdr:from>
    <xdr:ext cx="469744" cy="259045"/>
    <xdr:sp macro="" textlink="">
      <xdr:nvSpPr>
        <xdr:cNvPr id="174" name="維持補修費平均値テキスト"/>
        <xdr:cNvSpPr txBox="1"/>
      </xdr:nvSpPr>
      <xdr:spPr>
        <a:xfrm>
          <a:off x="4686300" y="13237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57277</xdr:rowOff>
    </xdr:from>
    <xdr:to>
      <xdr:col>6</xdr:col>
      <xdr:colOff>561975</xdr:colOff>
      <xdr:row>77</xdr:row>
      <xdr:rowOff>158877</xdr:rowOff>
    </xdr:to>
    <xdr:sp macro="" textlink="">
      <xdr:nvSpPr>
        <xdr:cNvPr id="175" name="フローチャート : 判断 174"/>
        <xdr:cNvSpPr/>
      </xdr:nvSpPr>
      <xdr:spPr>
        <a:xfrm>
          <a:off x="45847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168021</xdr:rowOff>
    </xdr:from>
    <xdr:to>
      <xdr:col>5</xdr:col>
      <xdr:colOff>358775</xdr:colOff>
      <xdr:row>72</xdr:row>
      <xdr:rowOff>123952</xdr:rowOff>
    </xdr:to>
    <xdr:cxnSp macro="">
      <xdr:nvCxnSpPr>
        <xdr:cNvPr id="176" name="直線コネクタ 175"/>
        <xdr:cNvCxnSpPr/>
      </xdr:nvCxnSpPr>
      <xdr:spPr>
        <a:xfrm flipV="1">
          <a:off x="2908300" y="12340971"/>
          <a:ext cx="889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9779</xdr:rowOff>
    </xdr:from>
    <xdr:to>
      <xdr:col>5</xdr:col>
      <xdr:colOff>409575</xdr:colOff>
      <xdr:row>74</xdr:row>
      <xdr:rowOff>111379</xdr:rowOff>
    </xdr:to>
    <xdr:sp macro="" textlink="">
      <xdr:nvSpPr>
        <xdr:cNvPr id="177" name="フローチャート : 判断 176"/>
        <xdr:cNvSpPr/>
      </xdr:nvSpPr>
      <xdr:spPr>
        <a:xfrm>
          <a:off x="3746500" y="12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102506</xdr:rowOff>
    </xdr:from>
    <xdr:ext cx="469744" cy="259045"/>
    <xdr:sp macro="" textlink="">
      <xdr:nvSpPr>
        <xdr:cNvPr id="178" name="テキスト ボックス 177"/>
        <xdr:cNvSpPr txBox="1"/>
      </xdr:nvSpPr>
      <xdr:spPr>
        <a:xfrm>
          <a:off x="3549727" y="1278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123952</xdr:rowOff>
    </xdr:from>
    <xdr:to>
      <xdr:col>4</xdr:col>
      <xdr:colOff>155575</xdr:colOff>
      <xdr:row>73</xdr:row>
      <xdr:rowOff>109982</xdr:rowOff>
    </xdr:to>
    <xdr:cxnSp macro="">
      <xdr:nvCxnSpPr>
        <xdr:cNvPr id="179" name="直線コネクタ 178"/>
        <xdr:cNvCxnSpPr/>
      </xdr:nvCxnSpPr>
      <xdr:spPr>
        <a:xfrm flipV="1">
          <a:off x="2019300" y="12468352"/>
          <a:ext cx="8890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127508</xdr:rowOff>
    </xdr:from>
    <xdr:to>
      <xdr:col>4</xdr:col>
      <xdr:colOff>206375</xdr:colOff>
      <xdr:row>75</xdr:row>
      <xdr:rowOff>57658</xdr:rowOff>
    </xdr:to>
    <xdr:sp macro="" textlink="">
      <xdr:nvSpPr>
        <xdr:cNvPr id="180" name="フローチャート : 判断 179"/>
        <xdr:cNvSpPr/>
      </xdr:nvSpPr>
      <xdr:spPr>
        <a:xfrm>
          <a:off x="2857500" y="12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48785</xdr:rowOff>
    </xdr:from>
    <xdr:ext cx="469744" cy="259045"/>
    <xdr:sp macro="" textlink="">
      <xdr:nvSpPr>
        <xdr:cNvPr id="181" name="テキスト ボックス 180"/>
        <xdr:cNvSpPr txBox="1"/>
      </xdr:nvSpPr>
      <xdr:spPr>
        <a:xfrm>
          <a:off x="2673427" y="1290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49403</xdr:rowOff>
    </xdr:from>
    <xdr:to>
      <xdr:col>2</xdr:col>
      <xdr:colOff>638175</xdr:colOff>
      <xdr:row>73</xdr:row>
      <xdr:rowOff>109982</xdr:rowOff>
    </xdr:to>
    <xdr:cxnSp macro="">
      <xdr:nvCxnSpPr>
        <xdr:cNvPr id="182" name="直線コネクタ 181"/>
        <xdr:cNvCxnSpPr/>
      </xdr:nvCxnSpPr>
      <xdr:spPr>
        <a:xfrm>
          <a:off x="1130300" y="12222353"/>
          <a:ext cx="889000" cy="40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4064</xdr:rowOff>
    </xdr:from>
    <xdr:to>
      <xdr:col>3</xdr:col>
      <xdr:colOff>3175</xdr:colOff>
      <xdr:row>75</xdr:row>
      <xdr:rowOff>105664</xdr:rowOff>
    </xdr:to>
    <xdr:sp macro="" textlink="">
      <xdr:nvSpPr>
        <xdr:cNvPr id="183" name="フローチャート : 判断 182"/>
        <xdr:cNvSpPr/>
      </xdr:nvSpPr>
      <xdr:spPr>
        <a:xfrm>
          <a:off x="1968500" y="1286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96791</xdr:rowOff>
    </xdr:from>
    <xdr:ext cx="469744" cy="259045"/>
    <xdr:sp macro="" textlink="">
      <xdr:nvSpPr>
        <xdr:cNvPr id="184" name="テキスト ボックス 183"/>
        <xdr:cNvSpPr txBox="1"/>
      </xdr:nvSpPr>
      <xdr:spPr>
        <a:xfrm>
          <a:off x="1784427" y="129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762</xdr:rowOff>
    </xdr:from>
    <xdr:to>
      <xdr:col>1</xdr:col>
      <xdr:colOff>485775</xdr:colOff>
      <xdr:row>75</xdr:row>
      <xdr:rowOff>102362</xdr:rowOff>
    </xdr:to>
    <xdr:sp macro="" textlink="">
      <xdr:nvSpPr>
        <xdr:cNvPr id="185" name="フローチャート : 判断 184"/>
        <xdr:cNvSpPr/>
      </xdr:nvSpPr>
      <xdr:spPr>
        <a:xfrm>
          <a:off x="1079500" y="128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93489</xdr:rowOff>
    </xdr:from>
    <xdr:ext cx="469744" cy="259045"/>
    <xdr:sp macro="" textlink="">
      <xdr:nvSpPr>
        <xdr:cNvPr id="186" name="テキスト ボックス 185"/>
        <xdr:cNvSpPr txBox="1"/>
      </xdr:nvSpPr>
      <xdr:spPr>
        <a:xfrm>
          <a:off x="895427" y="1295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134239</xdr:rowOff>
    </xdr:from>
    <xdr:to>
      <xdr:col>6</xdr:col>
      <xdr:colOff>561975</xdr:colOff>
      <xdr:row>72</xdr:row>
      <xdr:rowOff>64389</xdr:rowOff>
    </xdr:to>
    <xdr:sp macro="" textlink="">
      <xdr:nvSpPr>
        <xdr:cNvPr id="192" name="円/楕円 191"/>
        <xdr:cNvSpPr/>
      </xdr:nvSpPr>
      <xdr:spPr>
        <a:xfrm>
          <a:off x="4584700" y="1230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87266</xdr:rowOff>
    </xdr:from>
    <xdr:ext cx="469744" cy="259045"/>
    <xdr:sp macro="" textlink="">
      <xdr:nvSpPr>
        <xdr:cNvPr id="193" name="維持補修費該当値テキスト"/>
        <xdr:cNvSpPr txBox="1"/>
      </xdr:nvSpPr>
      <xdr:spPr>
        <a:xfrm>
          <a:off x="4686300" y="1226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9,693</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117221</xdr:rowOff>
    </xdr:from>
    <xdr:to>
      <xdr:col>5</xdr:col>
      <xdr:colOff>409575</xdr:colOff>
      <xdr:row>72</xdr:row>
      <xdr:rowOff>47371</xdr:rowOff>
    </xdr:to>
    <xdr:sp macro="" textlink="">
      <xdr:nvSpPr>
        <xdr:cNvPr id="194" name="円/楕円 193"/>
        <xdr:cNvSpPr/>
      </xdr:nvSpPr>
      <xdr:spPr>
        <a:xfrm>
          <a:off x="3746500" y="122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70</xdr:row>
      <xdr:rowOff>63898</xdr:rowOff>
    </xdr:from>
    <xdr:ext cx="469744" cy="259045"/>
    <xdr:sp macro="" textlink="">
      <xdr:nvSpPr>
        <xdr:cNvPr id="195" name="テキスト ボックス 194"/>
        <xdr:cNvSpPr txBox="1"/>
      </xdr:nvSpPr>
      <xdr:spPr>
        <a:xfrm>
          <a:off x="3549727" y="1206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73152</xdr:rowOff>
    </xdr:from>
    <xdr:to>
      <xdr:col>4</xdr:col>
      <xdr:colOff>206375</xdr:colOff>
      <xdr:row>73</xdr:row>
      <xdr:rowOff>3302</xdr:rowOff>
    </xdr:to>
    <xdr:sp macro="" textlink="">
      <xdr:nvSpPr>
        <xdr:cNvPr id="196" name="円/楕円 195"/>
        <xdr:cNvSpPr/>
      </xdr:nvSpPr>
      <xdr:spPr>
        <a:xfrm>
          <a:off x="2857500" y="1241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19829</xdr:rowOff>
    </xdr:from>
    <xdr:ext cx="469744" cy="259045"/>
    <xdr:sp macro="" textlink="">
      <xdr:nvSpPr>
        <xdr:cNvPr id="197" name="テキスト ボックス 196"/>
        <xdr:cNvSpPr txBox="1"/>
      </xdr:nvSpPr>
      <xdr:spPr>
        <a:xfrm>
          <a:off x="2673427" y="1219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8,824</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59182</xdr:rowOff>
    </xdr:from>
    <xdr:to>
      <xdr:col>3</xdr:col>
      <xdr:colOff>3175</xdr:colOff>
      <xdr:row>73</xdr:row>
      <xdr:rowOff>160782</xdr:rowOff>
    </xdr:to>
    <xdr:sp macro="" textlink="">
      <xdr:nvSpPr>
        <xdr:cNvPr id="198" name="円/楕円 197"/>
        <xdr:cNvSpPr/>
      </xdr:nvSpPr>
      <xdr:spPr>
        <a:xfrm>
          <a:off x="1968500" y="1257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5859</xdr:rowOff>
    </xdr:from>
    <xdr:ext cx="469744" cy="259045"/>
    <xdr:sp macro="" textlink="">
      <xdr:nvSpPr>
        <xdr:cNvPr id="199" name="テキスト ボックス 198"/>
        <xdr:cNvSpPr txBox="1"/>
      </xdr:nvSpPr>
      <xdr:spPr>
        <a:xfrm>
          <a:off x="1784427" y="1235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7,584</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170053</xdr:rowOff>
    </xdr:from>
    <xdr:to>
      <xdr:col>1</xdr:col>
      <xdr:colOff>485775</xdr:colOff>
      <xdr:row>71</xdr:row>
      <xdr:rowOff>100203</xdr:rowOff>
    </xdr:to>
    <xdr:sp macro="" textlink="">
      <xdr:nvSpPr>
        <xdr:cNvPr id="200" name="円/楕円 199"/>
        <xdr:cNvSpPr/>
      </xdr:nvSpPr>
      <xdr:spPr>
        <a:xfrm>
          <a:off x="1079500" y="121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69</xdr:row>
      <xdr:rowOff>116730</xdr:rowOff>
    </xdr:from>
    <xdr:ext cx="534377" cy="259045"/>
    <xdr:sp macro="" textlink="">
      <xdr:nvSpPr>
        <xdr:cNvPr id="201" name="テキスト ボックス 200"/>
        <xdr:cNvSpPr txBox="1"/>
      </xdr:nvSpPr>
      <xdr:spPr>
        <a:xfrm>
          <a:off x="863111" y="119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10" name="テキスト ボックス 209"/>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12" name="テキスト ボックス 211"/>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4" name="テキスト ボックス 213"/>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6" name="テキスト ボックス 215"/>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0" name="テキスト ボックス 21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2" name="テキスト ボックス 22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21971</xdr:rowOff>
    </xdr:from>
    <xdr:to>
      <xdr:col>6</xdr:col>
      <xdr:colOff>510540</xdr:colOff>
      <xdr:row>99</xdr:row>
      <xdr:rowOff>3683</xdr:rowOff>
    </xdr:to>
    <xdr:cxnSp macro="">
      <xdr:nvCxnSpPr>
        <xdr:cNvPr id="226" name="直線コネクタ 225"/>
        <xdr:cNvCxnSpPr/>
      </xdr:nvCxnSpPr>
      <xdr:spPr>
        <a:xfrm flipV="1">
          <a:off x="4633595" y="15623921"/>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7510</xdr:rowOff>
    </xdr:from>
    <xdr:ext cx="469744" cy="259045"/>
    <xdr:sp macro="" textlink="">
      <xdr:nvSpPr>
        <xdr:cNvPr id="227" name="扶助費最小値テキスト"/>
        <xdr:cNvSpPr txBox="1"/>
      </xdr:nvSpPr>
      <xdr:spPr>
        <a:xfrm>
          <a:off x="4686300"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4,583</a:t>
          </a:r>
          <a:endParaRPr kumimoji="1" lang="ja-JP" altLang="en-US" sz="1000" b="1">
            <a:latin typeface="ＭＳ Ｐゴシック"/>
          </a:endParaRPr>
        </a:p>
      </xdr:txBody>
    </xdr:sp>
    <xdr:clientData/>
  </xdr:oneCellAnchor>
  <xdr:twoCellAnchor>
    <xdr:from>
      <xdr:col>6</xdr:col>
      <xdr:colOff>422275</xdr:colOff>
      <xdr:row>99</xdr:row>
      <xdr:rowOff>3683</xdr:rowOff>
    </xdr:from>
    <xdr:to>
      <xdr:col>6</xdr:col>
      <xdr:colOff>600075</xdr:colOff>
      <xdr:row>99</xdr:row>
      <xdr:rowOff>3683</xdr:rowOff>
    </xdr:to>
    <xdr:cxnSp macro="">
      <xdr:nvCxnSpPr>
        <xdr:cNvPr id="228" name="直線コネクタ 227"/>
        <xdr:cNvCxnSpPr/>
      </xdr:nvCxnSpPr>
      <xdr:spPr>
        <a:xfrm>
          <a:off x="4546600" y="1697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140098</xdr:rowOff>
    </xdr:from>
    <xdr:ext cx="534377" cy="259045"/>
    <xdr:sp macro="" textlink="">
      <xdr:nvSpPr>
        <xdr:cNvPr id="229" name="扶助費最大値テキスト"/>
        <xdr:cNvSpPr txBox="1"/>
      </xdr:nvSpPr>
      <xdr:spPr>
        <a:xfrm>
          <a:off x="4686300" y="153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12,871</a:t>
          </a:r>
          <a:endParaRPr kumimoji="1" lang="ja-JP" altLang="en-US" sz="1000" b="1">
            <a:latin typeface="ＭＳ Ｐゴシック"/>
          </a:endParaRPr>
        </a:p>
      </xdr:txBody>
    </xdr:sp>
    <xdr:clientData/>
  </xdr:oneCellAnchor>
  <xdr:twoCellAnchor>
    <xdr:from>
      <xdr:col>6</xdr:col>
      <xdr:colOff>422275</xdr:colOff>
      <xdr:row>91</xdr:row>
      <xdr:rowOff>21971</xdr:rowOff>
    </xdr:from>
    <xdr:to>
      <xdr:col>6</xdr:col>
      <xdr:colOff>600075</xdr:colOff>
      <xdr:row>91</xdr:row>
      <xdr:rowOff>21971</xdr:rowOff>
    </xdr:to>
    <xdr:cxnSp macro="">
      <xdr:nvCxnSpPr>
        <xdr:cNvPr id="230" name="直線コネクタ 229"/>
        <xdr:cNvCxnSpPr/>
      </xdr:nvCxnSpPr>
      <xdr:spPr>
        <a:xfrm>
          <a:off x="4546600" y="1562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122555</xdr:rowOff>
    </xdr:from>
    <xdr:to>
      <xdr:col>6</xdr:col>
      <xdr:colOff>511175</xdr:colOff>
      <xdr:row>95</xdr:row>
      <xdr:rowOff>132842</xdr:rowOff>
    </xdr:to>
    <xdr:cxnSp macro="">
      <xdr:nvCxnSpPr>
        <xdr:cNvPr id="231" name="直線コネクタ 230"/>
        <xdr:cNvCxnSpPr/>
      </xdr:nvCxnSpPr>
      <xdr:spPr>
        <a:xfrm flipV="1">
          <a:off x="3797300" y="16410305"/>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131825</xdr:rowOff>
    </xdr:from>
    <xdr:ext cx="469744" cy="259045"/>
    <xdr:sp macro="" textlink="">
      <xdr:nvSpPr>
        <xdr:cNvPr id="232" name="扶助費平均値テキスト"/>
        <xdr:cNvSpPr txBox="1"/>
      </xdr:nvSpPr>
      <xdr:spPr>
        <a:xfrm>
          <a:off x="4686300" y="16591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153398</xdr:rowOff>
    </xdr:from>
    <xdr:to>
      <xdr:col>6</xdr:col>
      <xdr:colOff>561975</xdr:colOff>
      <xdr:row>97</xdr:row>
      <xdr:rowOff>83548</xdr:rowOff>
    </xdr:to>
    <xdr:sp macro="" textlink="">
      <xdr:nvSpPr>
        <xdr:cNvPr id="233" name="フローチャート : 判断 232"/>
        <xdr:cNvSpPr/>
      </xdr:nvSpPr>
      <xdr:spPr>
        <a:xfrm>
          <a:off x="45847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128924</xdr:rowOff>
    </xdr:from>
    <xdr:to>
      <xdr:col>5</xdr:col>
      <xdr:colOff>358775</xdr:colOff>
      <xdr:row>95</xdr:row>
      <xdr:rowOff>132842</xdr:rowOff>
    </xdr:to>
    <xdr:cxnSp macro="">
      <xdr:nvCxnSpPr>
        <xdr:cNvPr id="234" name="直線コネクタ 233"/>
        <xdr:cNvCxnSpPr/>
      </xdr:nvCxnSpPr>
      <xdr:spPr>
        <a:xfrm>
          <a:off x="2908300" y="16416674"/>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17380</xdr:rowOff>
    </xdr:from>
    <xdr:to>
      <xdr:col>5</xdr:col>
      <xdr:colOff>409575</xdr:colOff>
      <xdr:row>96</xdr:row>
      <xdr:rowOff>118980</xdr:rowOff>
    </xdr:to>
    <xdr:sp macro="" textlink="">
      <xdr:nvSpPr>
        <xdr:cNvPr id="235" name="フローチャート : 判断 234"/>
        <xdr:cNvSpPr/>
      </xdr:nvSpPr>
      <xdr:spPr>
        <a:xfrm>
          <a:off x="3746500" y="164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96</xdr:row>
      <xdr:rowOff>110107</xdr:rowOff>
    </xdr:from>
    <xdr:ext cx="469744" cy="259045"/>
    <xdr:sp macro="" textlink="">
      <xdr:nvSpPr>
        <xdr:cNvPr id="236" name="テキスト ボックス 235"/>
        <xdr:cNvSpPr txBox="1"/>
      </xdr:nvSpPr>
      <xdr:spPr>
        <a:xfrm>
          <a:off x="3549727" y="165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77978</xdr:rowOff>
    </xdr:from>
    <xdr:to>
      <xdr:col>4</xdr:col>
      <xdr:colOff>155575</xdr:colOff>
      <xdr:row>95</xdr:row>
      <xdr:rowOff>128924</xdr:rowOff>
    </xdr:to>
    <xdr:cxnSp macro="">
      <xdr:nvCxnSpPr>
        <xdr:cNvPr id="237" name="直線コネクタ 236"/>
        <xdr:cNvCxnSpPr/>
      </xdr:nvCxnSpPr>
      <xdr:spPr>
        <a:xfrm>
          <a:off x="2019300" y="16365728"/>
          <a:ext cx="889000" cy="5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90860</xdr:rowOff>
    </xdr:from>
    <xdr:to>
      <xdr:col>4</xdr:col>
      <xdr:colOff>206375</xdr:colOff>
      <xdr:row>97</xdr:row>
      <xdr:rowOff>21010</xdr:rowOff>
    </xdr:to>
    <xdr:sp macro="" textlink="">
      <xdr:nvSpPr>
        <xdr:cNvPr id="238" name="フローチャート : 判断 237"/>
        <xdr:cNvSpPr/>
      </xdr:nvSpPr>
      <xdr:spPr>
        <a:xfrm>
          <a:off x="2857500" y="165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12137</xdr:rowOff>
    </xdr:from>
    <xdr:ext cx="469744" cy="259045"/>
    <xdr:sp macro="" textlink="">
      <xdr:nvSpPr>
        <xdr:cNvPr id="239" name="テキスト ボックス 238"/>
        <xdr:cNvSpPr txBox="1"/>
      </xdr:nvSpPr>
      <xdr:spPr>
        <a:xfrm>
          <a:off x="2673427" y="1664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6,888</a:t>
          </a:r>
          <a:endParaRPr kumimoji="1" lang="ja-JP" altLang="en-US" sz="1000" b="1">
            <a:solidFill>
              <a:srgbClr val="000080"/>
            </a:solidFill>
            <a:latin typeface="ＭＳ Ｐゴシック"/>
          </a:endParaRPr>
        </a:p>
      </xdr:txBody>
    </xdr:sp>
    <xdr:clientData/>
  </xdr:oneCellAnchor>
  <xdr:twoCellAnchor>
    <xdr:from>
      <xdr:col>1</xdr:col>
      <xdr:colOff>434975</xdr:colOff>
      <xdr:row>89</xdr:row>
      <xdr:rowOff>131209</xdr:rowOff>
    </xdr:from>
    <xdr:to>
      <xdr:col>2</xdr:col>
      <xdr:colOff>638175</xdr:colOff>
      <xdr:row>95</xdr:row>
      <xdr:rowOff>77978</xdr:rowOff>
    </xdr:to>
    <xdr:cxnSp macro="">
      <xdr:nvCxnSpPr>
        <xdr:cNvPr id="240" name="直線コネクタ 239"/>
        <xdr:cNvCxnSpPr/>
      </xdr:nvCxnSpPr>
      <xdr:spPr>
        <a:xfrm>
          <a:off x="1130300" y="15390259"/>
          <a:ext cx="889000" cy="97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75347</xdr:rowOff>
    </xdr:from>
    <xdr:to>
      <xdr:col>3</xdr:col>
      <xdr:colOff>3175</xdr:colOff>
      <xdr:row>97</xdr:row>
      <xdr:rowOff>5497</xdr:rowOff>
    </xdr:to>
    <xdr:sp macro="" textlink="">
      <xdr:nvSpPr>
        <xdr:cNvPr id="241" name="フローチャート : 判断 240"/>
        <xdr:cNvSpPr/>
      </xdr:nvSpPr>
      <xdr:spPr>
        <a:xfrm>
          <a:off x="1968500" y="1653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96</xdr:row>
      <xdr:rowOff>168074</xdr:rowOff>
    </xdr:from>
    <xdr:ext cx="469744" cy="259045"/>
    <xdr:sp macro="" textlink="">
      <xdr:nvSpPr>
        <xdr:cNvPr id="242" name="テキスト ボックス 241"/>
        <xdr:cNvSpPr txBox="1"/>
      </xdr:nvSpPr>
      <xdr:spPr>
        <a:xfrm>
          <a:off x="1784427" y="1662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94289</xdr:rowOff>
    </xdr:from>
    <xdr:to>
      <xdr:col>1</xdr:col>
      <xdr:colOff>485775</xdr:colOff>
      <xdr:row>95</xdr:row>
      <xdr:rowOff>24439</xdr:rowOff>
    </xdr:to>
    <xdr:sp macro="" textlink="">
      <xdr:nvSpPr>
        <xdr:cNvPr id="243" name="フローチャート : 判断 242"/>
        <xdr:cNvSpPr/>
      </xdr:nvSpPr>
      <xdr:spPr>
        <a:xfrm>
          <a:off x="1079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15566</xdr:rowOff>
    </xdr:from>
    <xdr:ext cx="469744" cy="259045"/>
    <xdr:sp macro="" textlink="">
      <xdr:nvSpPr>
        <xdr:cNvPr id="244" name="テキスト ボックス 243"/>
        <xdr:cNvSpPr txBox="1"/>
      </xdr:nvSpPr>
      <xdr:spPr>
        <a:xfrm>
          <a:off x="895427" y="1630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71755</xdr:rowOff>
    </xdr:from>
    <xdr:to>
      <xdr:col>6</xdr:col>
      <xdr:colOff>561975</xdr:colOff>
      <xdr:row>96</xdr:row>
      <xdr:rowOff>1905</xdr:rowOff>
    </xdr:to>
    <xdr:sp macro="" textlink="">
      <xdr:nvSpPr>
        <xdr:cNvPr id="250" name="円/楕円 249"/>
        <xdr:cNvSpPr/>
      </xdr:nvSpPr>
      <xdr:spPr>
        <a:xfrm>
          <a:off x="4584700" y="163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94632</xdr:rowOff>
    </xdr:from>
    <xdr:ext cx="469744" cy="259045"/>
    <xdr:sp macro="" textlink="">
      <xdr:nvSpPr>
        <xdr:cNvPr id="251" name="扶助費該当値テキスト"/>
        <xdr:cNvSpPr txBox="1"/>
      </xdr:nvSpPr>
      <xdr:spPr>
        <a:xfrm>
          <a:off x="4686300" y="1621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82042</xdr:rowOff>
    </xdr:from>
    <xdr:to>
      <xdr:col>5</xdr:col>
      <xdr:colOff>409575</xdr:colOff>
      <xdr:row>96</xdr:row>
      <xdr:rowOff>12192</xdr:rowOff>
    </xdr:to>
    <xdr:sp macro="" textlink="">
      <xdr:nvSpPr>
        <xdr:cNvPr id="252" name="円/楕円 251"/>
        <xdr:cNvSpPr/>
      </xdr:nvSpPr>
      <xdr:spPr>
        <a:xfrm>
          <a:off x="3746500" y="163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94</xdr:row>
      <xdr:rowOff>28719</xdr:rowOff>
    </xdr:from>
    <xdr:ext cx="469744" cy="259045"/>
    <xdr:sp macro="" textlink="">
      <xdr:nvSpPr>
        <xdr:cNvPr id="253" name="テキスト ボックス 252"/>
        <xdr:cNvSpPr txBox="1"/>
      </xdr:nvSpPr>
      <xdr:spPr>
        <a:xfrm>
          <a:off x="3549727" y="1614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78124</xdr:rowOff>
    </xdr:from>
    <xdr:to>
      <xdr:col>4</xdr:col>
      <xdr:colOff>206375</xdr:colOff>
      <xdr:row>96</xdr:row>
      <xdr:rowOff>8274</xdr:rowOff>
    </xdr:to>
    <xdr:sp macro="" textlink="">
      <xdr:nvSpPr>
        <xdr:cNvPr id="254" name="円/楕円 253"/>
        <xdr:cNvSpPr/>
      </xdr:nvSpPr>
      <xdr:spPr>
        <a:xfrm>
          <a:off x="2857500" y="163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94</xdr:row>
      <xdr:rowOff>24801</xdr:rowOff>
    </xdr:from>
    <xdr:ext cx="469744" cy="259045"/>
    <xdr:sp macro="" textlink="">
      <xdr:nvSpPr>
        <xdr:cNvPr id="255" name="テキスト ボックス 254"/>
        <xdr:cNvSpPr txBox="1"/>
      </xdr:nvSpPr>
      <xdr:spPr>
        <a:xfrm>
          <a:off x="2673427" y="161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27178</xdr:rowOff>
    </xdr:from>
    <xdr:to>
      <xdr:col>3</xdr:col>
      <xdr:colOff>3175</xdr:colOff>
      <xdr:row>95</xdr:row>
      <xdr:rowOff>128778</xdr:rowOff>
    </xdr:to>
    <xdr:sp macro="" textlink="">
      <xdr:nvSpPr>
        <xdr:cNvPr id="256" name="円/楕円 255"/>
        <xdr:cNvSpPr/>
      </xdr:nvSpPr>
      <xdr:spPr>
        <a:xfrm>
          <a:off x="1968500" y="163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93</xdr:row>
      <xdr:rowOff>145305</xdr:rowOff>
    </xdr:from>
    <xdr:ext cx="469744" cy="259045"/>
    <xdr:sp macro="" textlink="">
      <xdr:nvSpPr>
        <xdr:cNvPr id="257" name="テキスト ボックス 256"/>
        <xdr:cNvSpPr txBox="1"/>
      </xdr:nvSpPr>
      <xdr:spPr>
        <a:xfrm>
          <a:off x="1784427" y="1609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8,328</a:t>
          </a:r>
          <a:endParaRPr kumimoji="1" lang="ja-JP" altLang="en-US" sz="1000" b="1">
            <a:solidFill>
              <a:srgbClr val="FF0000"/>
            </a:solidFill>
            <a:latin typeface="ＭＳ Ｐゴシック"/>
          </a:endParaRPr>
        </a:p>
      </xdr:txBody>
    </xdr:sp>
    <xdr:clientData/>
  </xdr:oneCellAnchor>
  <xdr:twoCellAnchor>
    <xdr:from>
      <xdr:col>1</xdr:col>
      <xdr:colOff>384175</xdr:colOff>
      <xdr:row>89</xdr:row>
      <xdr:rowOff>80409</xdr:rowOff>
    </xdr:from>
    <xdr:to>
      <xdr:col>1</xdr:col>
      <xdr:colOff>485775</xdr:colOff>
      <xdr:row>90</xdr:row>
      <xdr:rowOff>10559</xdr:rowOff>
    </xdr:to>
    <xdr:sp macro="" textlink="">
      <xdr:nvSpPr>
        <xdr:cNvPr id="258" name="円/楕円 257"/>
        <xdr:cNvSpPr/>
      </xdr:nvSpPr>
      <xdr:spPr>
        <a:xfrm>
          <a:off x="1079500" y="153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27086</xdr:rowOff>
    </xdr:from>
    <xdr:ext cx="534377" cy="259045"/>
    <xdr:sp macro="" textlink="">
      <xdr:nvSpPr>
        <xdr:cNvPr id="259" name="テキスト ボックス 258"/>
        <xdr:cNvSpPr txBox="1"/>
      </xdr:nvSpPr>
      <xdr:spPr>
        <a:xfrm>
          <a:off x="863111" y="1511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107792</xdr:rowOff>
    </xdr:from>
    <xdr:to>
      <xdr:col>15</xdr:col>
      <xdr:colOff>180340</xdr:colOff>
      <xdr:row>36</xdr:row>
      <xdr:rowOff>147669</xdr:rowOff>
    </xdr:to>
    <xdr:cxnSp macro="">
      <xdr:nvCxnSpPr>
        <xdr:cNvPr id="279" name="直線コネクタ 278"/>
        <xdr:cNvCxnSpPr/>
      </xdr:nvCxnSpPr>
      <xdr:spPr>
        <a:xfrm flipV="1">
          <a:off x="10475595" y="5251292"/>
          <a:ext cx="1270" cy="1068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151496</xdr:rowOff>
    </xdr:from>
    <xdr:ext cx="534377" cy="259045"/>
    <xdr:sp macro="" textlink="">
      <xdr:nvSpPr>
        <xdr:cNvPr id="280" name="補助費等最小値テキスト"/>
        <xdr:cNvSpPr txBox="1"/>
      </xdr:nvSpPr>
      <xdr:spPr>
        <a:xfrm>
          <a:off x="10528300" y="6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73,257</a:t>
          </a:r>
          <a:endParaRPr kumimoji="1" lang="ja-JP" altLang="en-US" sz="1000" b="1">
            <a:latin typeface="ＭＳ Ｐゴシック"/>
          </a:endParaRPr>
        </a:p>
      </xdr:txBody>
    </xdr:sp>
    <xdr:clientData/>
  </xdr:oneCellAnchor>
  <xdr:twoCellAnchor>
    <xdr:from>
      <xdr:col>15</xdr:col>
      <xdr:colOff>92075</xdr:colOff>
      <xdr:row>36</xdr:row>
      <xdr:rowOff>147669</xdr:rowOff>
    </xdr:from>
    <xdr:to>
      <xdr:col>15</xdr:col>
      <xdr:colOff>269875</xdr:colOff>
      <xdr:row>36</xdr:row>
      <xdr:rowOff>147669</xdr:rowOff>
    </xdr:to>
    <xdr:cxnSp macro="">
      <xdr:nvCxnSpPr>
        <xdr:cNvPr id="281" name="直線コネクタ 280"/>
        <xdr:cNvCxnSpPr/>
      </xdr:nvCxnSpPr>
      <xdr:spPr>
        <a:xfrm>
          <a:off x="10388600" y="63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54469</xdr:rowOff>
    </xdr:from>
    <xdr:ext cx="599010" cy="259045"/>
    <xdr:sp macro="" textlink="">
      <xdr:nvSpPr>
        <xdr:cNvPr id="282" name="補助費等最大値テキスト"/>
        <xdr:cNvSpPr txBox="1"/>
      </xdr:nvSpPr>
      <xdr:spPr>
        <a:xfrm>
          <a:off x="10528300" y="50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306,979</a:t>
          </a:r>
          <a:endParaRPr kumimoji="1" lang="ja-JP" altLang="en-US" sz="1000" b="1">
            <a:latin typeface="ＭＳ Ｐゴシック"/>
          </a:endParaRPr>
        </a:p>
      </xdr:txBody>
    </xdr:sp>
    <xdr:clientData/>
  </xdr:oneCellAnchor>
  <xdr:twoCellAnchor>
    <xdr:from>
      <xdr:col>15</xdr:col>
      <xdr:colOff>92075</xdr:colOff>
      <xdr:row>30</xdr:row>
      <xdr:rowOff>107792</xdr:rowOff>
    </xdr:from>
    <xdr:to>
      <xdr:col>15</xdr:col>
      <xdr:colOff>269875</xdr:colOff>
      <xdr:row>30</xdr:row>
      <xdr:rowOff>107792</xdr:rowOff>
    </xdr:to>
    <xdr:cxnSp macro="">
      <xdr:nvCxnSpPr>
        <xdr:cNvPr id="283" name="直線コネクタ 282"/>
        <xdr:cNvCxnSpPr/>
      </xdr:nvCxnSpPr>
      <xdr:spPr>
        <a:xfrm>
          <a:off x="10388600" y="525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107792</xdr:rowOff>
    </xdr:from>
    <xdr:to>
      <xdr:col>15</xdr:col>
      <xdr:colOff>180975</xdr:colOff>
      <xdr:row>31</xdr:row>
      <xdr:rowOff>51876</xdr:rowOff>
    </xdr:to>
    <xdr:cxnSp macro="">
      <xdr:nvCxnSpPr>
        <xdr:cNvPr id="284" name="直線コネクタ 283"/>
        <xdr:cNvCxnSpPr/>
      </xdr:nvCxnSpPr>
      <xdr:spPr>
        <a:xfrm flipV="1">
          <a:off x="9639300" y="5251292"/>
          <a:ext cx="838200" cy="1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157491</xdr:rowOff>
    </xdr:from>
    <xdr:ext cx="534377" cy="259045"/>
    <xdr:sp macro="" textlink="">
      <xdr:nvSpPr>
        <xdr:cNvPr id="285" name="補助費等平均値テキスト"/>
        <xdr:cNvSpPr txBox="1"/>
      </xdr:nvSpPr>
      <xdr:spPr>
        <a:xfrm>
          <a:off x="10528300" y="6158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7614</xdr:rowOff>
    </xdr:from>
    <xdr:to>
      <xdr:col>15</xdr:col>
      <xdr:colOff>231775</xdr:colOff>
      <xdr:row>36</xdr:row>
      <xdr:rowOff>109214</xdr:rowOff>
    </xdr:to>
    <xdr:sp macro="" textlink="">
      <xdr:nvSpPr>
        <xdr:cNvPr id="286" name="フローチャート : 判断 285"/>
        <xdr:cNvSpPr/>
      </xdr:nvSpPr>
      <xdr:spPr>
        <a:xfrm>
          <a:off x="104267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51876</xdr:rowOff>
    </xdr:from>
    <xdr:to>
      <xdr:col>14</xdr:col>
      <xdr:colOff>28575</xdr:colOff>
      <xdr:row>32</xdr:row>
      <xdr:rowOff>46129</xdr:rowOff>
    </xdr:to>
    <xdr:cxnSp macro="">
      <xdr:nvCxnSpPr>
        <xdr:cNvPr id="287" name="直線コネクタ 286"/>
        <xdr:cNvCxnSpPr/>
      </xdr:nvCxnSpPr>
      <xdr:spPr>
        <a:xfrm flipV="1">
          <a:off x="8750300" y="5366826"/>
          <a:ext cx="889000" cy="16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99694</xdr:rowOff>
    </xdr:from>
    <xdr:to>
      <xdr:col>14</xdr:col>
      <xdr:colOff>79375</xdr:colOff>
      <xdr:row>36</xdr:row>
      <xdr:rowOff>29844</xdr:rowOff>
    </xdr:to>
    <xdr:sp macro="" textlink="">
      <xdr:nvSpPr>
        <xdr:cNvPr id="288" name="フローチャート : 判断 287"/>
        <xdr:cNvSpPr/>
      </xdr:nvSpPr>
      <xdr:spPr>
        <a:xfrm>
          <a:off x="9588500" y="61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36</xdr:row>
      <xdr:rowOff>20971</xdr:rowOff>
    </xdr:from>
    <xdr:ext cx="599010" cy="259045"/>
    <xdr:sp macro="" textlink="">
      <xdr:nvSpPr>
        <xdr:cNvPr id="289" name="テキスト ボックス 288"/>
        <xdr:cNvSpPr txBox="1"/>
      </xdr:nvSpPr>
      <xdr:spPr>
        <a:xfrm>
          <a:off x="9327094" y="619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110,139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46129</xdr:rowOff>
    </xdr:from>
    <xdr:to>
      <xdr:col>12</xdr:col>
      <xdr:colOff>511175</xdr:colOff>
      <xdr:row>33</xdr:row>
      <xdr:rowOff>128677</xdr:rowOff>
    </xdr:to>
    <xdr:cxnSp macro="">
      <xdr:nvCxnSpPr>
        <xdr:cNvPr id="290" name="直線コネクタ 289"/>
        <xdr:cNvCxnSpPr/>
      </xdr:nvCxnSpPr>
      <xdr:spPr>
        <a:xfrm flipV="1">
          <a:off x="7861300" y="5532529"/>
          <a:ext cx="889000" cy="25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114284</xdr:rowOff>
    </xdr:from>
    <xdr:to>
      <xdr:col>12</xdr:col>
      <xdr:colOff>561975</xdr:colOff>
      <xdr:row>36</xdr:row>
      <xdr:rowOff>44434</xdr:rowOff>
    </xdr:to>
    <xdr:sp macro="" textlink="">
      <xdr:nvSpPr>
        <xdr:cNvPr id="291" name="フローチャート : 判断 290"/>
        <xdr:cNvSpPr/>
      </xdr:nvSpPr>
      <xdr:spPr>
        <a:xfrm>
          <a:off x="8699500" y="61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35561</xdr:rowOff>
    </xdr:from>
    <xdr:ext cx="599010" cy="259045"/>
    <xdr:sp macro="" textlink="">
      <xdr:nvSpPr>
        <xdr:cNvPr id="292" name="テキスト ボックス 291"/>
        <xdr:cNvSpPr txBox="1"/>
      </xdr:nvSpPr>
      <xdr:spPr>
        <a:xfrm>
          <a:off x="8450794" y="620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106,948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128677</xdr:rowOff>
    </xdr:from>
    <xdr:to>
      <xdr:col>11</xdr:col>
      <xdr:colOff>307975</xdr:colOff>
      <xdr:row>35</xdr:row>
      <xdr:rowOff>22268</xdr:rowOff>
    </xdr:to>
    <xdr:cxnSp macro="">
      <xdr:nvCxnSpPr>
        <xdr:cNvPr id="293" name="直線コネクタ 292"/>
        <xdr:cNvCxnSpPr/>
      </xdr:nvCxnSpPr>
      <xdr:spPr>
        <a:xfrm flipV="1">
          <a:off x="6972300" y="5786527"/>
          <a:ext cx="889000" cy="23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164205</xdr:rowOff>
    </xdr:from>
    <xdr:to>
      <xdr:col>11</xdr:col>
      <xdr:colOff>358775</xdr:colOff>
      <xdr:row>36</xdr:row>
      <xdr:rowOff>94355</xdr:rowOff>
    </xdr:to>
    <xdr:sp macro="" textlink="">
      <xdr:nvSpPr>
        <xdr:cNvPr id="294" name="フローチャート : 判断 293"/>
        <xdr:cNvSpPr/>
      </xdr:nvSpPr>
      <xdr:spPr>
        <a:xfrm>
          <a:off x="7810500" y="616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85482</xdr:rowOff>
    </xdr:from>
    <xdr:ext cx="534377" cy="259045"/>
    <xdr:sp macro="" textlink="">
      <xdr:nvSpPr>
        <xdr:cNvPr id="295" name="テキスト ボックス 294"/>
        <xdr:cNvSpPr txBox="1"/>
      </xdr:nvSpPr>
      <xdr:spPr>
        <a:xfrm>
          <a:off x="7594111" y="625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34155</xdr:rowOff>
    </xdr:from>
    <xdr:to>
      <xdr:col>10</xdr:col>
      <xdr:colOff>155575</xdr:colOff>
      <xdr:row>36</xdr:row>
      <xdr:rowOff>135755</xdr:rowOff>
    </xdr:to>
    <xdr:sp macro="" textlink="">
      <xdr:nvSpPr>
        <xdr:cNvPr id="296" name="フローチャート : 判断 295"/>
        <xdr:cNvSpPr/>
      </xdr:nvSpPr>
      <xdr:spPr>
        <a:xfrm>
          <a:off x="6921500" y="62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126882</xdr:rowOff>
    </xdr:from>
    <xdr:ext cx="534377" cy="259045"/>
    <xdr:sp macro="" textlink="">
      <xdr:nvSpPr>
        <xdr:cNvPr id="297" name="テキスト ボックス 296"/>
        <xdr:cNvSpPr txBox="1"/>
      </xdr:nvSpPr>
      <xdr:spPr>
        <a:xfrm>
          <a:off x="6705111" y="62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56992</xdr:rowOff>
    </xdr:from>
    <xdr:to>
      <xdr:col>15</xdr:col>
      <xdr:colOff>231775</xdr:colOff>
      <xdr:row>30</xdr:row>
      <xdr:rowOff>158592</xdr:rowOff>
    </xdr:to>
    <xdr:sp macro="" textlink="">
      <xdr:nvSpPr>
        <xdr:cNvPr id="303" name="円/楕円 302"/>
        <xdr:cNvSpPr/>
      </xdr:nvSpPr>
      <xdr:spPr>
        <a:xfrm>
          <a:off x="10426700" y="52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10019</xdr:rowOff>
    </xdr:from>
    <xdr:ext cx="599010" cy="259045"/>
    <xdr:sp macro="" textlink="">
      <xdr:nvSpPr>
        <xdr:cNvPr id="304" name="補助費等該当値テキスト"/>
        <xdr:cNvSpPr txBox="1"/>
      </xdr:nvSpPr>
      <xdr:spPr>
        <a:xfrm>
          <a:off x="10528300" y="515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306,979</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1076</xdr:rowOff>
    </xdr:from>
    <xdr:to>
      <xdr:col>14</xdr:col>
      <xdr:colOff>79375</xdr:colOff>
      <xdr:row>31</xdr:row>
      <xdr:rowOff>102676</xdr:rowOff>
    </xdr:to>
    <xdr:sp macro="" textlink="">
      <xdr:nvSpPr>
        <xdr:cNvPr id="305" name="円/楕円 304"/>
        <xdr:cNvSpPr/>
      </xdr:nvSpPr>
      <xdr:spPr>
        <a:xfrm>
          <a:off x="9588500" y="53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29</xdr:row>
      <xdr:rowOff>119203</xdr:rowOff>
    </xdr:from>
    <xdr:ext cx="599010" cy="259045"/>
    <xdr:sp macro="" textlink="">
      <xdr:nvSpPr>
        <xdr:cNvPr id="306" name="テキスト ボックス 305"/>
        <xdr:cNvSpPr txBox="1"/>
      </xdr:nvSpPr>
      <xdr:spPr>
        <a:xfrm>
          <a:off x="9327094" y="509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281,709</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166779</xdr:rowOff>
    </xdr:from>
    <xdr:to>
      <xdr:col>12</xdr:col>
      <xdr:colOff>561975</xdr:colOff>
      <xdr:row>32</xdr:row>
      <xdr:rowOff>96929</xdr:rowOff>
    </xdr:to>
    <xdr:sp macro="" textlink="">
      <xdr:nvSpPr>
        <xdr:cNvPr id="307" name="円/楕円 306"/>
        <xdr:cNvSpPr/>
      </xdr:nvSpPr>
      <xdr:spPr>
        <a:xfrm>
          <a:off x="8699500" y="54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113456</xdr:rowOff>
    </xdr:from>
    <xdr:ext cx="599010" cy="259045"/>
    <xdr:sp macro="" textlink="">
      <xdr:nvSpPr>
        <xdr:cNvPr id="308" name="テキスト ボックス 307"/>
        <xdr:cNvSpPr txBox="1"/>
      </xdr:nvSpPr>
      <xdr:spPr>
        <a:xfrm>
          <a:off x="8450794" y="525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245,466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77877</xdr:rowOff>
    </xdr:from>
    <xdr:to>
      <xdr:col>11</xdr:col>
      <xdr:colOff>358775</xdr:colOff>
      <xdr:row>34</xdr:row>
      <xdr:rowOff>8027</xdr:rowOff>
    </xdr:to>
    <xdr:sp macro="" textlink="">
      <xdr:nvSpPr>
        <xdr:cNvPr id="309" name="円/楕円 308"/>
        <xdr:cNvSpPr/>
      </xdr:nvSpPr>
      <xdr:spPr>
        <a:xfrm>
          <a:off x="7810500" y="57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24554</xdr:rowOff>
    </xdr:from>
    <xdr:ext cx="599010" cy="259045"/>
    <xdr:sp macro="" textlink="">
      <xdr:nvSpPr>
        <xdr:cNvPr id="310" name="テキスト ボックス 309"/>
        <xdr:cNvSpPr txBox="1"/>
      </xdr:nvSpPr>
      <xdr:spPr>
        <a:xfrm>
          <a:off x="7561794" y="55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189,911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142918</xdr:rowOff>
    </xdr:from>
    <xdr:to>
      <xdr:col>10</xdr:col>
      <xdr:colOff>155575</xdr:colOff>
      <xdr:row>35</xdr:row>
      <xdr:rowOff>73068</xdr:rowOff>
    </xdr:to>
    <xdr:sp macro="" textlink="">
      <xdr:nvSpPr>
        <xdr:cNvPr id="311" name="円/楕円 310"/>
        <xdr:cNvSpPr/>
      </xdr:nvSpPr>
      <xdr:spPr>
        <a:xfrm>
          <a:off x="6921500" y="59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89595</xdr:rowOff>
    </xdr:from>
    <xdr:ext cx="599010" cy="259045"/>
    <xdr:sp macro="" textlink="">
      <xdr:nvSpPr>
        <xdr:cNvPr id="312" name="テキスト ボックス 311"/>
        <xdr:cNvSpPr txBox="1"/>
      </xdr:nvSpPr>
      <xdr:spPr>
        <a:xfrm>
          <a:off x="6672794" y="574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1" name="直線コネクタ 32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2" name="テキスト ボックス 32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3" name="直線コネクタ 32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4" name="テキスト ボックス 32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5" name="直線コネクタ 32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6" name="テキスト ボックス 32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7" name="直線コネクタ 32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8" name="テキスト ボックス 32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9" name="直線コネクタ 32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0" name="テキスト ボックス 32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1" name="直線コネクタ 33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2" name="テキスト ボックス 33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170931</xdr:rowOff>
    </xdr:from>
    <xdr:to>
      <xdr:col>15</xdr:col>
      <xdr:colOff>180340</xdr:colOff>
      <xdr:row>58</xdr:row>
      <xdr:rowOff>107739</xdr:rowOff>
    </xdr:to>
    <xdr:cxnSp macro="">
      <xdr:nvCxnSpPr>
        <xdr:cNvPr id="336" name="直線コネクタ 335"/>
        <xdr:cNvCxnSpPr/>
      </xdr:nvCxnSpPr>
      <xdr:spPr>
        <a:xfrm flipV="1">
          <a:off x="10475595" y="8743431"/>
          <a:ext cx="1270" cy="130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111566</xdr:rowOff>
    </xdr:from>
    <xdr:ext cx="534377" cy="259045"/>
    <xdr:sp macro="" textlink="">
      <xdr:nvSpPr>
        <xdr:cNvPr id="337" name="普通建設事業費最小値テキスト"/>
        <xdr:cNvSpPr txBox="1"/>
      </xdr:nvSpPr>
      <xdr:spPr>
        <a:xfrm>
          <a:off x="10528300" y="100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14,936</a:t>
          </a:r>
          <a:endParaRPr kumimoji="1" lang="ja-JP" altLang="en-US" sz="1000" b="1">
            <a:latin typeface="ＭＳ Ｐゴシック"/>
          </a:endParaRPr>
        </a:p>
      </xdr:txBody>
    </xdr:sp>
    <xdr:clientData/>
  </xdr:oneCellAnchor>
  <xdr:twoCellAnchor>
    <xdr:from>
      <xdr:col>15</xdr:col>
      <xdr:colOff>92075</xdr:colOff>
      <xdr:row>58</xdr:row>
      <xdr:rowOff>107739</xdr:rowOff>
    </xdr:from>
    <xdr:to>
      <xdr:col>15</xdr:col>
      <xdr:colOff>269875</xdr:colOff>
      <xdr:row>58</xdr:row>
      <xdr:rowOff>107739</xdr:rowOff>
    </xdr:to>
    <xdr:cxnSp macro="">
      <xdr:nvCxnSpPr>
        <xdr:cNvPr id="338" name="直線コネクタ 337"/>
        <xdr:cNvCxnSpPr/>
      </xdr:nvCxnSpPr>
      <xdr:spPr>
        <a:xfrm>
          <a:off x="10388600" y="1005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117608</xdr:rowOff>
    </xdr:from>
    <xdr:ext cx="599010" cy="259045"/>
    <xdr:sp macro="" textlink="">
      <xdr:nvSpPr>
        <xdr:cNvPr id="339" name="普通建設事業費最大値テキスト"/>
        <xdr:cNvSpPr txBox="1"/>
      </xdr:nvSpPr>
      <xdr:spPr>
        <a:xfrm>
          <a:off x="10528300" y="851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135,131</a:t>
          </a:r>
          <a:endParaRPr kumimoji="1" lang="ja-JP" altLang="en-US" sz="1000" b="1">
            <a:latin typeface="ＭＳ Ｐゴシック"/>
          </a:endParaRPr>
        </a:p>
      </xdr:txBody>
    </xdr:sp>
    <xdr:clientData/>
  </xdr:oneCellAnchor>
  <xdr:twoCellAnchor>
    <xdr:from>
      <xdr:col>15</xdr:col>
      <xdr:colOff>92075</xdr:colOff>
      <xdr:row>50</xdr:row>
      <xdr:rowOff>170931</xdr:rowOff>
    </xdr:from>
    <xdr:to>
      <xdr:col>15</xdr:col>
      <xdr:colOff>269875</xdr:colOff>
      <xdr:row>50</xdr:row>
      <xdr:rowOff>170931</xdr:rowOff>
    </xdr:to>
    <xdr:cxnSp macro="">
      <xdr:nvCxnSpPr>
        <xdr:cNvPr id="340" name="直線コネクタ 339"/>
        <xdr:cNvCxnSpPr/>
      </xdr:nvCxnSpPr>
      <xdr:spPr>
        <a:xfrm>
          <a:off x="10388600" y="87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170931</xdr:rowOff>
    </xdr:from>
    <xdr:to>
      <xdr:col>15</xdr:col>
      <xdr:colOff>180975</xdr:colOff>
      <xdr:row>51</xdr:row>
      <xdr:rowOff>77978</xdr:rowOff>
    </xdr:to>
    <xdr:cxnSp macro="">
      <xdr:nvCxnSpPr>
        <xdr:cNvPr id="341" name="直線コネクタ 340"/>
        <xdr:cNvCxnSpPr/>
      </xdr:nvCxnSpPr>
      <xdr:spPr>
        <a:xfrm flipV="1">
          <a:off x="9639300" y="8743431"/>
          <a:ext cx="838200" cy="7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140958</xdr:rowOff>
    </xdr:from>
    <xdr:ext cx="534377" cy="259045"/>
    <xdr:sp macro="" textlink="">
      <xdr:nvSpPr>
        <xdr:cNvPr id="342" name="普通建設事業費平均値テキスト"/>
        <xdr:cNvSpPr txBox="1"/>
      </xdr:nvSpPr>
      <xdr:spPr>
        <a:xfrm>
          <a:off x="10528300" y="9742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162531</xdr:rowOff>
    </xdr:from>
    <xdr:to>
      <xdr:col>15</xdr:col>
      <xdr:colOff>231775</xdr:colOff>
      <xdr:row>57</xdr:row>
      <xdr:rowOff>92681</xdr:rowOff>
    </xdr:to>
    <xdr:sp macro="" textlink="">
      <xdr:nvSpPr>
        <xdr:cNvPr id="343" name="フローチャート : 判断 342"/>
        <xdr:cNvSpPr/>
      </xdr:nvSpPr>
      <xdr:spPr>
        <a:xfrm>
          <a:off x="104267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77978</xdr:rowOff>
    </xdr:from>
    <xdr:to>
      <xdr:col>14</xdr:col>
      <xdr:colOff>28575</xdr:colOff>
      <xdr:row>52</xdr:row>
      <xdr:rowOff>147200</xdr:rowOff>
    </xdr:to>
    <xdr:cxnSp macro="">
      <xdr:nvCxnSpPr>
        <xdr:cNvPr id="344" name="直線コネクタ 343"/>
        <xdr:cNvCxnSpPr/>
      </xdr:nvCxnSpPr>
      <xdr:spPr>
        <a:xfrm flipV="1">
          <a:off x="8750300" y="8821928"/>
          <a:ext cx="889000" cy="2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41972</xdr:rowOff>
    </xdr:from>
    <xdr:to>
      <xdr:col>14</xdr:col>
      <xdr:colOff>79375</xdr:colOff>
      <xdr:row>54</xdr:row>
      <xdr:rowOff>143572</xdr:rowOff>
    </xdr:to>
    <xdr:sp macro="" textlink="">
      <xdr:nvSpPr>
        <xdr:cNvPr id="345" name="フローチャート : 判断 344"/>
        <xdr:cNvSpPr/>
      </xdr:nvSpPr>
      <xdr:spPr>
        <a:xfrm>
          <a:off x="9588500" y="93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134699</xdr:rowOff>
    </xdr:from>
    <xdr:ext cx="534377" cy="259045"/>
    <xdr:sp macro="" textlink="">
      <xdr:nvSpPr>
        <xdr:cNvPr id="346" name="テキスト ボックス 345"/>
        <xdr:cNvSpPr txBox="1"/>
      </xdr:nvSpPr>
      <xdr:spPr>
        <a:xfrm>
          <a:off x="9359411" y="93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79,311</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147200</xdr:rowOff>
    </xdr:from>
    <xdr:to>
      <xdr:col>12</xdr:col>
      <xdr:colOff>511175</xdr:colOff>
      <xdr:row>54</xdr:row>
      <xdr:rowOff>132766</xdr:rowOff>
    </xdr:to>
    <xdr:cxnSp macro="">
      <xdr:nvCxnSpPr>
        <xdr:cNvPr id="347" name="直線コネクタ 346"/>
        <xdr:cNvCxnSpPr/>
      </xdr:nvCxnSpPr>
      <xdr:spPr>
        <a:xfrm flipV="1">
          <a:off x="7861300" y="9062600"/>
          <a:ext cx="889000" cy="32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84589</xdr:rowOff>
    </xdr:from>
    <xdr:to>
      <xdr:col>12</xdr:col>
      <xdr:colOff>561975</xdr:colOff>
      <xdr:row>55</xdr:row>
      <xdr:rowOff>14739</xdr:rowOff>
    </xdr:to>
    <xdr:sp macro="" textlink="">
      <xdr:nvSpPr>
        <xdr:cNvPr id="348" name="フローチャート : 判断 347"/>
        <xdr:cNvSpPr/>
      </xdr:nvSpPr>
      <xdr:spPr>
        <a:xfrm>
          <a:off x="8699500" y="93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5866</xdr:rowOff>
    </xdr:from>
    <xdr:ext cx="534377" cy="259045"/>
    <xdr:sp macro="" textlink="">
      <xdr:nvSpPr>
        <xdr:cNvPr id="349" name="テキスト ボックス 348"/>
        <xdr:cNvSpPr txBox="1"/>
      </xdr:nvSpPr>
      <xdr:spPr>
        <a:xfrm>
          <a:off x="8483111" y="94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75,396</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472</xdr:rowOff>
    </xdr:from>
    <xdr:to>
      <xdr:col>11</xdr:col>
      <xdr:colOff>307975</xdr:colOff>
      <xdr:row>54</xdr:row>
      <xdr:rowOff>132766</xdr:rowOff>
    </xdr:to>
    <xdr:cxnSp macro="">
      <xdr:nvCxnSpPr>
        <xdr:cNvPr id="350" name="直線コネクタ 349"/>
        <xdr:cNvCxnSpPr/>
      </xdr:nvCxnSpPr>
      <xdr:spPr>
        <a:xfrm>
          <a:off x="6972300" y="9087322"/>
          <a:ext cx="889000" cy="30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30618</xdr:rowOff>
    </xdr:from>
    <xdr:to>
      <xdr:col>11</xdr:col>
      <xdr:colOff>358775</xdr:colOff>
      <xdr:row>55</xdr:row>
      <xdr:rowOff>132218</xdr:rowOff>
    </xdr:to>
    <xdr:sp macro="" textlink="">
      <xdr:nvSpPr>
        <xdr:cNvPr id="351" name="フローチャート : 判断 350"/>
        <xdr:cNvSpPr/>
      </xdr:nvSpPr>
      <xdr:spPr>
        <a:xfrm>
          <a:off x="7810500" y="94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123345</xdr:rowOff>
    </xdr:from>
    <xdr:ext cx="534377" cy="259045"/>
    <xdr:sp macro="" textlink="">
      <xdr:nvSpPr>
        <xdr:cNvPr id="352" name="テキスト ボックス 351"/>
        <xdr:cNvSpPr txBox="1"/>
      </xdr:nvSpPr>
      <xdr:spPr>
        <a:xfrm>
          <a:off x="7594111" y="955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64,604</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157545</xdr:rowOff>
    </xdr:from>
    <xdr:to>
      <xdr:col>10</xdr:col>
      <xdr:colOff>155575</xdr:colOff>
      <xdr:row>55</xdr:row>
      <xdr:rowOff>87695</xdr:rowOff>
    </xdr:to>
    <xdr:sp macro="" textlink="">
      <xdr:nvSpPr>
        <xdr:cNvPr id="353" name="フローチャート : 判断 352"/>
        <xdr:cNvSpPr/>
      </xdr:nvSpPr>
      <xdr:spPr>
        <a:xfrm>
          <a:off x="6921500" y="941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78822</xdr:rowOff>
    </xdr:from>
    <xdr:ext cx="534377" cy="259045"/>
    <xdr:sp macro="" textlink="">
      <xdr:nvSpPr>
        <xdr:cNvPr id="354" name="テキスト ボックス 353"/>
        <xdr:cNvSpPr txBox="1"/>
      </xdr:nvSpPr>
      <xdr:spPr>
        <a:xfrm>
          <a:off x="6705111" y="950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120131</xdr:rowOff>
    </xdr:from>
    <xdr:to>
      <xdr:col>15</xdr:col>
      <xdr:colOff>231775</xdr:colOff>
      <xdr:row>51</xdr:row>
      <xdr:rowOff>50281</xdr:rowOff>
    </xdr:to>
    <xdr:sp macro="" textlink="">
      <xdr:nvSpPr>
        <xdr:cNvPr id="360" name="円/楕円 359"/>
        <xdr:cNvSpPr/>
      </xdr:nvSpPr>
      <xdr:spPr>
        <a:xfrm>
          <a:off x="10426700" y="86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73158</xdr:rowOff>
    </xdr:from>
    <xdr:ext cx="599010" cy="259045"/>
    <xdr:sp macro="" textlink="">
      <xdr:nvSpPr>
        <xdr:cNvPr id="361" name="普通建設事業費該当値テキスト"/>
        <xdr:cNvSpPr txBox="1"/>
      </xdr:nvSpPr>
      <xdr:spPr>
        <a:xfrm>
          <a:off x="10528300" y="864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135,131</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27178</xdr:rowOff>
    </xdr:from>
    <xdr:to>
      <xdr:col>14</xdr:col>
      <xdr:colOff>79375</xdr:colOff>
      <xdr:row>51</xdr:row>
      <xdr:rowOff>128778</xdr:rowOff>
    </xdr:to>
    <xdr:sp macro="" textlink="">
      <xdr:nvSpPr>
        <xdr:cNvPr id="362" name="円/楕円 361"/>
        <xdr:cNvSpPr/>
      </xdr:nvSpPr>
      <xdr:spPr>
        <a:xfrm>
          <a:off x="9588500" y="87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49</xdr:row>
      <xdr:rowOff>145305</xdr:rowOff>
    </xdr:from>
    <xdr:ext cx="599010" cy="259045"/>
    <xdr:sp macro="" textlink="">
      <xdr:nvSpPr>
        <xdr:cNvPr id="363" name="テキスト ボックス 362"/>
        <xdr:cNvSpPr txBox="1"/>
      </xdr:nvSpPr>
      <xdr:spPr>
        <a:xfrm>
          <a:off x="9327094" y="854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127,920</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96400</xdr:rowOff>
    </xdr:from>
    <xdr:to>
      <xdr:col>12</xdr:col>
      <xdr:colOff>561975</xdr:colOff>
      <xdr:row>53</xdr:row>
      <xdr:rowOff>26550</xdr:rowOff>
    </xdr:to>
    <xdr:sp macro="" textlink="">
      <xdr:nvSpPr>
        <xdr:cNvPr id="364" name="円/楕円 363"/>
        <xdr:cNvSpPr/>
      </xdr:nvSpPr>
      <xdr:spPr>
        <a:xfrm>
          <a:off x="8699500" y="90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43077</xdr:rowOff>
    </xdr:from>
    <xdr:ext cx="599010" cy="259045"/>
    <xdr:sp macro="" textlink="">
      <xdr:nvSpPr>
        <xdr:cNvPr id="365" name="テキスト ボックス 364"/>
        <xdr:cNvSpPr txBox="1"/>
      </xdr:nvSpPr>
      <xdr:spPr>
        <a:xfrm>
          <a:off x="8450794" y="878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105,811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81966</xdr:rowOff>
    </xdr:from>
    <xdr:to>
      <xdr:col>11</xdr:col>
      <xdr:colOff>358775</xdr:colOff>
      <xdr:row>55</xdr:row>
      <xdr:rowOff>12116</xdr:rowOff>
    </xdr:to>
    <xdr:sp macro="" textlink="">
      <xdr:nvSpPr>
        <xdr:cNvPr id="366" name="円/楕円 365"/>
        <xdr:cNvSpPr/>
      </xdr:nvSpPr>
      <xdr:spPr>
        <a:xfrm>
          <a:off x="7810500" y="934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28643</xdr:rowOff>
    </xdr:from>
    <xdr:ext cx="534377" cy="259045"/>
    <xdr:sp macro="" textlink="">
      <xdr:nvSpPr>
        <xdr:cNvPr id="367" name="テキスト ボックス 366"/>
        <xdr:cNvSpPr txBox="1"/>
      </xdr:nvSpPr>
      <xdr:spPr>
        <a:xfrm>
          <a:off x="7594111" y="91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75,637</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121122</xdr:rowOff>
    </xdr:from>
    <xdr:to>
      <xdr:col>10</xdr:col>
      <xdr:colOff>155575</xdr:colOff>
      <xdr:row>53</xdr:row>
      <xdr:rowOff>51272</xdr:rowOff>
    </xdr:to>
    <xdr:sp macro="" textlink="">
      <xdr:nvSpPr>
        <xdr:cNvPr id="368" name="円/楕円 367"/>
        <xdr:cNvSpPr/>
      </xdr:nvSpPr>
      <xdr:spPr>
        <a:xfrm>
          <a:off x="6921500" y="90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67799</xdr:rowOff>
    </xdr:from>
    <xdr:ext cx="599010" cy="259045"/>
    <xdr:sp macro="" textlink="">
      <xdr:nvSpPr>
        <xdr:cNvPr id="369" name="テキスト ボックス 368"/>
        <xdr:cNvSpPr txBox="1"/>
      </xdr:nvSpPr>
      <xdr:spPr>
        <a:xfrm>
          <a:off x="6672794" y="881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13513</xdr:rowOff>
    </xdr:from>
    <xdr:to>
      <xdr:col>15</xdr:col>
      <xdr:colOff>180340</xdr:colOff>
      <xdr:row>78</xdr:row>
      <xdr:rowOff>128803</xdr:rowOff>
    </xdr:to>
    <xdr:cxnSp macro="">
      <xdr:nvCxnSpPr>
        <xdr:cNvPr id="391" name="直線コネクタ 390"/>
        <xdr:cNvCxnSpPr/>
      </xdr:nvCxnSpPr>
      <xdr:spPr>
        <a:xfrm flipV="1">
          <a:off x="10475595" y="12186463"/>
          <a:ext cx="1270" cy="13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132630</xdr:rowOff>
    </xdr:from>
    <xdr:ext cx="469744" cy="259045"/>
    <xdr:sp macro="" textlink="">
      <xdr:nvSpPr>
        <xdr:cNvPr id="392" name="普通建設事業費 （ うち新規整備　）最小値テキスト"/>
        <xdr:cNvSpPr txBox="1"/>
      </xdr:nvSpPr>
      <xdr:spPr>
        <a:xfrm>
          <a:off x="10528300"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4,572</a:t>
          </a:r>
          <a:endParaRPr kumimoji="1" lang="ja-JP" altLang="en-US" sz="1000" b="1">
            <a:latin typeface="ＭＳ Ｐゴシック"/>
          </a:endParaRPr>
        </a:p>
      </xdr:txBody>
    </xdr:sp>
    <xdr:clientData/>
  </xdr:oneCellAnchor>
  <xdr:twoCellAnchor>
    <xdr:from>
      <xdr:col>15</xdr:col>
      <xdr:colOff>92075</xdr:colOff>
      <xdr:row>78</xdr:row>
      <xdr:rowOff>128803</xdr:rowOff>
    </xdr:from>
    <xdr:to>
      <xdr:col>15</xdr:col>
      <xdr:colOff>269875</xdr:colOff>
      <xdr:row>78</xdr:row>
      <xdr:rowOff>128803</xdr:rowOff>
    </xdr:to>
    <xdr:cxnSp macro="">
      <xdr:nvCxnSpPr>
        <xdr:cNvPr id="393" name="直線コネクタ 392"/>
        <xdr:cNvCxnSpPr/>
      </xdr:nvCxnSpPr>
      <xdr:spPr>
        <a:xfrm>
          <a:off x="10388600" y="1350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131640</xdr:rowOff>
    </xdr:from>
    <xdr:ext cx="534377" cy="259045"/>
    <xdr:sp macro="" textlink="">
      <xdr:nvSpPr>
        <xdr:cNvPr id="394" name="普通建設事業費 （ うち新規整備　）最大値テキスト"/>
        <xdr:cNvSpPr txBox="1"/>
      </xdr:nvSpPr>
      <xdr:spPr>
        <a:xfrm>
          <a:off x="10528300" y="11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73,624</a:t>
          </a:r>
          <a:endParaRPr kumimoji="1" lang="ja-JP" altLang="en-US" sz="1000" b="1">
            <a:latin typeface="ＭＳ Ｐゴシック"/>
          </a:endParaRPr>
        </a:p>
      </xdr:txBody>
    </xdr:sp>
    <xdr:clientData/>
  </xdr:oneCellAnchor>
  <xdr:twoCellAnchor>
    <xdr:from>
      <xdr:col>15</xdr:col>
      <xdr:colOff>92075</xdr:colOff>
      <xdr:row>71</xdr:row>
      <xdr:rowOff>13513</xdr:rowOff>
    </xdr:from>
    <xdr:to>
      <xdr:col>15</xdr:col>
      <xdr:colOff>269875</xdr:colOff>
      <xdr:row>71</xdr:row>
      <xdr:rowOff>13513</xdr:rowOff>
    </xdr:to>
    <xdr:cxnSp macro="">
      <xdr:nvCxnSpPr>
        <xdr:cNvPr id="395" name="直線コネクタ 394"/>
        <xdr:cNvCxnSpPr/>
      </xdr:nvCxnSpPr>
      <xdr:spPr>
        <a:xfrm>
          <a:off x="10388600" y="1218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13513</xdr:rowOff>
    </xdr:from>
    <xdr:to>
      <xdr:col>15</xdr:col>
      <xdr:colOff>180975</xdr:colOff>
      <xdr:row>72</xdr:row>
      <xdr:rowOff>157359</xdr:rowOff>
    </xdr:to>
    <xdr:cxnSp macro="">
      <xdr:nvCxnSpPr>
        <xdr:cNvPr id="396" name="直線コネクタ 395"/>
        <xdr:cNvCxnSpPr/>
      </xdr:nvCxnSpPr>
      <xdr:spPr>
        <a:xfrm flipV="1">
          <a:off x="9639300" y="12186463"/>
          <a:ext cx="838200" cy="31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74413</xdr:rowOff>
    </xdr:from>
    <xdr:ext cx="534377" cy="259045"/>
    <xdr:sp macro="" textlink="">
      <xdr:nvSpPr>
        <xdr:cNvPr id="397" name="普通建設事業費 （ うち新規整備　）平均値テキスト"/>
        <xdr:cNvSpPr txBox="1"/>
      </xdr:nvSpPr>
      <xdr:spPr>
        <a:xfrm>
          <a:off x="10528300" y="13276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95986</xdr:rowOff>
    </xdr:from>
    <xdr:to>
      <xdr:col>15</xdr:col>
      <xdr:colOff>231775</xdr:colOff>
      <xdr:row>78</xdr:row>
      <xdr:rowOff>26136</xdr:rowOff>
    </xdr:to>
    <xdr:sp macro="" textlink="">
      <xdr:nvSpPr>
        <xdr:cNvPr id="398" name="フローチャート : 判断 397"/>
        <xdr:cNvSpPr/>
      </xdr:nvSpPr>
      <xdr:spPr>
        <a:xfrm>
          <a:off x="104267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68669</xdr:rowOff>
    </xdr:from>
    <xdr:to>
      <xdr:col>14</xdr:col>
      <xdr:colOff>79375</xdr:colOff>
      <xdr:row>75</xdr:row>
      <xdr:rowOff>170269</xdr:rowOff>
    </xdr:to>
    <xdr:sp macro="" textlink="">
      <xdr:nvSpPr>
        <xdr:cNvPr id="399" name="フローチャート : 判断 398"/>
        <xdr:cNvSpPr/>
      </xdr:nvSpPr>
      <xdr:spPr>
        <a:xfrm>
          <a:off x="9588500" y="129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75</xdr:row>
      <xdr:rowOff>161396</xdr:rowOff>
    </xdr:from>
    <xdr:ext cx="534377" cy="259045"/>
    <xdr:sp macro="" textlink="">
      <xdr:nvSpPr>
        <xdr:cNvPr id="400" name="テキスト ボックス 399"/>
        <xdr:cNvSpPr txBox="1"/>
      </xdr:nvSpPr>
      <xdr:spPr>
        <a:xfrm>
          <a:off x="9359411" y="1302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1" name="テキスト ボックス 40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2" name="テキスト ボックス 40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3" name="テキスト ボックス 40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4" name="テキスト ボックス 40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5" name="テキスト ボックス 40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134163</xdr:rowOff>
    </xdr:from>
    <xdr:to>
      <xdr:col>15</xdr:col>
      <xdr:colOff>231775</xdr:colOff>
      <xdr:row>71</xdr:row>
      <xdr:rowOff>64313</xdr:rowOff>
    </xdr:to>
    <xdr:sp macro="" textlink="">
      <xdr:nvSpPr>
        <xdr:cNvPr id="406" name="円/楕円 405"/>
        <xdr:cNvSpPr/>
      </xdr:nvSpPr>
      <xdr:spPr>
        <a:xfrm>
          <a:off x="10426700" y="1213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87190</xdr:rowOff>
    </xdr:from>
    <xdr:ext cx="534377" cy="259045"/>
    <xdr:sp macro="" textlink="">
      <xdr:nvSpPr>
        <xdr:cNvPr id="407" name="普通建設事業費 （ うち新規整備　）該当値テキスト"/>
        <xdr:cNvSpPr txBox="1"/>
      </xdr:nvSpPr>
      <xdr:spPr>
        <a:xfrm>
          <a:off x="10528300" y="1208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73,624</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106559</xdr:rowOff>
    </xdr:from>
    <xdr:to>
      <xdr:col>14</xdr:col>
      <xdr:colOff>79375</xdr:colOff>
      <xdr:row>73</xdr:row>
      <xdr:rowOff>36709</xdr:rowOff>
    </xdr:to>
    <xdr:sp macro="" textlink="">
      <xdr:nvSpPr>
        <xdr:cNvPr id="408" name="円/楕円 407"/>
        <xdr:cNvSpPr/>
      </xdr:nvSpPr>
      <xdr:spPr>
        <a:xfrm>
          <a:off x="9588500" y="124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53236</xdr:rowOff>
    </xdr:from>
    <xdr:ext cx="534377" cy="259045"/>
    <xdr:sp macro="" textlink="">
      <xdr:nvSpPr>
        <xdr:cNvPr id="409" name="テキスト ボックス 408"/>
        <xdr:cNvSpPr txBox="1"/>
      </xdr:nvSpPr>
      <xdr:spPr>
        <a:xfrm>
          <a:off x="9359411" y="122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0" name="正方形/長方形 40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1" name="正方形/長方形 41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2" name="正方形/長方形 41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3" name="正方形/長方形 41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4" name="正方形/長方形 41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18" name="直線コネクタ 41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19" name="テキスト ボックス 41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0" name="直線コネクタ 41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1" name="テキスト ボックス 42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2" name="直線コネクタ 42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23" name="テキスト ボックス 42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4" name="直線コネクタ 42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25" name="テキスト ボックス 42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26" name="直線コネクタ 42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27" name="テキスト ボックス 42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28" name="直線コネクタ 42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29" name="テキスト ボックス 42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1" name="テキスト ボックス 43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151423</xdr:rowOff>
    </xdr:from>
    <xdr:to>
      <xdr:col>15</xdr:col>
      <xdr:colOff>180340</xdr:colOff>
      <xdr:row>98</xdr:row>
      <xdr:rowOff>94666</xdr:rowOff>
    </xdr:to>
    <xdr:cxnSp macro="">
      <xdr:nvCxnSpPr>
        <xdr:cNvPr id="433" name="直線コネクタ 432"/>
        <xdr:cNvCxnSpPr/>
      </xdr:nvCxnSpPr>
      <xdr:spPr>
        <a:xfrm flipV="1">
          <a:off x="10475595" y="15581923"/>
          <a:ext cx="1270" cy="131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98493</xdr:rowOff>
    </xdr:from>
    <xdr:ext cx="469744" cy="259045"/>
    <xdr:sp macro="" textlink="">
      <xdr:nvSpPr>
        <xdr:cNvPr id="434" name="普通建設事業費 （ うち更新整備　）最小値テキスト"/>
        <xdr:cNvSpPr txBox="1"/>
      </xdr:nvSpPr>
      <xdr:spPr>
        <a:xfrm>
          <a:off x="10528300" y="169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5,379</a:t>
          </a:r>
          <a:endParaRPr kumimoji="1" lang="ja-JP" altLang="en-US" sz="1000" b="1">
            <a:latin typeface="ＭＳ Ｐゴシック"/>
          </a:endParaRPr>
        </a:p>
      </xdr:txBody>
    </xdr:sp>
    <xdr:clientData/>
  </xdr:oneCellAnchor>
  <xdr:twoCellAnchor>
    <xdr:from>
      <xdr:col>15</xdr:col>
      <xdr:colOff>92075</xdr:colOff>
      <xdr:row>98</xdr:row>
      <xdr:rowOff>94666</xdr:rowOff>
    </xdr:from>
    <xdr:to>
      <xdr:col>15</xdr:col>
      <xdr:colOff>269875</xdr:colOff>
      <xdr:row>98</xdr:row>
      <xdr:rowOff>94666</xdr:rowOff>
    </xdr:to>
    <xdr:cxnSp macro="">
      <xdr:nvCxnSpPr>
        <xdr:cNvPr id="435" name="直線コネクタ 434"/>
        <xdr:cNvCxnSpPr/>
      </xdr:nvCxnSpPr>
      <xdr:spPr>
        <a:xfrm>
          <a:off x="10388600" y="168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98100</xdr:rowOff>
    </xdr:from>
    <xdr:ext cx="534377" cy="259045"/>
    <xdr:sp macro="" textlink="">
      <xdr:nvSpPr>
        <xdr:cNvPr id="436" name="普通建設事業費 （ うち更新整備　）最大値テキスト"/>
        <xdr:cNvSpPr txBox="1"/>
      </xdr:nvSpPr>
      <xdr:spPr>
        <a:xfrm>
          <a:off x="10528300" y="15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45,641</a:t>
          </a:r>
          <a:endParaRPr kumimoji="1" lang="ja-JP" altLang="en-US" sz="1000" b="1">
            <a:latin typeface="ＭＳ Ｐゴシック"/>
          </a:endParaRPr>
        </a:p>
      </xdr:txBody>
    </xdr:sp>
    <xdr:clientData/>
  </xdr:oneCellAnchor>
  <xdr:twoCellAnchor>
    <xdr:from>
      <xdr:col>15</xdr:col>
      <xdr:colOff>92075</xdr:colOff>
      <xdr:row>90</xdr:row>
      <xdr:rowOff>151423</xdr:rowOff>
    </xdr:from>
    <xdr:to>
      <xdr:col>15</xdr:col>
      <xdr:colOff>269875</xdr:colOff>
      <xdr:row>90</xdr:row>
      <xdr:rowOff>151423</xdr:rowOff>
    </xdr:to>
    <xdr:cxnSp macro="">
      <xdr:nvCxnSpPr>
        <xdr:cNvPr id="437" name="直線コネクタ 436"/>
        <xdr:cNvCxnSpPr/>
      </xdr:nvCxnSpPr>
      <xdr:spPr>
        <a:xfrm>
          <a:off x="10388600" y="1558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130981</xdr:rowOff>
    </xdr:from>
    <xdr:to>
      <xdr:col>15</xdr:col>
      <xdr:colOff>180975</xdr:colOff>
      <xdr:row>97</xdr:row>
      <xdr:rowOff>68312</xdr:rowOff>
    </xdr:to>
    <xdr:cxnSp macro="">
      <xdr:nvCxnSpPr>
        <xdr:cNvPr id="438" name="直線コネクタ 437"/>
        <xdr:cNvCxnSpPr/>
      </xdr:nvCxnSpPr>
      <xdr:spPr>
        <a:xfrm flipV="1">
          <a:off x="9639300" y="16590181"/>
          <a:ext cx="838200" cy="10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155174</xdr:rowOff>
    </xdr:from>
    <xdr:ext cx="534377" cy="259045"/>
    <xdr:sp macro="" textlink="">
      <xdr:nvSpPr>
        <xdr:cNvPr id="439" name="普通建設事業費 （ うち更新整備　）平均値テキスト"/>
        <xdr:cNvSpPr txBox="1"/>
      </xdr:nvSpPr>
      <xdr:spPr>
        <a:xfrm>
          <a:off x="10528300" y="1661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5297</xdr:rowOff>
    </xdr:from>
    <xdr:to>
      <xdr:col>15</xdr:col>
      <xdr:colOff>231775</xdr:colOff>
      <xdr:row>97</xdr:row>
      <xdr:rowOff>106897</xdr:rowOff>
    </xdr:to>
    <xdr:sp macro="" textlink="">
      <xdr:nvSpPr>
        <xdr:cNvPr id="440" name="フローチャート : 判断 439"/>
        <xdr:cNvSpPr/>
      </xdr:nvSpPr>
      <xdr:spPr>
        <a:xfrm>
          <a:off x="104267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80114</xdr:rowOff>
    </xdr:from>
    <xdr:to>
      <xdr:col>14</xdr:col>
      <xdr:colOff>79375</xdr:colOff>
      <xdr:row>96</xdr:row>
      <xdr:rowOff>10264</xdr:rowOff>
    </xdr:to>
    <xdr:sp macro="" textlink="">
      <xdr:nvSpPr>
        <xdr:cNvPr id="441" name="フローチャート : 判断 440"/>
        <xdr:cNvSpPr/>
      </xdr:nvSpPr>
      <xdr:spPr>
        <a:xfrm>
          <a:off x="9588500" y="163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26791</xdr:rowOff>
    </xdr:from>
    <xdr:ext cx="534377" cy="259045"/>
    <xdr:sp macro="" textlink="">
      <xdr:nvSpPr>
        <xdr:cNvPr id="442" name="テキスト ボックス 441"/>
        <xdr:cNvSpPr txBox="1"/>
      </xdr:nvSpPr>
      <xdr:spPr>
        <a:xfrm>
          <a:off x="9359411" y="1614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80181</xdr:rowOff>
    </xdr:from>
    <xdr:to>
      <xdr:col>15</xdr:col>
      <xdr:colOff>231775</xdr:colOff>
      <xdr:row>97</xdr:row>
      <xdr:rowOff>10331</xdr:rowOff>
    </xdr:to>
    <xdr:sp macro="" textlink="">
      <xdr:nvSpPr>
        <xdr:cNvPr id="448" name="円/楕円 447"/>
        <xdr:cNvSpPr/>
      </xdr:nvSpPr>
      <xdr:spPr>
        <a:xfrm>
          <a:off x="10426700" y="1653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103058</xdr:rowOff>
    </xdr:from>
    <xdr:ext cx="534377" cy="259045"/>
    <xdr:sp macro="" textlink="">
      <xdr:nvSpPr>
        <xdr:cNvPr id="449" name="普通建設事業費 （ うち更新整備　）該当値テキスト"/>
        <xdr:cNvSpPr txBox="1"/>
      </xdr:nvSpPr>
      <xdr:spPr>
        <a:xfrm>
          <a:off x="10528300" y="163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17512</xdr:rowOff>
    </xdr:from>
    <xdr:to>
      <xdr:col>14</xdr:col>
      <xdr:colOff>79375</xdr:colOff>
      <xdr:row>97</xdr:row>
      <xdr:rowOff>119112</xdr:rowOff>
    </xdr:to>
    <xdr:sp macro="" textlink="">
      <xdr:nvSpPr>
        <xdr:cNvPr id="450" name="円/楕円 449"/>
        <xdr:cNvSpPr/>
      </xdr:nvSpPr>
      <xdr:spPr>
        <a:xfrm>
          <a:off x="9588500" y="166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110239</xdr:rowOff>
    </xdr:from>
    <xdr:ext cx="534377" cy="259045"/>
    <xdr:sp macro="" textlink="">
      <xdr:nvSpPr>
        <xdr:cNvPr id="451" name="テキスト ボックス 450"/>
        <xdr:cNvSpPr txBox="1"/>
      </xdr:nvSpPr>
      <xdr:spPr>
        <a:xfrm>
          <a:off x="9359411" y="1674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0" name="直線コネクタ 45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1" name="テキスト ボックス 46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2" name="直線コネクタ 46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3" name="テキスト ボックス 46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4" name="直線コネクタ 46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5" name="テキスト ボックス 46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6" name="直線コネクタ 46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67" name="テキスト ボックス 46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8" name="直線コネクタ 46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9" name="テキスト ボックス 46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149164</xdr:rowOff>
    </xdr:from>
    <xdr:to>
      <xdr:col>23</xdr:col>
      <xdr:colOff>516889</xdr:colOff>
      <xdr:row>38</xdr:row>
      <xdr:rowOff>139037</xdr:rowOff>
    </xdr:to>
    <xdr:cxnSp macro="">
      <xdr:nvCxnSpPr>
        <xdr:cNvPr id="471" name="直線コネクタ 470"/>
        <xdr:cNvCxnSpPr/>
      </xdr:nvCxnSpPr>
      <xdr:spPr>
        <a:xfrm flipV="1">
          <a:off x="16317595" y="5292664"/>
          <a:ext cx="1269" cy="136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142864</xdr:rowOff>
    </xdr:from>
    <xdr:ext cx="313932" cy="259045"/>
    <xdr:sp macro="" textlink="">
      <xdr:nvSpPr>
        <xdr:cNvPr id="472" name="災害復旧事業費最小値テキスト"/>
        <xdr:cNvSpPr txBox="1"/>
      </xdr:nvSpPr>
      <xdr:spPr>
        <a:xfrm>
          <a:off x="16370300" y="665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38</xdr:row>
      <xdr:rowOff>139037</xdr:rowOff>
    </xdr:from>
    <xdr:to>
      <xdr:col>23</xdr:col>
      <xdr:colOff>606425</xdr:colOff>
      <xdr:row>38</xdr:row>
      <xdr:rowOff>139037</xdr:rowOff>
    </xdr:to>
    <xdr:cxnSp macro="">
      <xdr:nvCxnSpPr>
        <xdr:cNvPr id="473" name="直線コネクタ 472"/>
        <xdr:cNvCxnSpPr/>
      </xdr:nvCxnSpPr>
      <xdr:spPr>
        <a:xfrm>
          <a:off x="16230600" y="665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95841</xdr:rowOff>
    </xdr:from>
    <xdr:ext cx="534377" cy="259045"/>
    <xdr:sp macro="" textlink="">
      <xdr:nvSpPr>
        <xdr:cNvPr id="474" name="災害復旧事業費最大値テキスト"/>
        <xdr:cNvSpPr txBox="1"/>
      </xdr:nvSpPr>
      <xdr:spPr>
        <a:xfrm>
          <a:off x="16370300" y="50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30</xdr:row>
      <xdr:rowOff>149164</xdr:rowOff>
    </xdr:from>
    <xdr:to>
      <xdr:col>23</xdr:col>
      <xdr:colOff>606425</xdr:colOff>
      <xdr:row>30</xdr:row>
      <xdr:rowOff>149164</xdr:rowOff>
    </xdr:to>
    <xdr:cxnSp macro="">
      <xdr:nvCxnSpPr>
        <xdr:cNvPr id="475" name="直線コネクタ 474"/>
        <xdr:cNvCxnSpPr/>
      </xdr:nvCxnSpPr>
      <xdr:spPr>
        <a:xfrm>
          <a:off x="16230600" y="52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76195</xdr:rowOff>
    </xdr:from>
    <xdr:to>
      <xdr:col>23</xdr:col>
      <xdr:colOff>517525</xdr:colOff>
      <xdr:row>34</xdr:row>
      <xdr:rowOff>52924</xdr:rowOff>
    </xdr:to>
    <xdr:cxnSp macro="">
      <xdr:nvCxnSpPr>
        <xdr:cNvPr id="476" name="直線コネクタ 475"/>
        <xdr:cNvCxnSpPr/>
      </xdr:nvCxnSpPr>
      <xdr:spPr>
        <a:xfrm flipV="1">
          <a:off x="15481300" y="5562595"/>
          <a:ext cx="838200" cy="3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152069</xdr:rowOff>
    </xdr:from>
    <xdr:ext cx="469744" cy="259045"/>
    <xdr:sp macro="" textlink="">
      <xdr:nvSpPr>
        <xdr:cNvPr id="477" name="災害復旧事業費平均値テキスト"/>
        <xdr:cNvSpPr txBox="1"/>
      </xdr:nvSpPr>
      <xdr:spPr>
        <a:xfrm>
          <a:off x="16370300" y="649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2192</xdr:rowOff>
    </xdr:from>
    <xdr:to>
      <xdr:col>23</xdr:col>
      <xdr:colOff>568325</xdr:colOff>
      <xdr:row>38</xdr:row>
      <xdr:rowOff>103792</xdr:rowOff>
    </xdr:to>
    <xdr:sp macro="" textlink="">
      <xdr:nvSpPr>
        <xdr:cNvPr id="478" name="フローチャート : 判断 477"/>
        <xdr:cNvSpPr/>
      </xdr:nvSpPr>
      <xdr:spPr>
        <a:xfrm>
          <a:off x="162687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6106</xdr:rowOff>
    </xdr:from>
    <xdr:to>
      <xdr:col>22</xdr:col>
      <xdr:colOff>365125</xdr:colOff>
      <xdr:row>34</xdr:row>
      <xdr:rowOff>52924</xdr:rowOff>
    </xdr:to>
    <xdr:cxnSp macro="">
      <xdr:nvCxnSpPr>
        <xdr:cNvPr id="479" name="直線コネクタ 478"/>
        <xdr:cNvCxnSpPr/>
      </xdr:nvCxnSpPr>
      <xdr:spPr>
        <a:xfrm>
          <a:off x="14592300" y="5835406"/>
          <a:ext cx="889000" cy="4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89951</xdr:rowOff>
    </xdr:from>
    <xdr:to>
      <xdr:col>22</xdr:col>
      <xdr:colOff>415925</xdr:colOff>
      <xdr:row>38</xdr:row>
      <xdr:rowOff>20101</xdr:rowOff>
    </xdr:to>
    <xdr:sp macro="" textlink="">
      <xdr:nvSpPr>
        <xdr:cNvPr id="480" name="フローチャート : 判断 479"/>
        <xdr:cNvSpPr/>
      </xdr:nvSpPr>
      <xdr:spPr>
        <a:xfrm>
          <a:off x="15430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11229</xdr:rowOff>
    </xdr:from>
    <xdr:ext cx="469744" cy="259045"/>
    <xdr:sp macro="" textlink="">
      <xdr:nvSpPr>
        <xdr:cNvPr id="481" name="テキスト ボックス 480"/>
        <xdr:cNvSpPr txBox="1"/>
      </xdr:nvSpPr>
      <xdr:spPr>
        <a:xfrm>
          <a:off x="15233727" y="652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6106</xdr:rowOff>
    </xdr:from>
    <xdr:to>
      <xdr:col>21</xdr:col>
      <xdr:colOff>161925</xdr:colOff>
      <xdr:row>34</xdr:row>
      <xdr:rowOff>152639</xdr:rowOff>
    </xdr:to>
    <xdr:cxnSp macro="">
      <xdr:nvCxnSpPr>
        <xdr:cNvPr id="482" name="直線コネクタ 481"/>
        <xdr:cNvCxnSpPr/>
      </xdr:nvCxnSpPr>
      <xdr:spPr>
        <a:xfrm flipV="1">
          <a:off x="13703300" y="5835406"/>
          <a:ext cx="889000" cy="14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98616</xdr:rowOff>
    </xdr:from>
    <xdr:to>
      <xdr:col>21</xdr:col>
      <xdr:colOff>212725</xdr:colOff>
      <xdr:row>38</xdr:row>
      <xdr:rowOff>28766</xdr:rowOff>
    </xdr:to>
    <xdr:sp macro="" textlink="">
      <xdr:nvSpPr>
        <xdr:cNvPr id="483" name="フローチャート : 判断 482"/>
        <xdr:cNvSpPr/>
      </xdr:nvSpPr>
      <xdr:spPr>
        <a:xfrm>
          <a:off x="14541500" y="644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19893</xdr:rowOff>
    </xdr:from>
    <xdr:ext cx="469744" cy="259045"/>
    <xdr:sp macro="" textlink="">
      <xdr:nvSpPr>
        <xdr:cNvPr id="484" name="テキスト ボックス 483"/>
        <xdr:cNvSpPr txBox="1"/>
      </xdr:nvSpPr>
      <xdr:spPr>
        <a:xfrm>
          <a:off x="14357427" y="653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152639</xdr:rowOff>
    </xdr:from>
    <xdr:to>
      <xdr:col>19</xdr:col>
      <xdr:colOff>644525</xdr:colOff>
      <xdr:row>36</xdr:row>
      <xdr:rowOff>9809</xdr:rowOff>
    </xdr:to>
    <xdr:cxnSp macro="">
      <xdr:nvCxnSpPr>
        <xdr:cNvPr id="485" name="直線コネクタ 484"/>
        <xdr:cNvCxnSpPr/>
      </xdr:nvCxnSpPr>
      <xdr:spPr>
        <a:xfrm flipV="1">
          <a:off x="12814300" y="5981939"/>
          <a:ext cx="889000" cy="20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103027</xdr:rowOff>
    </xdr:from>
    <xdr:to>
      <xdr:col>20</xdr:col>
      <xdr:colOff>9525</xdr:colOff>
      <xdr:row>38</xdr:row>
      <xdr:rowOff>33178</xdr:rowOff>
    </xdr:to>
    <xdr:sp macro="" textlink="">
      <xdr:nvSpPr>
        <xdr:cNvPr id="486" name="フローチャート : 判断 485"/>
        <xdr:cNvSpPr/>
      </xdr:nvSpPr>
      <xdr:spPr>
        <a:xfrm>
          <a:off x="13652500" y="64466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24305</xdr:rowOff>
    </xdr:from>
    <xdr:ext cx="469744" cy="259045"/>
    <xdr:sp macro="" textlink="">
      <xdr:nvSpPr>
        <xdr:cNvPr id="487" name="テキスト ボックス 486"/>
        <xdr:cNvSpPr txBox="1"/>
      </xdr:nvSpPr>
      <xdr:spPr>
        <a:xfrm>
          <a:off x="13468427" y="653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151216</xdr:rowOff>
    </xdr:from>
    <xdr:to>
      <xdr:col>18</xdr:col>
      <xdr:colOff>492125</xdr:colOff>
      <xdr:row>38</xdr:row>
      <xdr:rowOff>81366</xdr:rowOff>
    </xdr:to>
    <xdr:sp macro="" textlink="">
      <xdr:nvSpPr>
        <xdr:cNvPr id="488" name="フローチャート : 判断 487"/>
        <xdr:cNvSpPr/>
      </xdr:nvSpPr>
      <xdr:spPr>
        <a:xfrm>
          <a:off x="12763500" y="649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72493</xdr:rowOff>
    </xdr:from>
    <xdr:ext cx="469744" cy="259045"/>
    <xdr:sp macro="" textlink="">
      <xdr:nvSpPr>
        <xdr:cNvPr id="489" name="テキスト ボックス 488"/>
        <xdr:cNvSpPr txBox="1"/>
      </xdr:nvSpPr>
      <xdr:spPr>
        <a:xfrm>
          <a:off x="12579427" y="658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0" name="テキスト ボックス 48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1" name="テキスト ボックス 49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2" name="テキスト ボックス 49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3" name="テキスト ボックス 49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4" name="テキスト ボックス 49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25395</xdr:rowOff>
    </xdr:from>
    <xdr:to>
      <xdr:col>23</xdr:col>
      <xdr:colOff>568325</xdr:colOff>
      <xdr:row>32</xdr:row>
      <xdr:rowOff>126995</xdr:rowOff>
    </xdr:to>
    <xdr:sp macro="" textlink="">
      <xdr:nvSpPr>
        <xdr:cNvPr id="495" name="円/楕円 494"/>
        <xdr:cNvSpPr/>
      </xdr:nvSpPr>
      <xdr:spPr>
        <a:xfrm>
          <a:off x="16268700" y="551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48272</xdr:rowOff>
    </xdr:from>
    <xdr:ext cx="534377" cy="259045"/>
    <xdr:sp macro="" textlink="">
      <xdr:nvSpPr>
        <xdr:cNvPr id="496" name="災害復旧事業費該当値テキスト"/>
        <xdr:cNvSpPr txBox="1"/>
      </xdr:nvSpPr>
      <xdr:spPr>
        <a:xfrm>
          <a:off x="16370300" y="53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47,778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2124</xdr:rowOff>
    </xdr:from>
    <xdr:to>
      <xdr:col>22</xdr:col>
      <xdr:colOff>415925</xdr:colOff>
      <xdr:row>34</xdr:row>
      <xdr:rowOff>103724</xdr:rowOff>
    </xdr:to>
    <xdr:sp macro="" textlink="">
      <xdr:nvSpPr>
        <xdr:cNvPr id="497" name="円/楕円 496"/>
        <xdr:cNvSpPr/>
      </xdr:nvSpPr>
      <xdr:spPr>
        <a:xfrm>
          <a:off x="15430500" y="58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32</xdr:row>
      <xdr:rowOff>120251</xdr:rowOff>
    </xdr:from>
    <xdr:ext cx="534377" cy="259045"/>
    <xdr:sp macro="" textlink="">
      <xdr:nvSpPr>
        <xdr:cNvPr id="498" name="テキスト ボックス 497"/>
        <xdr:cNvSpPr txBox="1"/>
      </xdr:nvSpPr>
      <xdr:spPr>
        <a:xfrm>
          <a:off x="15201411" y="56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33,796</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126756</xdr:rowOff>
    </xdr:from>
    <xdr:to>
      <xdr:col>21</xdr:col>
      <xdr:colOff>212725</xdr:colOff>
      <xdr:row>34</xdr:row>
      <xdr:rowOff>56906</xdr:rowOff>
    </xdr:to>
    <xdr:sp macro="" textlink="">
      <xdr:nvSpPr>
        <xdr:cNvPr id="499" name="円/楕円 498"/>
        <xdr:cNvSpPr/>
      </xdr:nvSpPr>
      <xdr:spPr>
        <a:xfrm>
          <a:off x="14541500" y="57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73433</xdr:rowOff>
    </xdr:from>
    <xdr:ext cx="534377" cy="259045"/>
    <xdr:sp macro="" textlink="">
      <xdr:nvSpPr>
        <xdr:cNvPr id="500" name="テキスト ボックス 499"/>
        <xdr:cNvSpPr txBox="1"/>
      </xdr:nvSpPr>
      <xdr:spPr>
        <a:xfrm>
          <a:off x="14325111" y="55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101839</xdr:rowOff>
    </xdr:from>
    <xdr:to>
      <xdr:col>20</xdr:col>
      <xdr:colOff>9525</xdr:colOff>
      <xdr:row>35</xdr:row>
      <xdr:rowOff>31989</xdr:rowOff>
    </xdr:to>
    <xdr:sp macro="" textlink="">
      <xdr:nvSpPr>
        <xdr:cNvPr id="501" name="円/楕円 500"/>
        <xdr:cNvSpPr/>
      </xdr:nvSpPr>
      <xdr:spPr>
        <a:xfrm>
          <a:off x="13652500" y="593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48516</xdr:rowOff>
    </xdr:from>
    <xdr:ext cx="534377" cy="259045"/>
    <xdr:sp macro="" textlink="">
      <xdr:nvSpPr>
        <xdr:cNvPr id="502" name="テキスト ボックス 501"/>
        <xdr:cNvSpPr txBox="1"/>
      </xdr:nvSpPr>
      <xdr:spPr>
        <a:xfrm>
          <a:off x="13436111" y="570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130459</xdr:rowOff>
    </xdr:from>
    <xdr:to>
      <xdr:col>18</xdr:col>
      <xdr:colOff>492125</xdr:colOff>
      <xdr:row>36</xdr:row>
      <xdr:rowOff>60609</xdr:rowOff>
    </xdr:to>
    <xdr:sp macro="" textlink="">
      <xdr:nvSpPr>
        <xdr:cNvPr id="503" name="円/楕円 502"/>
        <xdr:cNvSpPr/>
      </xdr:nvSpPr>
      <xdr:spPr>
        <a:xfrm>
          <a:off x="12763500" y="613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77136</xdr:rowOff>
    </xdr:from>
    <xdr:ext cx="534377" cy="259045"/>
    <xdr:sp macro="" textlink="">
      <xdr:nvSpPr>
        <xdr:cNvPr id="504" name="テキスト ボックス 503"/>
        <xdr:cNvSpPr txBox="1"/>
      </xdr:nvSpPr>
      <xdr:spPr>
        <a:xfrm>
          <a:off x="12547111" y="59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5" name="正方形/長方形 50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6" name="正方形/長方形 50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7" name="正方形/長方形 50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8" name="正方形/長方形 50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9" name="正方形/長方形 50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0" name="正方形/長方形 50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1" name="テキスト ボックス 51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2" name="直線コネクタ 51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3" name="直線コネクタ 51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4" name="テキスト ボックス 51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5" name="直線コネクタ 51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6" name="テキスト ボックス 51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8" name="直線コネクタ 51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0" name="直線コネクタ 51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3" name="直線コネクタ 52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5" name="フローチャート : 判断 52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6" name="直線コネクタ 52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7" name="フローチャート : 判断 52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8" name="テキスト ボックス 527"/>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9" name="直線コネクタ 52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0" name="フローチャート : 判断 52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1" name="テキスト ボックス 53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2" name="直線コネクタ 53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3" name="フローチャート : 判断 53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4" name="テキスト ボックス 53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5" name="フローチャート : 判断 53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6" name="テキスト ボックス 53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7" name="テキスト ボックス 53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8" name="テキスト ボックス 53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9" name="テキスト ボックス 53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0" name="テキスト ボックス 53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1" name="テキスト ボックス 54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円/楕円 54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4" name="円/楕円 54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5" name="テキスト ボックス 544"/>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6" name="円/楕円 54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7" name="テキスト ボックス 54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8" name="円/楕円 54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9" name="テキスト ボックス 54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円/楕円 54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1" name="テキスト ボックス 55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2" name="正方形/長方形 55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3" name="正方形/長方形 55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4" name="正方形/長方形 55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5" name="正方形/長方形 55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6" name="正方形/長方形 55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7" name="正方形/長方形 55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8" name="テキスト ボックス 55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9" name="直線コネクタ 55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0" name="テキスト ボックス 55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61" name="直線コネクタ 56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62" name="テキスト ボックス 56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63" name="直線コネクタ 56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64" name="テキスト ボックス 56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5" name="直線コネクタ 56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66" name="テキスト ボックス 56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67" name="直線コネクタ 56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68" name="テキスト ボックス 56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69" name="直線コネクタ 56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70" name="テキスト ボックス 56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1" name="直線コネクタ 57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2" name="テキスト ボックス 57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64757</xdr:rowOff>
    </xdr:from>
    <xdr:to>
      <xdr:col>23</xdr:col>
      <xdr:colOff>516889</xdr:colOff>
      <xdr:row>77</xdr:row>
      <xdr:rowOff>167323</xdr:rowOff>
    </xdr:to>
    <xdr:cxnSp macro="">
      <xdr:nvCxnSpPr>
        <xdr:cNvPr id="574" name="直線コネクタ 573"/>
        <xdr:cNvCxnSpPr/>
      </xdr:nvCxnSpPr>
      <xdr:spPr>
        <a:xfrm flipV="1">
          <a:off x="16317595" y="12752057"/>
          <a:ext cx="1269" cy="616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171150</xdr:rowOff>
    </xdr:from>
    <xdr:ext cx="534377" cy="259045"/>
    <xdr:sp macro="" textlink="">
      <xdr:nvSpPr>
        <xdr:cNvPr id="575" name="公債費最小値テキスト"/>
        <xdr:cNvSpPr txBox="1"/>
      </xdr:nvSpPr>
      <xdr:spPr>
        <a:xfrm>
          <a:off x="16370300" y="133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31,550</a:t>
          </a:r>
          <a:endParaRPr kumimoji="1" lang="ja-JP" altLang="en-US" sz="1000" b="1">
            <a:latin typeface="ＭＳ Ｐゴシック"/>
          </a:endParaRPr>
        </a:p>
      </xdr:txBody>
    </xdr:sp>
    <xdr:clientData/>
  </xdr:oneCellAnchor>
  <xdr:twoCellAnchor>
    <xdr:from>
      <xdr:col>23</xdr:col>
      <xdr:colOff>428625</xdr:colOff>
      <xdr:row>77</xdr:row>
      <xdr:rowOff>167323</xdr:rowOff>
    </xdr:from>
    <xdr:to>
      <xdr:col>23</xdr:col>
      <xdr:colOff>606425</xdr:colOff>
      <xdr:row>77</xdr:row>
      <xdr:rowOff>167323</xdr:rowOff>
    </xdr:to>
    <xdr:cxnSp macro="">
      <xdr:nvCxnSpPr>
        <xdr:cNvPr id="576" name="直線コネクタ 575"/>
        <xdr:cNvCxnSpPr/>
      </xdr:nvCxnSpPr>
      <xdr:spPr>
        <a:xfrm>
          <a:off x="16230600" y="1336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11434</xdr:rowOff>
    </xdr:from>
    <xdr:ext cx="534377" cy="259045"/>
    <xdr:sp macro="" textlink="">
      <xdr:nvSpPr>
        <xdr:cNvPr id="577" name="公債費最大値テキスト"/>
        <xdr:cNvSpPr txBox="1"/>
      </xdr:nvSpPr>
      <xdr:spPr>
        <a:xfrm>
          <a:off x="16370300" y="125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63,934</a:t>
          </a:r>
          <a:endParaRPr kumimoji="1" lang="ja-JP" altLang="en-US" sz="1000" b="1">
            <a:latin typeface="ＭＳ Ｐゴシック"/>
          </a:endParaRPr>
        </a:p>
      </xdr:txBody>
    </xdr:sp>
    <xdr:clientData/>
  </xdr:oneCellAnchor>
  <xdr:twoCellAnchor>
    <xdr:from>
      <xdr:col>23</xdr:col>
      <xdr:colOff>428625</xdr:colOff>
      <xdr:row>74</xdr:row>
      <xdr:rowOff>64757</xdr:rowOff>
    </xdr:from>
    <xdr:to>
      <xdr:col>23</xdr:col>
      <xdr:colOff>606425</xdr:colOff>
      <xdr:row>74</xdr:row>
      <xdr:rowOff>64757</xdr:rowOff>
    </xdr:to>
    <xdr:cxnSp macro="">
      <xdr:nvCxnSpPr>
        <xdr:cNvPr id="578" name="直線コネクタ 577"/>
        <xdr:cNvCxnSpPr/>
      </xdr:nvCxnSpPr>
      <xdr:spPr>
        <a:xfrm>
          <a:off x="16230600" y="127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155016</xdr:rowOff>
    </xdr:from>
    <xdr:to>
      <xdr:col>23</xdr:col>
      <xdr:colOff>517525</xdr:colOff>
      <xdr:row>74</xdr:row>
      <xdr:rowOff>168046</xdr:rowOff>
    </xdr:to>
    <xdr:cxnSp macro="">
      <xdr:nvCxnSpPr>
        <xdr:cNvPr id="579" name="直線コネクタ 578"/>
        <xdr:cNvCxnSpPr/>
      </xdr:nvCxnSpPr>
      <xdr:spPr>
        <a:xfrm>
          <a:off x="15481300" y="12842316"/>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165149</xdr:rowOff>
    </xdr:from>
    <xdr:ext cx="534377" cy="259045"/>
    <xdr:sp macro="" textlink="">
      <xdr:nvSpPr>
        <xdr:cNvPr id="580" name="公債費平均値テキスト"/>
        <xdr:cNvSpPr txBox="1"/>
      </xdr:nvSpPr>
      <xdr:spPr>
        <a:xfrm>
          <a:off x="16370300" y="130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15272</xdr:rowOff>
    </xdr:from>
    <xdr:to>
      <xdr:col>23</xdr:col>
      <xdr:colOff>568325</xdr:colOff>
      <xdr:row>76</xdr:row>
      <xdr:rowOff>116872</xdr:rowOff>
    </xdr:to>
    <xdr:sp macro="" textlink="">
      <xdr:nvSpPr>
        <xdr:cNvPr id="581" name="フローチャート : 判断 580"/>
        <xdr:cNvSpPr/>
      </xdr:nvSpPr>
      <xdr:spPr>
        <a:xfrm>
          <a:off x="16268700" y="130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155016</xdr:rowOff>
    </xdr:from>
    <xdr:to>
      <xdr:col>22</xdr:col>
      <xdr:colOff>365125</xdr:colOff>
      <xdr:row>74</xdr:row>
      <xdr:rowOff>156407</xdr:rowOff>
    </xdr:to>
    <xdr:cxnSp macro="">
      <xdr:nvCxnSpPr>
        <xdr:cNvPr id="582" name="直線コネクタ 581"/>
        <xdr:cNvCxnSpPr/>
      </xdr:nvCxnSpPr>
      <xdr:spPr>
        <a:xfrm flipV="1">
          <a:off x="14592300" y="12842316"/>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71</xdr:row>
      <xdr:rowOff>33750</xdr:rowOff>
    </xdr:from>
    <xdr:to>
      <xdr:col>22</xdr:col>
      <xdr:colOff>415925</xdr:colOff>
      <xdr:row>71</xdr:row>
      <xdr:rowOff>135350</xdr:rowOff>
    </xdr:to>
    <xdr:sp macro="" textlink="">
      <xdr:nvSpPr>
        <xdr:cNvPr id="583" name="フローチャート : 判断 582"/>
        <xdr:cNvSpPr/>
      </xdr:nvSpPr>
      <xdr:spPr>
        <a:xfrm>
          <a:off x="15430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69</xdr:row>
      <xdr:rowOff>151877</xdr:rowOff>
    </xdr:from>
    <xdr:ext cx="534377" cy="259045"/>
    <xdr:sp macro="" textlink="">
      <xdr:nvSpPr>
        <xdr:cNvPr id="584" name="テキスト ボックス 583"/>
        <xdr:cNvSpPr txBox="1"/>
      </xdr:nvSpPr>
      <xdr:spPr>
        <a:xfrm>
          <a:off x="152014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89,895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126784</xdr:rowOff>
    </xdr:from>
    <xdr:to>
      <xdr:col>21</xdr:col>
      <xdr:colOff>161925</xdr:colOff>
      <xdr:row>74</xdr:row>
      <xdr:rowOff>156407</xdr:rowOff>
    </xdr:to>
    <xdr:cxnSp macro="">
      <xdr:nvCxnSpPr>
        <xdr:cNvPr id="585" name="直線コネクタ 584"/>
        <xdr:cNvCxnSpPr/>
      </xdr:nvCxnSpPr>
      <xdr:spPr>
        <a:xfrm>
          <a:off x="13703300" y="12814084"/>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14834</xdr:rowOff>
    </xdr:from>
    <xdr:to>
      <xdr:col>21</xdr:col>
      <xdr:colOff>212725</xdr:colOff>
      <xdr:row>74</xdr:row>
      <xdr:rowOff>116434</xdr:rowOff>
    </xdr:to>
    <xdr:sp macro="" textlink="">
      <xdr:nvSpPr>
        <xdr:cNvPr id="586" name="フローチャート : 判断 585"/>
        <xdr:cNvSpPr/>
      </xdr:nvSpPr>
      <xdr:spPr>
        <a:xfrm>
          <a:off x="14541500" y="1270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132961</xdr:rowOff>
    </xdr:from>
    <xdr:ext cx="534377" cy="259045"/>
    <xdr:sp macro="" textlink="">
      <xdr:nvSpPr>
        <xdr:cNvPr id="587" name="テキスト ボックス 586"/>
        <xdr:cNvSpPr txBox="1"/>
      </xdr:nvSpPr>
      <xdr:spPr>
        <a:xfrm>
          <a:off x="14325111" y="124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63,888</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113335</xdr:rowOff>
    </xdr:from>
    <xdr:to>
      <xdr:col>19</xdr:col>
      <xdr:colOff>644525</xdr:colOff>
      <xdr:row>74</xdr:row>
      <xdr:rowOff>126784</xdr:rowOff>
    </xdr:to>
    <xdr:cxnSp macro="">
      <xdr:nvCxnSpPr>
        <xdr:cNvPr id="588" name="直線コネクタ 587"/>
        <xdr:cNvCxnSpPr/>
      </xdr:nvCxnSpPr>
      <xdr:spPr>
        <a:xfrm>
          <a:off x="12814300" y="12800635"/>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146317</xdr:rowOff>
    </xdr:from>
    <xdr:to>
      <xdr:col>20</xdr:col>
      <xdr:colOff>9525</xdr:colOff>
      <xdr:row>74</xdr:row>
      <xdr:rowOff>76467</xdr:rowOff>
    </xdr:to>
    <xdr:sp macro="" textlink="">
      <xdr:nvSpPr>
        <xdr:cNvPr id="589" name="フローチャート : 判断 588"/>
        <xdr:cNvSpPr/>
      </xdr:nvSpPr>
      <xdr:spPr>
        <a:xfrm>
          <a:off x="13652500" y="1266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92994</xdr:rowOff>
    </xdr:from>
    <xdr:ext cx="534377" cy="259045"/>
    <xdr:sp macro="" textlink="">
      <xdr:nvSpPr>
        <xdr:cNvPr id="590" name="テキスト ボックス 589"/>
        <xdr:cNvSpPr txBox="1"/>
      </xdr:nvSpPr>
      <xdr:spPr>
        <a:xfrm>
          <a:off x="13436111" y="1243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95377</xdr:rowOff>
    </xdr:from>
    <xdr:to>
      <xdr:col>18</xdr:col>
      <xdr:colOff>492125</xdr:colOff>
      <xdr:row>74</xdr:row>
      <xdr:rowOff>25527</xdr:rowOff>
    </xdr:to>
    <xdr:sp macro="" textlink="">
      <xdr:nvSpPr>
        <xdr:cNvPr id="591" name="フローチャート : 判断 590"/>
        <xdr:cNvSpPr/>
      </xdr:nvSpPr>
      <xdr:spPr>
        <a:xfrm>
          <a:off x="12763500" y="1261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42054</xdr:rowOff>
    </xdr:from>
    <xdr:ext cx="534377" cy="259045"/>
    <xdr:sp macro="" textlink="">
      <xdr:nvSpPr>
        <xdr:cNvPr id="592" name="テキスト ボックス 591"/>
        <xdr:cNvSpPr txBox="1"/>
      </xdr:nvSpPr>
      <xdr:spPr>
        <a:xfrm>
          <a:off x="12547111" y="1238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3" name="テキスト ボックス 59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4" name="テキスト ボックス 59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5" name="テキスト ボックス 59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6" name="テキスト ボックス 59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7" name="テキスト ボックス 59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117246</xdr:rowOff>
    </xdr:from>
    <xdr:to>
      <xdr:col>23</xdr:col>
      <xdr:colOff>568325</xdr:colOff>
      <xdr:row>75</xdr:row>
      <xdr:rowOff>47396</xdr:rowOff>
    </xdr:to>
    <xdr:sp macro="" textlink="">
      <xdr:nvSpPr>
        <xdr:cNvPr id="598" name="円/楕円 597"/>
        <xdr:cNvSpPr/>
      </xdr:nvSpPr>
      <xdr:spPr>
        <a:xfrm>
          <a:off x="16268700" y="128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32173</xdr:rowOff>
    </xdr:from>
    <xdr:ext cx="534377" cy="259045"/>
    <xdr:sp macro="" textlink="">
      <xdr:nvSpPr>
        <xdr:cNvPr id="599" name="公債費該当値テキスト"/>
        <xdr:cNvSpPr txBox="1"/>
      </xdr:nvSpPr>
      <xdr:spPr>
        <a:xfrm>
          <a:off x="16370300" y="1271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58,512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104216</xdr:rowOff>
    </xdr:from>
    <xdr:to>
      <xdr:col>22</xdr:col>
      <xdr:colOff>415925</xdr:colOff>
      <xdr:row>75</xdr:row>
      <xdr:rowOff>34366</xdr:rowOff>
    </xdr:to>
    <xdr:sp macro="" textlink="">
      <xdr:nvSpPr>
        <xdr:cNvPr id="600" name="円/楕円 599"/>
        <xdr:cNvSpPr/>
      </xdr:nvSpPr>
      <xdr:spPr>
        <a:xfrm>
          <a:off x="15430500" y="127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75</xdr:row>
      <xdr:rowOff>25493</xdr:rowOff>
    </xdr:from>
    <xdr:ext cx="534377" cy="259045"/>
    <xdr:sp macro="" textlink="">
      <xdr:nvSpPr>
        <xdr:cNvPr id="601" name="テキスト ボックス 600"/>
        <xdr:cNvSpPr txBox="1"/>
      </xdr:nvSpPr>
      <xdr:spPr>
        <a:xfrm>
          <a:off x="15201411" y="128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59,196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105607</xdr:rowOff>
    </xdr:from>
    <xdr:to>
      <xdr:col>21</xdr:col>
      <xdr:colOff>212725</xdr:colOff>
      <xdr:row>75</xdr:row>
      <xdr:rowOff>35757</xdr:rowOff>
    </xdr:to>
    <xdr:sp macro="" textlink="">
      <xdr:nvSpPr>
        <xdr:cNvPr id="602" name="円/楕円 601"/>
        <xdr:cNvSpPr/>
      </xdr:nvSpPr>
      <xdr:spPr>
        <a:xfrm>
          <a:off x="14541500" y="127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26884</xdr:rowOff>
    </xdr:from>
    <xdr:ext cx="534377" cy="259045"/>
    <xdr:sp macro="" textlink="">
      <xdr:nvSpPr>
        <xdr:cNvPr id="603" name="テキスト ボックス 602"/>
        <xdr:cNvSpPr txBox="1"/>
      </xdr:nvSpPr>
      <xdr:spPr>
        <a:xfrm>
          <a:off x="14325111" y="1288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59,123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75984</xdr:rowOff>
    </xdr:from>
    <xdr:to>
      <xdr:col>20</xdr:col>
      <xdr:colOff>9525</xdr:colOff>
      <xdr:row>75</xdr:row>
      <xdr:rowOff>6134</xdr:rowOff>
    </xdr:to>
    <xdr:sp macro="" textlink="">
      <xdr:nvSpPr>
        <xdr:cNvPr id="604" name="円/楕円 603"/>
        <xdr:cNvSpPr/>
      </xdr:nvSpPr>
      <xdr:spPr>
        <a:xfrm>
          <a:off x="13652500" y="127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168711</xdr:rowOff>
    </xdr:from>
    <xdr:ext cx="534377" cy="259045"/>
    <xdr:sp macro="" textlink="">
      <xdr:nvSpPr>
        <xdr:cNvPr id="605" name="テキスト ボックス 604"/>
        <xdr:cNvSpPr txBox="1"/>
      </xdr:nvSpPr>
      <xdr:spPr>
        <a:xfrm>
          <a:off x="13436111" y="128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60,678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62535</xdr:rowOff>
    </xdr:from>
    <xdr:to>
      <xdr:col>18</xdr:col>
      <xdr:colOff>492125</xdr:colOff>
      <xdr:row>74</xdr:row>
      <xdr:rowOff>164135</xdr:rowOff>
    </xdr:to>
    <xdr:sp macro="" textlink="">
      <xdr:nvSpPr>
        <xdr:cNvPr id="606" name="円/楕円 605"/>
        <xdr:cNvSpPr/>
      </xdr:nvSpPr>
      <xdr:spPr>
        <a:xfrm>
          <a:off x="12763500" y="127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155262</xdr:rowOff>
    </xdr:from>
    <xdr:ext cx="534377" cy="259045"/>
    <xdr:sp macro="" textlink="">
      <xdr:nvSpPr>
        <xdr:cNvPr id="607" name="テキスト ボックス 606"/>
        <xdr:cNvSpPr txBox="1"/>
      </xdr:nvSpPr>
      <xdr:spPr>
        <a:xfrm>
          <a:off x="12547111" y="128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8" name="正方形/長方形 60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9" name="正方形/長方形 60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0" name="正方形/長方形 60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1" name="正方形/長方形 61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2" name="正方形/長方形 61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3" name="正方形/長方形 61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4" name="テキスト ボックス 61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5" name="直線コネクタ 61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16" name="直線コネクタ 61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17" name="テキスト ボックス 61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18" name="直線コネクタ 61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19" name="テキスト ボックス 61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20" name="直線コネクタ 61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21" name="テキスト ボックス 62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22" name="直線コネクタ 62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23" name="テキスト ボックス 62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24" name="直線コネクタ 62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25" name="テキスト ボックス 62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26" name="直線コネクタ 62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27" name="テキスト ボックス 62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9" name="テキスト ボックス 62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148430</xdr:rowOff>
    </xdr:from>
    <xdr:to>
      <xdr:col>23</xdr:col>
      <xdr:colOff>516889</xdr:colOff>
      <xdr:row>99</xdr:row>
      <xdr:rowOff>93160</xdr:rowOff>
    </xdr:to>
    <xdr:cxnSp macro="">
      <xdr:nvCxnSpPr>
        <xdr:cNvPr id="631" name="直線コネクタ 630"/>
        <xdr:cNvCxnSpPr/>
      </xdr:nvCxnSpPr>
      <xdr:spPr>
        <a:xfrm flipV="1">
          <a:off x="16317595" y="16436180"/>
          <a:ext cx="1269" cy="630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116939</xdr:rowOff>
    </xdr:from>
    <xdr:ext cx="469744" cy="259045"/>
    <xdr:sp macro="" textlink="">
      <xdr:nvSpPr>
        <xdr:cNvPr id="632" name="積立金最小値テキスト"/>
        <xdr:cNvSpPr txBox="1"/>
      </xdr:nvSpPr>
      <xdr:spPr>
        <a:xfrm>
          <a:off x="16370300" y="1709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a:t>
          </a:r>
          <a:endParaRPr kumimoji="1" lang="ja-JP" altLang="en-US" sz="1000" b="1">
            <a:latin typeface="ＭＳ Ｐゴシック"/>
          </a:endParaRPr>
        </a:p>
      </xdr:txBody>
    </xdr:sp>
    <xdr:clientData/>
  </xdr:oneCellAnchor>
  <xdr:twoCellAnchor>
    <xdr:from>
      <xdr:col>23</xdr:col>
      <xdr:colOff>428625</xdr:colOff>
      <xdr:row>99</xdr:row>
      <xdr:rowOff>93160</xdr:rowOff>
    </xdr:from>
    <xdr:to>
      <xdr:col>23</xdr:col>
      <xdr:colOff>606425</xdr:colOff>
      <xdr:row>99</xdr:row>
      <xdr:rowOff>93160</xdr:rowOff>
    </xdr:to>
    <xdr:cxnSp macro="">
      <xdr:nvCxnSpPr>
        <xdr:cNvPr id="633" name="直線コネクタ 632"/>
        <xdr:cNvCxnSpPr/>
      </xdr:nvCxnSpPr>
      <xdr:spPr>
        <a:xfrm>
          <a:off x="16230600" y="1706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95107</xdr:rowOff>
    </xdr:from>
    <xdr:ext cx="599010" cy="259045"/>
    <xdr:sp macro="" textlink="">
      <xdr:nvSpPr>
        <xdr:cNvPr id="634" name="積立金最大値テキスト"/>
        <xdr:cNvSpPr txBox="1"/>
      </xdr:nvSpPr>
      <xdr:spPr>
        <a:xfrm>
          <a:off x="16370300" y="1621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194,827</a:t>
          </a:r>
          <a:endParaRPr kumimoji="1" lang="ja-JP" altLang="en-US" sz="1000" b="1">
            <a:latin typeface="ＭＳ Ｐゴシック"/>
          </a:endParaRPr>
        </a:p>
      </xdr:txBody>
    </xdr:sp>
    <xdr:clientData/>
  </xdr:oneCellAnchor>
  <xdr:twoCellAnchor>
    <xdr:from>
      <xdr:col>23</xdr:col>
      <xdr:colOff>428625</xdr:colOff>
      <xdr:row>95</xdr:row>
      <xdr:rowOff>148430</xdr:rowOff>
    </xdr:from>
    <xdr:to>
      <xdr:col>23</xdr:col>
      <xdr:colOff>606425</xdr:colOff>
      <xdr:row>95</xdr:row>
      <xdr:rowOff>148430</xdr:rowOff>
    </xdr:to>
    <xdr:cxnSp macro="">
      <xdr:nvCxnSpPr>
        <xdr:cNvPr id="635" name="直線コネクタ 634"/>
        <xdr:cNvCxnSpPr/>
      </xdr:nvCxnSpPr>
      <xdr:spPr>
        <a:xfrm>
          <a:off x="16230600" y="1643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57767</xdr:rowOff>
    </xdr:from>
    <xdr:to>
      <xdr:col>23</xdr:col>
      <xdr:colOff>517525</xdr:colOff>
      <xdr:row>95</xdr:row>
      <xdr:rowOff>148430</xdr:rowOff>
    </xdr:to>
    <xdr:cxnSp macro="">
      <xdr:nvCxnSpPr>
        <xdr:cNvPr id="636" name="直線コネクタ 635"/>
        <xdr:cNvCxnSpPr/>
      </xdr:nvCxnSpPr>
      <xdr:spPr>
        <a:xfrm>
          <a:off x="15481300" y="16345517"/>
          <a:ext cx="838200" cy="9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161389</xdr:rowOff>
    </xdr:from>
    <xdr:ext cx="534377" cy="259045"/>
    <xdr:sp macro="" textlink="">
      <xdr:nvSpPr>
        <xdr:cNvPr id="637" name="積立金平均値テキスト"/>
        <xdr:cNvSpPr txBox="1"/>
      </xdr:nvSpPr>
      <xdr:spPr>
        <a:xfrm>
          <a:off x="16370300" y="16963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11512</xdr:rowOff>
    </xdr:from>
    <xdr:to>
      <xdr:col>23</xdr:col>
      <xdr:colOff>568325</xdr:colOff>
      <xdr:row>99</xdr:row>
      <xdr:rowOff>113112</xdr:rowOff>
    </xdr:to>
    <xdr:sp macro="" textlink="">
      <xdr:nvSpPr>
        <xdr:cNvPr id="638" name="フローチャート : 判断 637"/>
        <xdr:cNvSpPr/>
      </xdr:nvSpPr>
      <xdr:spPr>
        <a:xfrm>
          <a:off x="16268700" y="1698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57767</xdr:rowOff>
    </xdr:from>
    <xdr:to>
      <xdr:col>22</xdr:col>
      <xdr:colOff>365125</xdr:colOff>
      <xdr:row>95</xdr:row>
      <xdr:rowOff>123927</xdr:rowOff>
    </xdr:to>
    <xdr:cxnSp macro="">
      <xdr:nvCxnSpPr>
        <xdr:cNvPr id="639" name="直線コネクタ 638"/>
        <xdr:cNvCxnSpPr/>
      </xdr:nvCxnSpPr>
      <xdr:spPr>
        <a:xfrm flipV="1">
          <a:off x="14592300" y="16345517"/>
          <a:ext cx="889000" cy="6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94230</xdr:rowOff>
    </xdr:from>
    <xdr:to>
      <xdr:col>22</xdr:col>
      <xdr:colOff>415925</xdr:colOff>
      <xdr:row>99</xdr:row>
      <xdr:rowOff>24380</xdr:rowOff>
    </xdr:to>
    <xdr:sp macro="" textlink="">
      <xdr:nvSpPr>
        <xdr:cNvPr id="640" name="フローチャート : 判断 639"/>
        <xdr:cNvSpPr/>
      </xdr:nvSpPr>
      <xdr:spPr>
        <a:xfrm>
          <a:off x="15430500" y="168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99</xdr:row>
      <xdr:rowOff>15507</xdr:rowOff>
    </xdr:from>
    <xdr:ext cx="534377" cy="259045"/>
    <xdr:sp macro="" textlink="">
      <xdr:nvSpPr>
        <xdr:cNvPr id="641" name="テキスト ボックス 640"/>
        <xdr:cNvSpPr txBox="1"/>
      </xdr:nvSpPr>
      <xdr:spPr>
        <a:xfrm>
          <a:off x="15201411" y="1698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123927</xdr:rowOff>
    </xdr:from>
    <xdr:to>
      <xdr:col>21</xdr:col>
      <xdr:colOff>161925</xdr:colOff>
      <xdr:row>96</xdr:row>
      <xdr:rowOff>28584</xdr:rowOff>
    </xdr:to>
    <xdr:cxnSp macro="">
      <xdr:nvCxnSpPr>
        <xdr:cNvPr id="642" name="直線コネクタ 641"/>
        <xdr:cNvCxnSpPr/>
      </xdr:nvCxnSpPr>
      <xdr:spPr>
        <a:xfrm flipV="1">
          <a:off x="13703300" y="16411677"/>
          <a:ext cx="889000" cy="7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61895</xdr:rowOff>
    </xdr:from>
    <xdr:to>
      <xdr:col>21</xdr:col>
      <xdr:colOff>212725</xdr:colOff>
      <xdr:row>98</xdr:row>
      <xdr:rowOff>163495</xdr:rowOff>
    </xdr:to>
    <xdr:sp macro="" textlink="">
      <xdr:nvSpPr>
        <xdr:cNvPr id="643" name="フローチャート : 判断 642"/>
        <xdr:cNvSpPr/>
      </xdr:nvSpPr>
      <xdr:spPr>
        <a:xfrm>
          <a:off x="14541500" y="168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154622</xdr:rowOff>
    </xdr:from>
    <xdr:ext cx="534377" cy="259045"/>
    <xdr:sp macro="" textlink="">
      <xdr:nvSpPr>
        <xdr:cNvPr id="644" name="テキスト ボックス 643"/>
        <xdr:cNvSpPr txBox="1"/>
      </xdr:nvSpPr>
      <xdr:spPr>
        <a:xfrm>
          <a:off x="14325111" y="169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48,269</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77397</xdr:rowOff>
    </xdr:from>
    <xdr:to>
      <xdr:col>19</xdr:col>
      <xdr:colOff>644525</xdr:colOff>
      <xdr:row>96</xdr:row>
      <xdr:rowOff>28584</xdr:rowOff>
    </xdr:to>
    <xdr:cxnSp macro="">
      <xdr:nvCxnSpPr>
        <xdr:cNvPr id="645" name="直線コネクタ 644"/>
        <xdr:cNvCxnSpPr/>
      </xdr:nvCxnSpPr>
      <xdr:spPr>
        <a:xfrm>
          <a:off x="12814300" y="15507897"/>
          <a:ext cx="889000" cy="97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94275</xdr:rowOff>
    </xdr:from>
    <xdr:to>
      <xdr:col>20</xdr:col>
      <xdr:colOff>9525</xdr:colOff>
      <xdr:row>99</xdr:row>
      <xdr:rowOff>24425</xdr:rowOff>
    </xdr:to>
    <xdr:sp macro="" textlink="">
      <xdr:nvSpPr>
        <xdr:cNvPr id="646" name="フローチャート : 判断 645"/>
        <xdr:cNvSpPr/>
      </xdr:nvSpPr>
      <xdr:spPr>
        <a:xfrm>
          <a:off x="13652500" y="1689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15552</xdr:rowOff>
    </xdr:from>
    <xdr:ext cx="534377" cy="259045"/>
    <xdr:sp macro="" textlink="">
      <xdr:nvSpPr>
        <xdr:cNvPr id="647" name="テキスト ボックス 646"/>
        <xdr:cNvSpPr txBox="1"/>
      </xdr:nvSpPr>
      <xdr:spPr>
        <a:xfrm>
          <a:off x="13436111" y="1698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38,354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129620</xdr:rowOff>
    </xdr:from>
    <xdr:to>
      <xdr:col>18</xdr:col>
      <xdr:colOff>492125</xdr:colOff>
      <xdr:row>98</xdr:row>
      <xdr:rowOff>59770</xdr:rowOff>
    </xdr:to>
    <xdr:sp macro="" textlink="">
      <xdr:nvSpPr>
        <xdr:cNvPr id="648" name="フローチャート : 判断 647"/>
        <xdr:cNvSpPr/>
      </xdr:nvSpPr>
      <xdr:spPr>
        <a:xfrm>
          <a:off x="12763500" y="1676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50897</xdr:rowOff>
    </xdr:from>
    <xdr:ext cx="534377" cy="259045"/>
    <xdr:sp macro="" textlink="">
      <xdr:nvSpPr>
        <xdr:cNvPr id="649" name="テキスト ボックス 648"/>
        <xdr:cNvSpPr txBox="1"/>
      </xdr:nvSpPr>
      <xdr:spPr>
        <a:xfrm>
          <a:off x="12547111" y="168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97630</xdr:rowOff>
    </xdr:from>
    <xdr:to>
      <xdr:col>23</xdr:col>
      <xdr:colOff>568325</xdr:colOff>
      <xdr:row>96</xdr:row>
      <xdr:rowOff>27780</xdr:rowOff>
    </xdr:to>
    <xdr:sp macro="" textlink="">
      <xdr:nvSpPr>
        <xdr:cNvPr id="655" name="円/楕円 654"/>
        <xdr:cNvSpPr/>
      </xdr:nvSpPr>
      <xdr:spPr>
        <a:xfrm>
          <a:off x="16268700" y="1638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50657</xdr:rowOff>
    </xdr:from>
    <xdr:ext cx="599010" cy="259045"/>
    <xdr:sp macro="" textlink="">
      <xdr:nvSpPr>
        <xdr:cNvPr id="656" name="積立金該当値テキスト"/>
        <xdr:cNvSpPr txBox="1"/>
      </xdr:nvSpPr>
      <xdr:spPr>
        <a:xfrm>
          <a:off x="16370300" y="1633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194,827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6967</xdr:rowOff>
    </xdr:from>
    <xdr:to>
      <xdr:col>22</xdr:col>
      <xdr:colOff>415925</xdr:colOff>
      <xdr:row>95</xdr:row>
      <xdr:rowOff>108567</xdr:rowOff>
    </xdr:to>
    <xdr:sp macro="" textlink="">
      <xdr:nvSpPr>
        <xdr:cNvPr id="657" name="円/楕円 656"/>
        <xdr:cNvSpPr/>
      </xdr:nvSpPr>
      <xdr:spPr>
        <a:xfrm>
          <a:off x="15430500" y="162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93</xdr:row>
      <xdr:rowOff>125094</xdr:rowOff>
    </xdr:from>
    <xdr:ext cx="599010" cy="259045"/>
    <xdr:sp macro="" textlink="">
      <xdr:nvSpPr>
        <xdr:cNvPr id="658" name="テキスト ボックス 657"/>
        <xdr:cNvSpPr txBox="1"/>
      </xdr:nvSpPr>
      <xdr:spPr>
        <a:xfrm>
          <a:off x="15169094" y="1606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222,589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73127</xdr:rowOff>
    </xdr:from>
    <xdr:to>
      <xdr:col>21</xdr:col>
      <xdr:colOff>212725</xdr:colOff>
      <xdr:row>96</xdr:row>
      <xdr:rowOff>3277</xdr:rowOff>
    </xdr:to>
    <xdr:sp macro="" textlink="">
      <xdr:nvSpPr>
        <xdr:cNvPr id="659" name="円/楕円 658"/>
        <xdr:cNvSpPr/>
      </xdr:nvSpPr>
      <xdr:spPr>
        <a:xfrm>
          <a:off x="14541500" y="163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19804</xdr:rowOff>
    </xdr:from>
    <xdr:ext cx="599010" cy="259045"/>
    <xdr:sp macro="" textlink="">
      <xdr:nvSpPr>
        <xdr:cNvPr id="660" name="テキスト ボックス 659"/>
        <xdr:cNvSpPr txBox="1"/>
      </xdr:nvSpPr>
      <xdr:spPr>
        <a:xfrm>
          <a:off x="14292794" y="1613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202,330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149234</xdr:rowOff>
    </xdr:from>
    <xdr:to>
      <xdr:col>20</xdr:col>
      <xdr:colOff>9525</xdr:colOff>
      <xdr:row>96</xdr:row>
      <xdr:rowOff>79384</xdr:rowOff>
    </xdr:to>
    <xdr:sp macro="" textlink="">
      <xdr:nvSpPr>
        <xdr:cNvPr id="661" name="円/楕円 660"/>
        <xdr:cNvSpPr/>
      </xdr:nvSpPr>
      <xdr:spPr>
        <a:xfrm>
          <a:off x="13652500" y="164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95911</xdr:rowOff>
    </xdr:from>
    <xdr:ext cx="599010" cy="259045"/>
    <xdr:sp macro="" textlink="">
      <xdr:nvSpPr>
        <xdr:cNvPr id="662" name="テキスト ボックス 661"/>
        <xdr:cNvSpPr txBox="1"/>
      </xdr:nvSpPr>
      <xdr:spPr>
        <a:xfrm>
          <a:off x="13403794" y="1621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179,025</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26597</xdr:rowOff>
    </xdr:from>
    <xdr:to>
      <xdr:col>18</xdr:col>
      <xdr:colOff>492125</xdr:colOff>
      <xdr:row>90</xdr:row>
      <xdr:rowOff>128197</xdr:rowOff>
    </xdr:to>
    <xdr:sp macro="" textlink="">
      <xdr:nvSpPr>
        <xdr:cNvPr id="663" name="円/楕円 662"/>
        <xdr:cNvSpPr/>
      </xdr:nvSpPr>
      <xdr:spPr>
        <a:xfrm>
          <a:off x="12763500" y="154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88</xdr:row>
      <xdr:rowOff>144724</xdr:rowOff>
    </xdr:from>
    <xdr:ext cx="599010" cy="259045"/>
    <xdr:sp macro="" textlink="">
      <xdr:nvSpPr>
        <xdr:cNvPr id="664" name="テキスト ボックス 663"/>
        <xdr:cNvSpPr txBox="1"/>
      </xdr:nvSpPr>
      <xdr:spPr>
        <a:xfrm>
          <a:off x="12514794" y="1523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6" name="正方形/長方形 66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7" name="正方形/長方形 66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8" name="正方形/長方形 66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9" name="正方形/長方形 66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0" name="正方形/長方形 66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1" name="テキスト ボックス 67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2" name="直線コネクタ 67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3" name="直線コネクタ 67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4" name="テキスト ボックス 67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5" name="直線コネクタ 67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76" name="テキスト ボックス 67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7" name="直線コネクタ 67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78" name="テキスト ボックス 67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79" name="直線コネクタ 67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0" name="テキスト ボックス 67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1" name="直線コネクタ 68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2" name="テキスト ボックス 68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95352</xdr:rowOff>
    </xdr:from>
    <xdr:to>
      <xdr:col>32</xdr:col>
      <xdr:colOff>186689</xdr:colOff>
      <xdr:row>38</xdr:row>
      <xdr:rowOff>139700</xdr:rowOff>
    </xdr:to>
    <xdr:cxnSp macro="">
      <xdr:nvCxnSpPr>
        <xdr:cNvPr id="684" name="直線コネクタ 683"/>
        <xdr:cNvCxnSpPr/>
      </xdr:nvCxnSpPr>
      <xdr:spPr>
        <a:xfrm flipV="1">
          <a:off x="22159595" y="6096102"/>
          <a:ext cx="1269" cy="5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6" name="直線コネクタ 68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42029</xdr:rowOff>
    </xdr:from>
    <xdr:ext cx="469744" cy="259045"/>
    <xdr:sp macro="" textlink="">
      <xdr:nvSpPr>
        <xdr:cNvPr id="687" name="投資及び出資金最大値テキスト"/>
        <xdr:cNvSpPr txBox="1"/>
      </xdr:nvSpPr>
      <xdr:spPr>
        <a:xfrm>
          <a:off x="22212300" y="58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a:t>
          </a:r>
          <a:endParaRPr kumimoji="1" lang="ja-JP" altLang="en-US" sz="1000" b="1">
            <a:latin typeface="ＭＳ Ｐゴシック"/>
          </a:endParaRPr>
        </a:p>
      </xdr:txBody>
    </xdr:sp>
    <xdr:clientData/>
  </xdr:oneCellAnchor>
  <xdr:twoCellAnchor>
    <xdr:from>
      <xdr:col>32</xdr:col>
      <xdr:colOff>98425</xdr:colOff>
      <xdr:row>35</xdr:row>
      <xdr:rowOff>95352</xdr:rowOff>
    </xdr:from>
    <xdr:to>
      <xdr:col>32</xdr:col>
      <xdr:colOff>276225</xdr:colOff>
      <xdr:row>35</xdr:row>
      <xdr:rowOff>95352</xdr:rowOff>
    </xdr:to>
    <xdr:cxnSp macro="">
      <xdr:nvCxnSpPr>
        <xdr:cNvPr id="688" name="直線コネクタ 687"/>
        <xdr:cNvCxnSpPr/>
      </xdr:nvCxnSpPr>
      <xdr:spPr>
        <a:xfrm>
          <a:off x="22072600" y="609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16713</xdr:rowOff>
    </xdr:from>
    <xdr:to>
      <xdr:col>32</xdr:col>
      <xdr:colOff>187325</xdr:colOff>
      <xdr:row>38</xdr:row>
      <xdr:rowOff>39116</xdr:rowOff>
    </xdr:to>
    <xdr:cxnSp macro="">
      <xdr:nvCxnSpPr>
        <xdr:cNvPr id="689" name="直線コネクタ 688"/>
        <xdr:cNvCxnSpPr/>
      </xdr:nvCxnSpPr>
      <xdr:spPr>
        <a:xfrm>
          <a:off x="21323300" y="6531813"/>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111320</xdr:rowOff>
    </xdr:from>
    <xdr:ext cx="378565" cy="259045"/>
    <xdr:sp macro="" textlink="">
      <xdr:nvSpPr>
        <xdr:cNvPr id="690" name="投資及び出資金平均値テキスト"/>
        <xdr:cNvSpPr txBox="1"/>
      </xdr:nvSpPr>
      <xdr:spPr>
        <a:xfrm>
          <a:off x="22212300" y="62835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88443</xdr:rowOff>
    </xdr:from>
    <xdr:to>
      <xdr:col>32</xdr:col>
      <xdr:colOff>238125</xdr:colOff>
      <xdr:row>38</xdr:row>
      <xdr:rowOff>18593</xdr:rowOff>
    </xdr:to>
    <xdr:sp macro="" textlink="">
      <xdr:nvSpPr>
        <xdr:cNvPr id="691" name="フローチャート : 判断 690"/>
        <xdr:cNvSpPr/>
      </xdr:nvSpPr>
      <xdr:spPr>
        <a:xfrm>
          <a:off x="22110700" y="64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16713</xdr:rowOff>
    </xdr:from>
    <xdr:to>
      <xdr:col>31</xdr:col>
      <xdr:colOff>34925</xdr:colOff>
      <xdr:row>38</xdr:row>
      <xdr:rowOff>48260</xdr:rowOff>
    </xdr:to>
    <xdr:cxnSp macro="">
      <xdr:nvCxnSpPr>
        <xdr:cNvPr id="692" name="直線コネクタ 691"/>
        <xdr:cNvCxnSpPr/>
      </xdr:nvCxnSpPr>
      <xdr:spPr>
        <a:xfrm flipV="1">
          <a:off x="20434300" y="6531813"/>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82957</xdr:rowOff>
    </xdr:from>
    <xdr:to>
      <xdr:col>31</xdr:col>
      <xdr:colOff>85725</xdr:colOff>
      <xdr:row>37</xdr:row>
      <xdr:rowOff>13107</xdr:rowOff>
    </xdr:to>
    <xdr:sp macro="" textlink="">
      <xdr:nvSpPr>
        <xdr:cNvPr id="693" name="フローチャート : 判断 692"/>
        <xdr:cNvSpPr/>
      </xdr:nvSpPr>
      <xdr:spPr>
        <a:xfrm>
          <a:off x="21272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35</xdr:row>
      <xdr:rowOff>29634</xdr:rowOff>
    </xdr:from>
    <xdr:ext cx="378565" cy="259045"/>
    <xdr:sp macro="" textlink="">
      <xdr:nvSpPr>
        <xdr:cNvPr id="694" name="テキスト ボックス 693"/>
        <xdr:cNvSpPr txBox="1"/>
      </xdr:nvSpPr>
      <xdr:spPr>
        <a:xfrm>
          <a:off x="21121317" y="6030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5283</xdr:rowOff>
    </xdr:from>
    <xdr:to>
      <xdr:col>29</xdr:col>
      <xdr:colOff>517525</xdr:colOff>
      <xdr:row>38</xdr:row>
      <xdr:rowOff>48260</xdr:rowOff>
    </xdr:to>
    <xdr:cxnSp macro="">
      <xdr:nvCxnSpPr>
        <xdr:cNvPr id="695" name="直線コネクタ 694"/>
        <xdr:cNvCxnSpPr/>
      </xdr:nvCxnSpPr>
      <xdr:spPr>
        <a:xfrm>
          <a:off x="19545300" y="6520383"/>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71526</xdr:rowOff>
    </xdr:from>
    <xdr:to>
      <xdr:col>29</xdr:col>
      <xdr:colOff>568325</xdr:colOff>
      <xdr:row>37</xdr:row>
      <xdr:rowOff>1676</xdr:rowOff>
    </xdr:to>
    <xdr:sp macro="" textlink="">
      <xdr:nvSpPr>
        <xdr:cNvPr id="696" name="フローチャート : 判断 695"/>
        <xdr:cNvSpPr/>
      </xdr:nvSpPr>
      <xdr:spPr>
        <a:xfrm>
          <a:off x="20383500" y="62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18203</xdr:rowOff>
    </xdr:from>
    <xdr:ext cx="378565" cy="259045"/>
    <xdr:sp macro="" textlink="">
      <xdr:nvSpPr>
        <xdr:cNvPr id="697" name="テキスト ボックス 696"/>
        <xdr:cNvSpPr txBox="1"/>
      </xdr:nvSpPr>
      <xdr:spPr>
        <a:xfrm>
          <a:off x="20245017" y="6018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5283</xdr:rowOff>
    </xdr:from>
    <xdr:to>
      <xdr:col>28</xdr:col>
      <xdr:colOff>314325</xdr:colOff>
      <xdr:row>38</xdr:row>
      <xdr:rowOff>27686</xdr:rowOff>
    </xdr:to>
    <xdr:cxnSp macro="">
      <xdr:nvCxnSpPr>
        <xdr:cNvPr id="698" name="直線コネクタ 697"/>
        <xdr:cNvCxnSpPr/>
      </xdr:nvCxnSpPr>
      <xdr:spPr>
        <a:xfrm flipV="1">
          <a:off x="18656300" y="652038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93015</xdr:rowOff>
    </xdr:from>
    <xdr:to>
      <xdr:col>28</xdr:col>
      <xdr:colOff>365125</xdr:colOff>
      <xdr:row>37</xdr:row>
      <xdr:rowOff>23165</xdr:rowOff>
    </xdr:to>
    <xdr:sp macro="" textlink="">
      <xdr:nvSpPr>
        <xdr:cNvPr id="699" name="フローチャート : 判断 698"/>
        <xdr:cNvSpPr/>
      </xdr:nvSpPr>
      <xdr:spPr>
        <a:xfrm>
          <a:off x="19494500" y="62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39692</xdr:rowOff>
    </xdr:from>
    <xdr:ext cx="378565" cy="259045"/>
    <xdr:sp macro="" textlink="">
      <xdr:nvSpPr>
        <xdr:cNvPr id="700" name="テキスト ボックス 699"/>
        <xdr:cNvSpPr txBox="1"/>
      </xdr:nvSpPr>
      <xdr:spPr>
        <a:xfrm>
          <a:off x="19356017" y="6040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twoCellAnchor>
    <xdr:from>
      <xdr:col>27</xdr:col>
      <xdr:colOff>60325</xdr:colOff>
      <xdr:row>32</xdr:row>
      <xdr:rowOff>31750</xdr:rowOff>
    </xdr:from>
    <xdr:to>
      <xdr:col>27</xdr:col>
      <xdr:colOff>161925</xdr:colOff>
      <xdr:row>32</xdr:row>
      <xdr:rowOff>133350</xdr:rowOff>
    </xdr:to>
    <xdr:sp macro="" textlink="">
      <xdr:nvSpPr>
        <xdr:cNvPr id="701" name="フローチャート : 判断 700"/>
        <xdr:cNvSpPr/>
      </xdr:nvSpPr>
      <xdr:spPr>
        <a:xfrm>
          <a:off x="18605500" y="55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149877</xdr:rowOff>
    </xdr:from>
    <xdr:ext cx="469744" cy="259045"/>
    <xdr:sp macro="" textlink="">
      <xdr:nvSpPr>
        <xdr:cNvPr id="702" name="テキスト ボックス 701"/>
        <xdr:cNvSpPr txBox="1"/>
      </xdr:nvSpPr>
      <xdr:spPr>
        <a:xfrm>
          <a:off x="18421427" y="52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3" name="テキスト ボックス 70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4" name="テキスト ボックス 70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5" name="テキスト ボックス 70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6" name="テキスト ボックス 70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7" name="テキスト ボックス 70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159766</xdr:rowOff>
    </xdr:from>
    <xdr:to>
      <xdr:col>32</xdr:col>
      <xdr:colOff>238125</xdr:colOff>
      <xdr:row>38</xdr:row>
      <xdr:rowOff>89916</xdr:rowOff>
    </xdr:to>
    <xdr:sp macro="" textlink="">
      <xdr:nvSpPr>
        <xdr:cNvPr id="708" name="円/楕円 707"/>
        <xdr:cNvSpPr/>
      </xdr:nvSpPr>
      <xdr:spPr>
        <a:xfrm>
          <a:off x="221107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74693</xdr:rowOff>
    </xdr:from>
    <xdr:ext cx="378565" cy="259045"/>
    <xdr:sp macro="" textlink="">
      <xdr:nvSpPr>
        <xdr:cNvPr id="709" name="投資及び出資金該当値テキスト"/>
        <xdr:cNvSpPr txBox="1"/>
      </xdr:nvSpPr>
      <xdr:spPr>
        <a:xfrm>
          <a:off x="22212300" y="641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137363</xdr:rowOff>
    </xdr:from>
    <xdr:to>
      <xdr:col>31</xdr:col>
      <xdr:colOff>85725</xdr:colOff>
      <xdr:row>38</xdr:row>
      <xdr:rowOff>67514</xdr:rowOff>
    </xdr:to>
    <xdr:sp macro="" textlink="">
      <xdr:nvSpPr>
        <xdr:cNvPr id="710" name="円/楕円 709"/>
        <xdr:cNvSpPr/>
      </xdr:nvSpPr>
      <xdr:spPr>
        <a:xfrm>
          <a:off x="21272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38</xdr:row>
      <xdr:rowOff>58640</xdr:rowOff>
    </xdr:from>
    <xdr:ext cx="378565" cy="259045"/>
    <xdr:sp macro="" textlink="">
      <xdr:nvSpPr>
        <xdr:cNvPr id="711" name="テキスト ボックス 710"/>
        <xdr:cNvSpPr txBox="1"/>
      </xdr:nvSpPr>
      <xdr:spPr>
        <a:xfrm>
          <a:off x="21121317" y="657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168910</xdr:rowOff>
    </xdr:from>
    <xdr:to>
      <xdr:col>29</xdr:col>
      <xdr:colOff>568325</xdr:colOff>
      <xdr:row>38</xdr:row>
      <xdr:rowOff>99060</xdr:rowOff>
    </xdr:to>
    <xdr:sp macro="" textlink="">
      <xdr:nvSpPr>
        <xdr:cNvPr id="712" name="円/楕円 711"/>
        <xdr:cNvSpPr/>
      </xdr:nvSpPr>
      <xdr:spPr>
        <a:xfrm>
          <a:off x="20383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90187</xdr:rowOff>
    </xdr:from>
    <xdr:ext cx="378565" cy="259045"/>
    <xdr:sp macro="" textlink="">
      <xdr:nvSpPr>
        <xdr:cNvPr id="713" name="テキスト ボックス 712"/>
        <xdr:cNvSpPr txBox="1"/>
      </xdr:nvSpPr>
      <xdr:spPr>
        <a:xfrm>
          <a:off x="20245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125933</xdr:rowOff>
    </xdr:from>
    <xdr:to>
      <xdr:col>28</xdr:col>
      <xdr:colOff>365125</xdr:colOff>
      <xdr:row>38</xdr:row>
      <xdr:rowOff>56083</xdr:rowOff>
    </xdr:to>
    <xdr:sp macro="" textlink="">
      <xdr:nvSpPr>
        <xdr:cNvPr id="714" name="円/楕円 713"/>
        <xdr:cNvSpPr/>
      </xdr:nvSpPr>
      <xdr:spPr>
        <a:xfrm>
          <a:off x="19494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47210</xdr:rowOff>
    </xdr:from>
    <xdr:ext cx="378565" cy="259045"/>
    <xdr:sp macro="" textlink="">
      <xdr:nvSpPr>
        <xdr:cNvPr id="715" name="テキスト ボックス 714"/>
        <xdr:cNvSpPr txBox="1"/>
      </xdr:nvSpPr>
      <xdr:spPr>
        <a:xfrm>
          <a:off x="19356017" y="6562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148336</xdr:rowOff>
    </xdr:from>
    <xdr:to>
      <xdr:col>27</xdr:col>
      <xdr:colOff>161925</xdr:colOff>
      <xdr:row>38</xdr:row>
      <xdr:rowOff>78486</xdr:rowOff>
    </xdr:to>
    <xdr:sp macro="" textlink="">
      <xdr:nvSpPr>
        <xdr:cNvPr id="716" name="円/楕円 715"/>
        <xdr:cNvSpPr/>
      </xdr:nvSpPr>
      <xdr:spPr>
        <a:xfrm>
          <a:off x="18605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69613</xdr:rowOff>
    </xdr:from>
    <xdr:ext cx="378565" cy="259045"/>
    <xdr:sp macro="" textlink="">
      <xdr:nvSpPr>
        <xdr:cNvPr id="717" name="テキスト ボックス 716"/>
        <xdr:cNvSpPr txBox="1"/>
      </xdr:nvSpPr>
      <xdr:spPr>
        <a:xfrm>
          <a:off x="18467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8" name="正方形/長方形 71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9" name="正方形/長方形 71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0" name="正方形/長方形 71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1" name="正方形/長方形 72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2" name="正方形/長方形 72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3" name="正方形/長方形 72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4" name="テキスト ボックス 72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5" name="直線コネクタ 72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26" name="直線コネクタ 72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27" name="テキスト ボックス 72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28" name="直線コネクタ 72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29" name="テキスト ボックス 72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30" name="直線コネクタ 72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31" name="テキスト ボックス 73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32" name="直線コネクタ 73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33" name="テキスト ボックス 73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34" name="直線コネクタ 73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35" name="テキスト ボックス 73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36" name="直線コネクタ 73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38299</xdr:rowOff>
    </xdr:from>
    <xdr:ext cx="595419" cy="259045"/>
    <xdr:sp macro="" textlink="">
      <xdr:nvSpPr>
        <xdr:cNvPr id="737" name="テキスト ボックス 736"/>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8" name="直線コネクタ 73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39" name="テキスト ボックス 73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30560</xdr:rowOff>
    </xdr:from>
    <xdr:to>
      <xdr:col>32</xdr:col>
      <xdr:colOff>186689</xdr:colOff>
      <xdr:row>59</xdr:row>
      <xdr:rowOff>85358</xdr:rowOff>
    </xdr:to>
    <xdr:cxnSp macro="">
      <xdr:nvCxnSpPr>
        <xdr:cNvPr id="741" name="直線コネクタ 740"/>
        <xdr:cNvCxnSpPr/>
      </xdr:nvCxnSpPr>
      <xdr:spPr>
        <a:xfrm flipV="1">
          <a:off x="22159595" y="9288860"/>
          <a:ext cx="1269" cy="912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89185</xdr:rowOff>
    </xdr:from>
    <xdr:ext cx="378565" cy="259045"/>
    <xdr:sp macro="" textlink="">
      <xdr:nvSpPr>
        <xdr:cNvPr id="742" name="貸付金最小値テキスト"/>
        <xdr:cNvSpPr txBox="1"/>
      </xdr:nvSpPr>
      <xdr:spPr>
        <a:xfrm>
          <a:off x="22212300" y="1020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32</xdr:col>
      <xdr:colOff>98425</xdr:colOff>
      <xdr:row>59</xdr:row>
      <xdr:rowOff>85358</xdr:rowOff>
    </xdr:from>
    <xdr:to>
      <xdr:col>32</xdr:col>
      <xdr:colOff>276225</xdr:colOff>
      <xdr:row>59</xdr:row>
      <xdr:rowOff>85358</xdr:rowOff>
    </xdr:to>
    <xdr:cxnSp macro="">
      <xdr:nvCxnSpPr>
        <xdr:cNvPr id="743" name="直線コネクタ 742"/>
        <xdr:cNvCxnSpPr/>
      </xdr:nvCxnSpPr>
      <xdr:spPr>
        <a:xfrm>
          <a:off x="22072600" y="1020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148687</xdr:rowOff>
    </xdr:from>
    <xdr:ext cx="534377" cy="259045"/>
    <xdr:sp macro="" textlink="">
      <xdr:nvSpPr>
        <xdr:cNvPr id="744" name="貸付金最大値テキスト"/>
        <xdr:cNvSpPr txBox="1"/>
      </xdr:nvSpPr>
      <xdr:spPr>
        <a:xfrm>
          <a:off x="22212300" y="906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56,684</a:t>
          </a:r>
          <a:endParaRPr kumimoji="1" lang="ja-JP" altLang="en-US" sz="1000" b="1">
            <a:latin typeface="ＭＳ Ｐゴシック"/>
          </a:endParaRPr>
        </a:p>
      </xdr:txBody>
    </xdr:sp>
    <xdr:clientData/>
  </xdr:oneCellAnchor>
  <xdr:twoCellAnchor>
    <xdr:from>
      <xdr:col>32</xdr:col>
      <xdr:colOff>98425</xdr:colOff>
      <xdr:row>54</xdr:row>
      <xdr:rowOff>30560</xdr:rowOff>
    </xdr:from>
    <xdr:to>
      <xdr:col>32</xdr:col>
      <xdr:colOff>276225</xdr:colOff>
      <xdr:row>54</xdr:row>
      <xdr:rowOff>30560</xdr:rowOff>
    </xdr:to>
    <xdr:cxnSp macro="">
      <xdr:nvCxnSpPr>
        <xdr:cNvPr id="745" name="直線コネクタ 744"/>
        <xdr:cNvCxnSpPr/>
      </xdr:nvCxnSpPr>
      <xdr:spPr>
        <a:xfrm>
          <a:off x="22072600" y="928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141350</xdr:rowOff>
    </xdr:from>
    <xdr:to>
      <xdr:col>32</xdr:col>
      <xdr:colOff>187325</xdr:colOff>
      <xdr:row>54</xdr:row>
      <xdr:rowOff>30560</xdr:rowOff>
    </xdr:to>
    <xdr:cxnSp macro="">
      <xdr:nvCxnSpPr>
        <xdr:cNvPr id="746" name="直線コネクタ 745"/>
        <xdr:cNvCxnSpPr/>
      </xdr:nvCxnSpPr>
      <xdr:spPr>
        <a:xfrm>
          <a:off x="21323300" y="9228200"/>
          <a:ext cx="838200" cy="6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159045</xdr:rowOff>
    </xdr:from>
    <xdr:ext cx="534377" cy="259045"/>
    <xdr:sp macro="" textlink="">
      <xdr:nvSpPr>
        <xdr:cNvPr id="747" name="貸付金平均値テキスト"/>
        <xdr:cNvSpPr txBox="1"/>
      </xdr:nvSpPr>
      <xdr:spPr>
        <a:xfrm>
          <a:off x="22212300" y="976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9168</xdr:rowOff>
    </xdr:from>
    <xdr:to>
      <xdr:col>32</xdr:col>
      <xdr:colOff>238125</xdr:colOff>
      <xdr:row>57</xdr:row>
      <xdr:rowOff>110768</xdr:rowOff>
    </xdr:to>
    <xdr:sp macro="" textlink="">
      <xdr:nvSpPr>
        <xdr:cNvPr id="748" name="フローチャート : 判断 747"/>
        <xdr:cNvSpPr/>
      </xdr:nvSpPr>
      <xdr:spPr>
        <a:xfrm>
          <a:off x="22110700" y="978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96135</xdr:rowOff>
    </xdr:from>
    <xdr:to>
      <xdr:col>31</xdr:col>
      <xdr:colOff>34925</xdr:colOff>
      <xdr:row>53</xdr:row>
      <xdr:rowOff>141350</xdr:rowOff>
    </xdr:to>
    <xdr:cxnSp macro="">
      <xdr:nvCxnSpPr>
        <xdr:cNvPr id="749" name="直線コネクタ 748"/>
        <xdr:cNvCxnSpPr/>
      </xdr:nvCxnSpPr>
      <xdr:spPr>
        <a:xfrm>
          <a:off x="20434300" y="9011535"/>
          <a:ext cx="889000" cy="2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4791</xdr:rowOff>
    </xdr:from>
    <xdr:to>
      <xdr:col>31</xdr:col>
      <xdr:colOff>85725</xdr:colOff>
      <xdr:row>56</xdr:row>
      <xdr:rowOff>106391</xdr:rowOff>
    </xdr:to>
    <xdr:sp macro="" textlink="">
      <xdr:nvSpPr>
        <xdr:cNvPr id="750" name="フローチャート : 判断 749"/>
        <xdr:cNvSpPr/>
      </xdr:nvSpPr>
      <xdr:spPr>
        <a:xfrm>
          <a:off x="21272500" y="960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97518</xdr:rowOff>
    </xdr:from>
    <xdr:ext cx="534377" cy="259045"/>
    <xdr:sp macro="" textlink="">
      <xdr:nvSpPr>
        <xdr:cNvPr id="751" name="テキスト ボックス 750"/>
        <xdr:cNvSpPr txBox="1"/>
      </xdr:nvSpPr>
      <xdr:spPr>
        <a:xfrm>
          <a:off x="21043411" y="96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34,151</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96135</xdr:rowOff>
    </xdr:from>
    <xdr:to>
      <xdr:col>29</xdr:col>
      <xdr:colOff>517525</xdr:colOff>
      <xdr:row>53</xdr:row>
      <xdr:rowOff>26870</xdr:rowOff>
    </xdr:to>
    <xdr:cxnSp macro="">
      <xdr:nvCxnSpPr>
        <xdr:cNvPr id="752" name="直線コネクタ 751"/>
        <xdr:cNvCxnSpPr/>
      </xdr:nvCxnSpPr>
      <xdr:spPr>
        <a:xfrm flipV="1">
          <a:off x="19545300" y="9011535"/>
          <a:ext cx="889000" cy="10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104232</xdr:rowOff>
    </xdr:from>
    <xdr:to>
      <xdr:col>29</xdr:col>
      <xdr:colOff>568325</xdr:colOff>
      <xdr:row>56</xdr:row>
      <xdr:rowOff>34382</xdr:rowOff>
    </xdr:to>
    <xdr:sp macro="" textlink="">
      <xdr:nvSpPr>
        <xdr:cNvPr id="753" name="フローチャート : 判断 752"/>
        <xdr:cNvSpPr/>
      </xdr:nvSpPr>
      <xdr:spPr>
        <a:xfrm>
          <a:off x="20383500" y="953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25509</xdr:rowOff>
    </xdr:from>
    <xdr:ext cx="534377" cy="259045"/>
    <xdr:sp macro="" textlink="">
      <xdr:nvSpPr>
        <xdr:cNvPr id="754" name="テキスト ボックス 753"/>
        <xdr:cNvSpPr txBox="1"/>
      </xdr:nvSpPr>
      <xdr:spPr>
        <a:xfrm>
          <a:off x="20167111" y="962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38,561</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87220</xdr:rowOff>
    </xdr:from>
    <xdr:to>
      <xdr:col>28</xdr:col>
      <xdr:colOff>314325</xdr:colOff>
      <xdr:row>53</xdr:row>
      <xdr:rowOff>26870</xdr:rowOff>
    </xdr:to>
    <xdr:cxnSp macro="">
      <xdr:nvCxnSpPr>
        <xdr:cNvPr id="755" name="直線コネクタ 754"/>
        <xdr:cNvCxnSpPr/>
      </xdr:nvCxnSpPr>
      <xdr:spPr>
        <a:xfrm>
          <a:off x="18656300" y="8659720"/>
          <a:ext cx="889000" cy="4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59296</xdr:rowOff>
    </xdr:from>
    <xdr:to>
      <xdr:col>28</xdr:col>
      <xdr:colOff>365125</xdr:colOff>
      <xdr:row>55</xdr:row>
      <xdr:rowOff>160896</xdr:rowOff>
    </xdr:to>
    <xdr:sp macro="" textlink="">
      <xdr:nvSpPr>
        <xdr:cNvPr id="756" name="フローチャート : 判断 755"/>
        <xdr:cNvSpPr/>
      </xdr:nvSpPr>
      <xdr:spPr>
        <a:xfrm>
          <a:off x="19494500" y="94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152023</xdr:rowOff>
    </xdr:from>
    <xdr:ext cx="534377" cy="259045"/>
    <xdr:sp macro="" textlink="">
      <xdr:nvSpPr>
        <xdr:cNvPr id="757" name="テキスト ボックス 756"/>
        <xdr:cNvSpPr txBox="1"/>
      </xdr:nvSpPr>
      <xdr:spPr>
        <a:xfrm>
          <a:off x="19278111" y="95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41,313</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55998</xdr:rowOff>
    </xdr:from>
    <xdr:to>
      <xdr:col>27</xdr:col>
      <xdr:colOff>161925</xdr:colOff>
      <xdr:row>55</xdr:row>
      <xdr:rowOff>157598</xdr:rowOff>
    </xdr:to>
    <xdr:sp macro="" textlink="">
      <xdr:nvSpPr>
        <xdr:cNvPr id="758" name="フローチャート : 判断 757"/>
        <xdr:cNvSpPr/>
      </xdr:nvSpPr>
      <xdr:spPr>
        <a:xfrm>
          <a:off x="18605500" y="948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148725</xdr:rowOff>
    </xdr:from>
    <xdr:ext cx="534377" cy="259045"/>
    <xdr:sp macro="" textlink="">
      <xdr:nvSpPr>
        <xdr:cNvPr id="759" name="テキスト ボックス 758"/>
        <xdr:cNvSpPr txBox="1"/>
      </xdr:nvSpPr>
      <xdr:spPr>
        <a:xfrm>
          <a:off x="18389111" y="95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0" name="テキスト ボックス 75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1" name="テキスト ボックス 76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2" name="テキスト ボックス 76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3" name="テキスト ボックス 76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4" name="テキスト ボックス 76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151210</xdr:rowOff>
    </xdr:from>
    <xdr:to>
      <xdr:col>32</xdr:col>
      <xdr:colOff>238125</xdr:colOff>
      <xdr:row>54</xdr:row>
      <xdr:rowOff>81360</xdr:rowOff>
    </xdr:to>
    <xdr:sp macro="" textlink="">
      <xdr:nvSpPr>
        <xdr:cNvPr id="765" name="円/楕円 764"/>
        <xdr:cNvSpPr/>
      </xdr:nvSpPr>
      <xdr:spPr>
        <a:xfrm>
          <a:off x="22110700" y="92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104237</xdr:rowOff>
    </xdr:from>
    <xdr:ext cx="534377" cy="259045"/>
    <xdr:sp macro="" textlink="">
      <xdr:nvSpPr>
        <xdr:cNvPr id="766" name="貸付金該当値テキスト"/>
        <xdr:cNvSpPr txBox="1"/>
      </xdr:nvSpPr>
      <xdr:spPr>
        <a:xfrm>
          <a:off x="22212300" y="91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56,684</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90550</xdr:rowOff>
    </xdr:from>
    <xdr:to>
      <xdr:col>31</xdr:col>
      <xdr:colOff>85725</xdr:colOff>
      <xdr:row>54</xdr:row>
      <xdr:rowOff>20700</xdr:rowOff>
    </xdr:to>
    <xdr:sp macro="" textlink="">
      <xdr:nvSpPr>
        <xdr:cNvPr id="767" name="円/楕円 766"/>
        <xdr:cNvSpPr/>
      </xdr:nvSpPr>
      <xdr:spPr>
        <a:xfrm>
          <a:off x="21272500" y="91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52</xdr:row>
      <xdr:rowOff>37227</xdr:rowOff>
    </xdr:from>
    <xdr:ext cx="534377" cy="259045"/>
    <xdr:sp macro="" textlink="">
      <xdr:nvSpPr>
        <xdr:cNvPr id="768" name="テキスト ボックス 767"/>
        <xdr:cNvSpPr txBox="1"/>
      </xdr:nvSpPr>
      <xdr:spPr>
        <a:xfrm>
          <a:off x="21043411" y="895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60,399</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45335</xdr:rowOff>
    </xdr:from>
    <xdr:to>
      <xdr:col>29</xdr:col>
      <xdr:colOff>568325</xdr:colOff>
      <xdr:row>52</xdr:row>
      <xdr:rowOff>146935</xdr:rowOff>
    </xdr:to>
    <xdr:sp macro="" textlink="">
      <xdr:nvSpPr>
        <xdr:cNvPr id="769" name="円/楕円 768"/>
        <xdr:cNvSpPr/>
      </xdr:nvSpPr>
      <xdr:spPr>
        <a:xfrm>
          <a:off x="20383500" y="89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163462</xdr:rowOff>
    </xdr:from>
    <xdr:ext cx="534377" cy="259045"/>
    <xdr:sp macro="" textlink="">
      <xdr:nvSpPr>
        <xdr:cNvPr id="770" name="テキスト ボックス 769"/>
        <xdr:cNvSpPr txBox="1"/>
      </xdr:nvSpPr>
      <xdr:spPr>
        <a:xfrm>
          <a:off x="20167111" y="873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73,668</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147520</xdr:rowOff>
    </xdr:from>
    <xdr:to>
      <xdr:col>28</xdr:col>
      <xdr:colOff>365125</xdr:colOff>
      <xdr:row>53</xdr:row>
      <xdr:rowOff>77670</xdr:rowOff>
    </xdr:to>
    <xdr:sp macro="" textlink="">
      <xdr:nvSpPr>
        <xdr:cNvPr id="771" name="円/楕円 770"/>
        <xdr:cNvSpPr/>
      </xdr:nvSpPr>
      <xdr:spPr>
        <a:xfrm>
          <a:off x="19494500" y="90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94197</xdr:rowOff>
    </xdr:from>
    <xdr:ext cx="534377" cy="259045"/>
    <xdr:sp macro="" textlink="">
      <xdr:nvSpPr>
        <xdr:cNvPr id="772" name="テキスト ボックス 771"/>
        <xdr:cNvSpPr txBox="1"/>
      </xdr:nvSpPr>
      <xdr:spPr>
        <a:xfrm>
          <a:off x="19278111" y="883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67,410</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36420</xdr:rowOff>
    </xdr:from>
    <xdr:to>
      <xdr:col>27</xdr:col>
      <xdr:colOff>161925</xdr:colOff>
      <xdr:row>50</xdr:row>
      <xdr:rowOff>138020</xdr:rowOff>
    </xdr:to>
    <xdr:sp macro="" textlink="">
      <xdr:nvSpPr>
        <xdr:cNvPr id="773" name="円/楕円 772"/>
        <xdr:cNvSpPr/>
      </xdr:nvSpPr>
      <xdr:spPr>
        <a:xfrm>
          <a:off x="18605500" y="86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154547</xdr:rowOff>
    </xdr:from>
    <xdr:ext cx="534377" cy="259045"/>
    <xdr:sp macro="" textlink="">
      <xdr:nvSpPr>
        <xdr:cNvPr id="774" name="テキスト ボックス 773"/>
        <xdr:cNvSpPr txBox="1"/>
      </xdr:nvSpPr>
      <xdr:spPr>
        <a:xfrm>
          <a:off x="18389111" y="838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5" name="正方形/長方形 77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6" name="正方形/長方形 77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7" name="正方形/長方形 77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8" name="正方形/長方形 77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9" name="正方形/長方形 77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0" name="正方形/長方形 77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1" name="テキスト ボックス 78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2" name="直線コネクタ 78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83" name="直線コネクタ 78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84" name="テキスト ボックス 78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85" name="直線コネクタ 78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86" name="テキスト ボックス 785"/>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87" name="直線コネクタ 78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88" name="テキスト ボックス 787"/>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89" name="直線コネクタ 78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90" name="テキスト ボックス 789"/>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1" name="直線コネクタ 79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92727</xdr:rowOff>
    </xdr:from>
    <xdr:ext cx="467179" cy="259045"/>
    <xdr:sp macro="" textlink="">
      <xdr:nvSpPr>
        <xdr:cNvPr id="792" name="テキスト ボックス 791"/>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3" name="直線コネクタ 79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94" name="テキスト ボックス 79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73978</xdr:rowOff>
    </xdr:from>
    <xdr:to>
      <xdr:col>32</xdr:col>
      <xdr:colOff>186689</xdr:colOff>
      <xdr:row>78</xdr:row>
      <xdr:rowOff>125031</xdr:rowOff>
    </xdr:to>
    <xdr:cxnSp macro="">
      <xdr:nvCxnSpPr>
        <xdr:cNvPr id="796" name="直線コネクタ 795"/>
        <xdr:cNvCxnSpPr/>
      </xdr:nvCxnSpPr>
      <xdr:spPr>
        <a:xfrm flipV="1">
          <a:off x="22159595" y="12246928"/>
          <a:ext cx="1269" cy="1251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128858</xdr:rowOff>
    </xdr:from>
    <xdr:ext cx="378565" cy="259045"/>
    <xdr:sp macro="" textlink="">
      <xdr:nvSpPr>
        <xdr:cNvPr id="797" name="繰出金最小値テキスト"/>
        <xdr:cNvSpPr txBox="1"/>
      </xdr:nvSpPr>
      <xdr:spPr>
        <a:xfrm>
          <a:off x="22212300" y="1350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32</xdr:col>
      <xdr:colOff>98425</xdr:colOff>
      <xdr:row>78</xdr:row>
      <xdr:rowOff>125031</xdr:rowOff>
    </xdr:from>
    <xdr:to>
      <xdr:col>32</xdr:col>
      <xdr:colOff>276225</xdr:colOff>
      <xdr:row>78</xdr:row>
      <xdr:rowOff>125031</xdr:rowOff>
    </xdr:to>
    <xdr:cxnSp macro="">
      <xdr:nvCxnSpPr>
        <xdr:cNvPr id="798" name="直線コネクタ 797"/>
        <xdr:cNvCxnSpPr/>
      </xdr:nvCxnSpPr>
      <xdr:spPr>
        <a:xfrm>
          <a:off x="22072600" y="1349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20655</xdr:rowOff>
    </xdr:from>
    <xdr:ext cx="469744" cy="259045"/>
    <xdr:sp macro="" textlink="">
      <xdr:nvSpPr>
        <xdr:cNvPr id="799" name="繰出金最大値テキスト"/>
        <xdr:cNvSpPr txBox="1"/>
      </xdr:nvSpPr>
      <xdr:spPr>
        <a:xfrm>
          <a:off x="22212300" y="120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7,045</a:t>
          </a:r>
          <a:endParaRPr kumimoji="1" lang="ja-JP" altLang="en-US" sz="1000" b="1">
            <a:latin typeface="ＭＳ Ｐゴシック"/>
          </a:endParaRPr>
        </a:p>
      </xdr:txBody>
    </xdr:sp>
    <xdr:clientData/>
  </xdr:oneCellAnchor>
  <xdr:twoCellAnchor>
    <xdr:from>
      <xdr:col>32</xdr:col>
      <xdr:colOff>98425</xdr:colOff>
      <xdr:row>71</xdr:row>
      <xdr:rowOff>73978</xdr:rowOff>
    </xdr:from>
    <xdr:to>
      <xdr:col>32</xdr:col>
      <xdr:colOff>276225</xdr:colOff>
      <xdr:row>71</xdr:row>
      <xdr:rowOff>73978</xdr:rowOff>
    </xdr:to>
    <xdr:cxnSp macro="">
      <xdr:nvCxnSpPr>
        <xdr:cNvPr id="800" name="直線コネクタ 799"/>
        <xdr:cNvCxnSpPr/>
      </xdr:nvCxnSpPr>
      <xdr:spPr>
        <a:xfrm>
          <a:off x="22072600" y="1224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73978</xdr:rowOff>
    </xdr:from>
    <xdr:to>
      <xdr:col>32</xdr:col>
      <xdr:colOff>187325</xdr:colOff>
      <xdr:row>73</xdr:row>
      <xdr:rowOff>104267</xdr:rowOff>
    </xdr:to>
    <xdr:cxnSp macro="">
      <xdr:nvCxnSpPr>
        <xdr:cNvPr id="801" name="直線コネクタ 800"/>
        <xdr:cNvCxnSpPr/>
      </xdr:nvCxnSpPr>
      <xdr:spPr>
        <a:xfrm flipV="1">
          <a:off x="21323300" y="12246928"/>
          <a:ext cx="838200" cy="37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50944</xdr:rowOff>
    </xdr:from>
    <xdr:ext cx="469744" cy="259045"/>
    <xdr:sp macro="" textlink="">
      <xdr:nvSpPr>
        <xdr:cNvPr id="802" name="繰出金平均値テキスト"/>
        <xdr:cNvSpPr txBox="1"/>
      </xdr:nvSpPr>
      <xdr:spPr>
        <a:xfrm>
          <a:off x="22212300" y="13252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72517</xdr:rowOff>
    </xdr:from>
    <xdr:to>
      <xdr:col>32</xdr:col>
      <xdr:colOff>238125</xdr:colOff>
      <xdr:row>78</xdr:row>
      <xdr:rowOff>2667</xdr:rowOff>
    </xdr:to>
    <xdr:sp macro="" textlink="">
      <xdr:nvSpPr>
        <xdr:cNvPr id="803" name="フローチャート : 判断 802"/>
        <xdr:cNvSpPr/>
      </xdr:nvSpPr>
      <xdr:spPr>
        <a:xfrm>
          <a:off x="221107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147130</xdr:rowOff>
    </xdr:from>
    <xdr:to>
      <xdr:col>31</xdr:col>
      <xdr:colOff>34925</xdr:colOff>
      <xdr:row>73</xdr:row>
      <xdr:rowOff>104267</xdr:rowOff>
    </xdr:to>
    <xdr:cxnSp macro="">
      <xdr:nvCxnSpPr>
        <xdr:cNvPr id="804" name="直線コネクタ 803"/>
        <xdr:cNvCxnSpPr/>
      </xdr:nvCxnSpPr>
      <xdr:spPr>
        <a:xfrm>
          <a:off x="20434300" y="12491530"/>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91948</xdr:rowOff>
    </xdr:from>
    <xdr:to>
      <xdr:col>31</xdr:col>
      <xdr:colOff>85725</xdr:colOff>
      <xdr:row>77</xdr:row>
      <xdr:rowOff>22098</xdr:rowOff>
    </xdr:to>
    <xdr:sp macro="" textlink="">
      <xdr:nvSpPr>
        <xdr:cNvPr id="805" name="フローチャート : 判断 804"/>
        <xdr:cNvSpPr/>
      </xdr:nvSpPr>
      <xdr:spPr>
        <a:xfrm>
          <a:off x="21272500" y="1312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13225</xdr:rowOff>
    </xdr:from>
    <xdr:ext cx="469744" cy="259045"/>
    <xdr:sp macro="" textlink="">
      <xdr:nvSpPr>
        <xdr:cNvPr id="806" name="テキスト ボックス 805"/>
        <xdr:cNvSpPr txBox="1"/>
      </xdr:nvSpPr>
      <xdr:spPr>
        <a:xfrm>
          <a:off x="21075727" y="132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2,184</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147130</xdr:rowOff>
    </xdr:from>
    <xdr:to>
      <xdr:col>29</xdr:col>
      <xdr:colOff>517525</xdr:colOff>
      <xdr:row>74</xdr:row>
      <xdr:rowOff>64453</xdr:rowOff>
    </xdr:to>
    <xdr:cxnSp macro="">
      <xdr:nvCxnSpPr>
        <xdr:cNvPr id="807" name="直線コネクタ 806"/>
        <xdr:cNvCxnSpPr/>
      </xdr:nvCxnSpPr>
      <xdr:spPr>
        <a:xfrm flipV="1">
          <a:off x="19545300" y="12491530"/>
          <a:ext cx="889000" cy="2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44514</xdr:rowOff>
    </xdr:from>
    <xdr:to>
      <xdr:col>29</xdr:col>
      <xdr:colOff>568325</xdr:colOff>
      <xdr:row>76</xdr:row>
      <xdr:rowOff>146114</xdr:rowOff>
    </xdr:to>
    <xdr:sp macro="" textlink="">
      <xdr:nvSpPr>
        <xdr:cNvPr id="808" name="フローチャート : 判断 807"/>
        <xdr:cNvSpPr/>
      </xdr:nvSpPr>
      <xdr:spPr>
        <a:xfrm>
          <a:off x="20383500" y="1307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76</xdr:row>
      <xdr:rowOff>137241</xdr:rowOff>
    </xdr:from>
    <xdr:ext cx="469744" cy="259045"/>
    <xdr:sp macro="" textlink="">
      <xdr:nvSpPr>
        <xdr:cNvPr id="809" name="テキスト ボックス 808"/>
        <xdr:cNvSpPr txBox="1"/>
      </xdr:nvSpPr>
      <xdr:spPr>
        <a:xfrm>
          <a:off x="20199427" y="131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55690</xdr:rowOff>
    </xdr:from>
    <xdr:to>
      <xdr:col>28</xdr:col>
      <xdr:colOff>314325</xdr:colOff>
      <xdr:row>74</xdr:row>
      <xdr:rowOff>64453</xdr:rowOff>
    </xdr:to>
    <xdr:cxnSp macro="">
      <xdr:nvCxnSpPr>
        <xdr:cNvPr id="810" name="直線コネクタ 809"/>
        <xdr:cNvCxnSpPr/>
      </xdr:nvCxnSpPr>
      <xdr:spPr>
        <a:xfrm>
          <a:off x="18656300" y="12400090"/>
          <a:ext cx="889000" cy="3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146050</xdr:rowOff>
    </xdr:from>
    <xdr:to>
      <xdr:col>28</xdr:col>
      <xdr:colOff>365125</xdr:colOff>
      <xdr:row>76</xdr:row>
      <xdr:rowOff>76200</xdr:rowOff>
    </xdr:to>
    <xdr:sp macro="" textlink="">
      <xdr:nvSpPr>
        <xdr:cNvPr id="811" name="フローチャート : 判断 810"/>
        <xdr:cNvSpPr/>
      </xdr:nvSpPr>
      <xdr:spPr>
        <a:xfrm>
          <a:off x="194945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76</xdr:row>
      <xdr:rowOff>67327</xdr:rowOff>
    </xdr:from>
    <xdr:ext cx="469744" cy="259045"/>
    <xdr:sp macro="" textlink="">
      <xdr:nvSpPr>
        <xdr:cNvPr id="812" name="テキスト ボックス 811"/>
        <xdr:cNvSpPr txBox="1"/>
      </xdr:nvSpPr>
      <xdr:spPr>
        <a:xfrm>
          <a:off x="193104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155575</xdr:rowOff>
    </xdr:from>
    <xdr:to>
      <xdr:col>27</xdr:col>
      <xdr:colOff>161925</xdr:colOff>
      <xdr:row>77</xdr:row>
      <xdr:rowOff>85725</xdr:rowOff>
    </xdr:to>
    <xdr:sp macro="" textlink="">
      <xdr:nvSpPr>
        <xdr:cNvPr id="813" name="フローチャート : 判断 812"/>
        <xdr:cNvSpPr/>
      </xdr:nvSpPr>
      <xdr:spPr>
        <a:xfrm>
          <a:off x="18605500" y="1318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77</xdr:row>
      <xdr:rowOff>76852</xdr:rowOff>
    </xdr:from>
    <xdr:ext cx="469744" cy="259045"/>
    <xdr:sp macro="" textlink="">
      <xdr:nvSpPr>
        <xdr:cNvPr id="814" name="テキスト ボックス 813"/>
        <xdr:cNvSpPr txBox="1"/>
      </xdr:nvSpPr>
      <xdr:spPr>
        <a:xfrm>
          <a:off x="18421427" y="1327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5" name="テキスト ボックス 81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6" name="テキスト ボックス 81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7" name="テキスト ボックス 81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8" name="テキスト ボックス 81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9" name="テキスト ボックス 81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23178</xdr:rowOff>
    </xdr:from>
    <xdr:to>
      <xdr:col>32</xdr:col>
      <xdr:colOff>238125</xdr:colOff>
      <xdr:row>71</xdr:row>
      <xdr:rowOff>124778</xdr:rowOff>
    </xdr:to>
    <xdr:sp macro="" textlink="">
      <xdr:nvSpPr>
        <xdr:cNvPr id="820" name="円/楕円 819"/>
        <xdr:cNvSpPr/>
      </xdr:nvSpPr>
      <xdr:spPr>
        <a:xfrm>
          <a:off x="22110700" y="121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147655</xdr:rowOff>
    </xdr:from>
    <xdr:ext cx="469744" cy="259045"/>
    <xdr:sp macro="" textlink="">
      <xdr:nvSpPr>
        <xdr:cNvPr id="821" name="繰出金該当値テキスト"/>
        <xdr:cNvSpPr txBox="1"/>
      </xdr:nvSpPr>
      <xdr:spPr>
        <a:xfrm>
          <a:off x="22212300" y="1214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53467</xdr:rowOff>
    </xdr:from>
    <xdr:to>
      <xdr:col>31</xdr:col>
      <xdr:colOff>85725</xdr:colOff>
      <xdr:row>73</xdr:row>
      <xdr:rowOff>155067</xdr:rowOff>
    </xdr:to>
    <xdr:sp macro="" textlink="">
      <xdr:nvSpPr>
        <xdr:cNvPr id="822" name="円/楕円 821"/>
        <xdr:cNvSpPr/>
      </xdr:nvSpPr>
      <xdr:spPr>
        <a:xfrm>
          <a:off x="21272500" y="1256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72</xdr:row>
      <xdr:rowOff>144</xdr:rowOff>
    </xdr:from>
    <xdr:ext cx="469744" cy="259045"/>
    <xdr:sp macro="" textlink="">
      <xdr:nvSpPr>
        <xdr:cNvPr id="823" name="テキスト ボックス 822"/>
        <xdr:cNvSpPr txBox="1"/>
      </xdr:nvSpPr>
      <xdr:spPr>
        <a:xfrm>
          <a:off x="21075727" y="1234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96330</xdr:rowOff>
    </xdr:from>
    <xdr:to>
      <xdr:col>29</xdr:col>
      <xdr:colOff>568325</xdr:colOff>
      <xdr:row>73</xdr:row>
      <xdr:rowOff>26480</xdr:rowOff>
    </xdr:to>
    <xdr:sp macro="" textlink="">
      <xdr:nvSpPr>
        <xdr:cNvPr id="824" name="円/楕円 823"/>
        <xdr:cNvSpPr/>
      </xdr:nvSpPr>
      <xdr:spPr>
        <a:xfrm>
          <a:off x="20383500" y="124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71</xdr:row>
      <xdr:rowOff>43007</xdr:rowOff>
    </xdr:from>
    <xdr:ext cx="469744" cy="259045"/>
    <xdr:sp macro="" textlink="">
      <xdr:nvSpPr>
        <xdr:cNvPr id="825" name="テキスト ボックス 824"/>
        <xdr:cNvSpPr txBox="1"/>
      </xdr:nvSpPr>
      <xdr:spPr>
        <a:xfrm>
          <a:off x="20199427" y="1221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13653</xdr:rowOff>
    </xdr:from>
    <xdr:to>
      <xdr:col>28</xdr:col>
      <xdr:colOff>365125</xdr:colOff>
      <xdr:row>74</xdr:row>
      <xdr:rowOff>115253</xdr:rowOff>
    </xdr:to>
    <xdr:sp macro="" textlink="">
      <xdr:nvSpPr>
        <xdr:cNvPr id="826" name="円/楕円 825"/>
        <xdr:cNvSpPr/>
      </xdr:nvSpPr>
      <xdr:spPr>
        <a:xfrm>
          <a:off x="19494500" y="127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72</xdr:row>
      <xdr:rowOff>131780</xdr:rowOff>
    </xdr:from>
    <xdr:ext cx="469744" cy="259045"/>
    <xdr:sp macro="" textlink="">
      <xdr:nvSpPr>
        <xdr:cNvPr id="827" name="テキスト ボックス 826"/>
        <xdr:cNvSpPr txBox="1"/>
      </xdr:nvSpPr>
      <xdr:spPr>
        <a:xfrm>
          <a:off x="19310427" y="1247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4890</xdr:rowOff>
    </xdr:from>
    <xdr:to>
      <xdr:col>27</xdr:col>
      <xdr:colOff>161925</xdr:colOff>
      <xdr:row>72</xdr:row>
      <xdr:rowOff>106490</xdr:rowOff>
    </xdr:to>
    <xdr:sp macro="" textlink="">
      <xdr:nvSpPr>
        <xdr:cNvPr id="828" name="円/楕円 827"/>
        <xdr:cNvSpPr/>
      </xdr:nvSpPr>
      <xdr:spPr>
        <a:xfrm>
          <a:off x="18605500" y="123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70</xdr:row>
      <xdr:rowOff>123017</xdr:rowOff>
    </xdr:from>
    <xdr:ext cx="469744" cy="259045"/>
    <xdr:sp macro="" textlink="">
      <xdr:nvSpPr>
        <xdr:cNvPr id="829" name="テキスト ボックス 828"/>
        <xdr:cNvSpPr txBox="1"/>
      </xdr:nvSpPr>
      <xdr:spPr>
        <a:xfrm>
          <a:off x="18421427" y="121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0" name="正方形/長方形 82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1" name="正方形/長方形 830"/>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2" name="正方形/長方形 831"/>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3" name="正方形/長方形 832"/>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4" name="正方形/長方形 833"/>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5" name="正方形/長方形 83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6" name="テキスト ボックス 83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7" name="直線コネクタ 83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8" name="直線コネクタ 83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9" name="テキスト ボックス 83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0" name="直線コネクタ 83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1" name="テキスト ボックス 84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3" name="直線コネクタ 84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5" name="直線コネクタ 84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7" name="直線コネクタ 84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8" name="直線コネクタ 84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0" name="フローチャート : 判断 84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1" name="直線コネクタ 85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2" name="フローチャート : 判断 85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3" name="テキスト ボックス 852"/>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4" name="直線コネクタ 85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5" name="フローチャート : 判断 85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6" name="テキスト ボックス 85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7" name="直線コネクタ 85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8" name="フローチャート : 判断 85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9" name="テキスト ボックス 85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0" name="フローチャート : 判断 85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1" name="テキスト ボックス 86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2" name="テキスト ボックス 86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3" name="テキスト ボックス 86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4" name="テキスト ボックス 86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5" name="テキスト ボックス 86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6" name="テキスト ボックス 86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円/楕円 86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9" name="円/楕円 86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0" name="テキスト ボックス 869"/>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1" name="円/楕円 87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2" name="テキスト ボックス 87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3" name="円/楕円 87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4" name="テキスト ボックス 87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5" name="円/楕円 87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6" name="テキスト ボックス 87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7" name="正方形/長方形 87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8" name="正方形/長方形 87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9" name="テキスト ボックス 87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９８８，８１９円となっている。類似団体との比較では、多くの項目で高い水準となっているが、これは、東日本大震災及び原子力災害からの復旧・復興業務に対応するためである。</a:t>
          </a:r>
          <a:endParaRPr lang="ja-JP" altLang="ja-JP" sz="1300">
            <a:effectLst/>
          </a:endParaRPr>
        </a:p>
        <a:p>
          <a:r>
            <a:rPr kumimoji="1" lang="ja-JP" altLang="ja-JP" sz="1300">
              <a:solidFill>
                <a:schemeClr val="dk1"/>
              </a:solidFill>
              <a:effectLst/>
              <a:latin typeface="+mn-lt"/>
              <a:ea typeface="+mn-ea"/>
              <a:cs typeface="+mn-cs"/>
            </a:rPr>
            <a:t>・主要な項目のうち、人件費は住民一人当たり１３２，１４３円となっており、類似団体と比較しても高い水準で推移している。これは、職員を大幅に増員して復旧・復興業務に対応しているためである。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補助費等や災害復旧事業費は、類似団体と比較しても高い水準であり、かつ、増加傾向にあるが、これは主に除染事業の進捗に伴い、市町村への交付金が増加していることや、避難指示区域等の段階的な解除や除染事業の進捗等に伴い、災害復旧工事が本格化しているため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・積立金は、様々な復旧・復興事業を実施するため、国から一括交付された交付金等を基金に積み立てていることから、類似団体と比較しても高い水準で推移している。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1,953,699
1,942,854
13,783.74
2,042,005,506
1,931,855,266
7,779,857
498,553,488
1,423,730,390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137.5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32</xdr:row>
      <xdr:rowOff>111777</xdr:rowOff>
    </xdr:from>
    <xdr:ext cx="377026" cy="259045"/>
    <xdr:sp macro="" textlink="">
      <xdr:nvSpPr>
        <xdr:cNvPr id="48" name="テキスト ボックス 47"/>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168927</xdr:rowOff>
    </xdr:from>
    <xdr:ext cx="377026" cy="259045"/>
    <xdr:sp macro="" textlink="">
      <xdr:nvSpPr>
        <xdr:cNvPr id="50" name="テキスト ボックス 49"/>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27686</xdr:rowOff>
    </xdr:from>
    <xdr:to>
      <xdr:col>6</xdr:col>
      <xdr:colOff>510540</xdr:colOff>
      <xdr:row>37</xdr:row>
      <xdr:rowOff>114554</xdr:rowOff>
    </xdr:to>
    <xdr:cxnSp macro="">
      <xdr:nvCxnSpPr>
        <xdr:cNvPr id="54" name="直線コネクタ 53"/>
        <xdr:cNvCxnSpPr/>
      </xdr:nvCxnSpPr>
      <xdr:spPr>
        <a:xfrm flipV="1">
          <a:off x="4633595" y="5171186"/>
          <a:ext cx="127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118381</xdr:rowOff>
    </xdr:from>
    <xdr:ext cx="378565" cy="259045"/>
    <xdr:sp macro="" textlink="">
      <xdr:nvSpPr>
        <xdr:cNvPr id="55" name="議会費最小値テキスト"/>
        <xdr:cNvSpPr txBox="1"/>
      </xdr:nvSpPr>
      <xdr:spPr>
        <a:xfrm>
          <a:off x="4686300"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6</xdr:col>
      <xdr:colOff>422275</xdr:colOff>
      <xdr:row>37</xdr:row>
      <xdr:rowOff>114554</xdr:rowOff>
    </xdr:from>
    <xdr:to>
      <xdr:col>6</xdr:col>
      <xdr:colOff>600075</xdr:colOff>
      <xdr:row>37</xdr:row>
      <xdr:rowOff>114554</xdr:rowOff>
    </xdr:to>
    <xdr:cxnSp macro="">
      <xdr:nvCxnSpPr>
        <xdr:cNvPr id="56" name="直線コネクタ 55"/>
        <xdr:cNvCxnSpPr/>
      </xdr:nvCxnSpPr>
      <xdr:spPr>
        <a:xfrm>
          <a:off x="4546600" y="645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145813</xdr:rowOff>
    </xdr:from>
    <xdr:ext cx="378565" cy="259045"/>
    <xdr:sp macro="" textlink="">
      <xdr:nvSpPr>
        <xdr:cNvPr id="57" name="議会費最大値テキスト"/>
        <xdr:cNvSpPr txBox="1"/>
      </xdr:nvSpPr>
      <xdr:spPr>
        <a:xfrm>
          <a:off x="4686300" y="494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6</xdr:col>
      <xdr:colOff>422275</xdr:colOff>
      <xdr:row>30</xdr:row>
      <xdr:rowOff>27686</xdr:rowOff>
    </xdr:from>
    <xdr:to>
      <xdr:col>6</xdr:col>
      <xdr:colOff>600075</xdr:colOff>
      <xdr:row>30</xdr:row>
      <xdr:rowOff>27686</xdr:rowOff>
    </xdr:to>
    <xdr:cxnSp macro="">
      <xdr:nvCxnSpPr>
        <xdr:cNvPr id="58" name="直線コネクタ 57"/>
        <xdr:cNvCxnSpPr/>
      </xdr:nvCxnSpPr>
      <xdr:spPr>
        <a:xfrm>
          <a:off x="4546600" y="517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155702</xdr:rowOff>
    </xdr:from>
    <xdr:to>
      <xdr:col>6</xdr:col>
      <xdr:colOff>511175</xdr:colOff>
      <xdr:row>31</xdr:row>
      <xdr:rowOff>254</xdr:rowOff>
    </xdr:to>
    <xdr:cxnSp macro="">
      <xdr:nvCxnSpPr>
        <xdr:cNvPr id="59" name="直線コネクタ 58"/>
        <xdr:cNvCxnSpPr/>
      </xdr:nvCxnSpPr>
      <xdr:spPr>
        <a:xfrm>
          <a:off x="3797300" y="529920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62755</xdr:rowOff>
    </xdr:from>
    <xdr:ext cx="378565" cy="259045"/>
    <xdr:sp macro="" textlink="">
      <xdr:nvSpPr>
        <xdr:cNvPr id="60" name="議会費平均値テキスト"/>
        <xdr:cNvSpPr txBox="1"/>
      </xdr:nvSpPr>
      <xdr:spPr>
        <a:xfrm>
          <a:off x="4686300" y="58920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84328</xdr:rowOff>
    </xdr:from>
    <xdr:to>
      <xdr:col>6</xdr:col>
      <xdr:colOff>561975</xdr:colOff>
      <xdr:row>35</xdr:row>
      <xdr:rowOff>14478</xdr:rowOff>
    </xdr:to>
    <xdr:sp macro="" textlink="">
      <xdr:nvSpPr>
        <xdr:cNvPr id="61" name="フローチャート : 判断 60"/>
        <xdr:cNvSpPr/>
      </xdr:nvSpPr>
      <xdr:spPr>
        <a:xfrm>
          <a:off x="45847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155702</xdr:rowOff>
    </xdr:from>
    <xdr:to>
      <xdr:col>5</xdr:col>
      <xdr:colOff>358775</xdr:colOff>
      <xdr:row>31</xdr:row>
      <xdr:rowOff>52832</xdr:rowOff>
    </xdr:to>
    <xdr:cxnSp macro="">
      <xdr:nvCxnSpPr>
        <xdr:cNvPr id="62" name="直線コネクタ 61"/>
        <xdr:cNvCxnSpPr/>
      </xdr:nvCxnSpPr>
      <xdr:spPr>
        <a:xfrm flipV="1">
          <a:off x="2908300" y="529920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30</xdr:row>
      <xdr:rowOff>40894</xdr:rowOff>
    </xdr:from>
    <xdr:to>
      <xdr:col>5</xdr:col>
      <xdr:colOff>409575</xdr:colOff>
      <xdr:row>30</xdr:row>
      <xdr:rowOff>142494</xdr:rowOff>
    </xdr:to>
    <xdr:sp macro="" textlink="">
      <xdr:nvSpPr>
        <xdr:cNvPr id="63" name="フローチャート : 判断 62"/>
        <xdr:cNvSpPr/>
      </xdr:nvSpPr>
      <xdr:spPr>
        <a:xfrm>
          <a:off x="3746500" y="51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28</xdr:row>
      <xdr:rowOff>159021</xdr:rowOff>
    </xdr:from>
    <xdr:ext cx="378565" cy="259045"/>
    <xdr:sp macro="" textlink="">
      <xdr:nvSpPr>
        <xdr:cNvPr id="64" name="テキスト ボックス 63"/>
        <xdr:cNvSpPr txBox="1"/>
      </xdr:nvSpPr>
      <xdr:spPr>
        <a:xfrm>
          <a:off x="3595317" y="495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20828</xdr:rowOff>
    </xdr:from>
    <xdr:to>
      <xdr:col>4</xdr:col>
      <xdr:colOff>155575</xdr:colOff>
      <xdr:row>31</xdr:row>
      <xdr:rowOff>52832</xdr:rowOff>
    </xdr:to>
    <xdr:cxnSp macro="">
      <xdr:nvCxnSpPr>
        <xdr:cNvPr id="65" name="直線コネクタ 64"/>
        <xdr:cNvCxnSpPr/>
      </xdr:nvCxnSpPr>
      <xdr:spPr>
        <a:xfrm>
          <a:off x="2019300" y="533577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30</xdr:row>
      <xdr:rowOff>139192</xdr:rowOff>
    </xdr:from>
    <xdr:to>
      <xdr:col>4</xdr:col>
      <xdr:colOff>206375</xdr:colOff>
      <xdr:row>31</xdr:row>
      <xdr:rowOff>69342</xdr:rowOff>
    </xdr:to>
    <xdr:sp macro="" textlink="">
      <xdr:nvSpPr>
        <xdr:cNvPr id="66" name="フローチャート : 判断 65"/>
        <xdr:cNvSpPr/>
      </xdr:nvSpPr>
      <xdr:spPr>
        <a:xfrm>
          <a:off x="2857500" y="528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29</xdr:row>
      <xdr:rowOff>85869</xdr:rowOff>
    </xdr:from>
    <xdr:ext cx="378565" cy="259045"/>
    <xdr:sp macro="" textlink="">
      <xdr:nvSpPr>
        <xdr:cNvPr id="67" name="テキスト ボックス 66"/>
        <xdr:cNvSpPr txBox="1"/>
      </xdr:nvSpPr>
      <xdr:spPr>
        <a:xfrm>
          <a:off x="2719017" y="5057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20828</xdr:rowOff>
    </xdr:from>
    <xdr:to>
      <xdr:col>2</xdr:col>
      <xdr:colOff>638175</xdr:colOff>
      <xdr:row>31</xdr:row>
      <xdr:rowOff>27686</xdr:rowOff>
    </xdr:to>
    <xdr:cxnSp macro="">
      <xdr:nvCxnSpPr>
        <xdr:cNvPr id="68" name="直線コネクタ 67"/>
        <xdr:cNvCxnSpPr/>
      </xdr:nvCxnSpPr>
      <xdr:spPr>
        <a:xfrm flipV="1">
          <a:off x="1130300" y="533577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30</xdr:row>
      <xdr:rowOff>127762</xdr:rowOff>
    </xdr:from>
    <xdr:to>
      <xdr:col>3</xdr:col>
      <xdr:colOff>3175</xdr:colOff>
      <xdr:row>31</xdr:row>
      <xdr:rowOff>57912</xdr:rowOff>
    </xdr:to>
    <xdr:sp macro="" textlink="">
      <xdr:nvSpPr>
        <xdr:cNvPr id="69" name="フローチャート : 判断 68"/>
        <xdr:cNvSpPr/>
      </xdr:nvSpPr>
      <xdr:spPr>
        <a:xfrm>
          <a:off x="1968500" y="52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29</xdr:row>
      <xdr:rowOff>74439</xdr:rowOff>
    </xdr:from>
    <xdr:ext cx="378565" cy="259045"/>
    <xdr:sp macro="" textlink="">
      <xdr:nvSpPr>
        <xdr:cNvPr id="70" name="テキスト ボックス 69"/>
        <xdr:cNvSpPr txBox="1"/>
      </xdr:nvSpPr>
      <xdr:spPr>
        <a:xfrm>
          <a:off x="1830017" y="5046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xdr:col>
      <xdr:colOff>384175</xdr:colOff>
      <xdr:row>29</xdr:row>
      <xdr:rowOff>127762</xdr:rowOff>
    </xdr:from>
    <xdr:to>
      <xdr:col>1</xdr:col>
      <xdr:colOff>485775</xdr:colOff>
      <xdr:row>30</xdr:row>
      <xdr:rowOff>57912</xdr:rowOff>
    </xdr:to>
    <xdr:sp macro="" textlink="">
      <xdr:nvSpPr>
        <xdr:cNvPr id="71" name="フローチャート : 判断 70"/>
        <xdr:cNvSpPr/>
      </xdr:nvSpPr>
      <xdr:spPr>
        <a:xfrm>
          <a:off x="1079500" y="509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28</xdr:row>
      <xdr:rowOff>74439</xdr:rowOff>
    </xdr:from>
    <xdr:ext cx="378565" cy="259045"/>
    <xdr:sp macro="" textlink="">
      <xdr:nvSpPr>
        <xdr:cNvPr id="72" name="テキスト ボックス 71"/>
        <xdr:cNvSpPr txBox="1"/>
      </xdr:nvSpPr>
      <xdr:spPr>
        <a:xfrm>
          <a:off x="941017" y="4875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120904</xdr:rowOff>
    </xdr:from>
    <xdr:to>
      <xdr:col>6</xdr:col>
      <xdr:colOff>561975</xdr:colOff>
      <xdr:row>31</xdr:row>
      <xdr:rowOff>51054</xdr:rowOff>
    </xdr:to>
    <xdr:sp macro="" textlink="">
      <xdr:nvSpPr>
        <xdr:cNvPr id="78" name="円/楕円 77"/>
        <xdr:cNvSpPr/>
      </xdr:nvSpPr>
      <xdr:spPr>
        <a:xfrm>
          <a:off x="4584700" y="52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143781</xdr:rowOff>
    </xdr:from>
    <xdr:ext cx="378565" cy="259045"/>
    <xdr:sp macro="" textlink="">
      <xdr:nvSpPr>
        <xdr:cNvPr id="79" name="議会費該当値テキスト"/>
        <xdr:cNvSpPr txBox="1"/>
      </xdr:nvSpPr>
      <xdr:spPr>
        <a:xfrm>
          <a:off x="4686300" y="511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104902</xdr:rowOff>
    </xdr:from>
    <xdr:to>
      <xdr:col>5</xdr:col>
      <xdr:colOff>409575</xdr:colOff>
      <xdr:row>31</xdr:row>
      <xdr:rowOff>35052</xdr:rowOff>
    </xdr:to>
    <xdr:sp macro="" textlink="">
      <xdr:nvSpPr>
        <xdr:cNvPr id="80" name="円/楕円 79"/>
        <xdr:cNvSpPr/>
      </xdr:nvSpPr>
      <xdr:spPr>
        <a:xfrm>
          <a:off x="3746500" y="52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31</xdr:row>
      <xdr:rowOff>26179</xdr:rowOff>
    </xdr:from>
    <xdr:ext cx="378565" cy="259045"/>
    <xdr:sp macro="" textlink="">
      <xdr:nvSpPr>
        <xdr:cNvPr id="81" name="テキスト ボックス 80"/>
        <xdr:cNvSpPr txBox="1"/>
      </xdr:nvSpPr>
      <xdr:spPr>
        <a:xfrm>
          <a:off x="3595317" y="5341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2032</xdr:rowOff>
    </xdr:from>
    <xdr:to>
      <xdr:col>4</xdr:col>
      <xdr:colOff>206375</xdr:colOff>
      <xdr:row>31</xdr:row>
      <xdr:rowOff>103632</xdr:rowOff>
    </xdr:to>
    <xdr:sp macro="" textlink="">
      <xdr:nvSpPr>
        <xdr:cNvPr id="82" name="円/楕円 81"/>
        <xdr:cNvSpPr/>
      </xdr:nvSpPr>
      <xdr:spPr>
        <a:xfrm>
          <a:off x="2857500" y="53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31</xdr:row>
      <xdr:rowOff>94759</xdr:rowOff>
    </xdr:from>
    <xdr:ext cx="378565" cy="259045"/>
    <xdr:sp macro="" textlink="">
      <xdr:nvSpPr>
        <xdr:cNvPr id="83" name="テキスト ボックス 82"/>
        <xdr:cNvSpPr txBox="1"/>
      </xdr:nvSpPr>
      <xdr:spPr>
        <a:xfrm>
          <a:off x="2719017" y="5409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141478</xdr:rowOff>
    </xdr:from>
    <xdr:to>
      <xdr:col>3</xdr:col>
      <xdr:colOff>3175</xdr:colOff>
      <xdr:row>31</xdr:row>
      <xdr:rowOff>71628</xdr:rowOff>
    </xdr:to>
    <xdr:sp macro="" textlink="">
      <xdr:nvSpPr>
        <xdr:cNvPr id="84" name="円/楕円 83"/>
        <xdr:cNvSpPr/>
      </xdr:nvSpPr>
      <xdr:spPr>
        <a:xfrm>
          <a:off x="1968500" y="528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31</xdr:row>
      <xdr:rowOff>62755</xdr:rowOff>
    </xdr:from>
    <xdr:ext cx="378565" cy="259045"/>
    <xdr:sp macro="" textlink="">
      <xdr:nvSpPr>
        <xdr:cNvPr id="85" name="テキスト ボックス 84"/>
        <xdr:cNvSpPr txBox="1"/>
      </xdr:nvSpPr>
      <xdr:spPr>
        <a:xfrm>
          <a:off x="1830017" y="537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148336</xdr:rowOff>
    </xdr:from>
    <xdr:to>
      <xdr:col>1</xdr:col>
      <xdr:colOff>485775</xdr:colOff>
      <xdr:row>31</xdr:row>
      <xdr:rowOff>78486</xdr:rowOff>
    </xdr:to>
    <xdr:sp macro="" textlink="">
      <xdr:nvSpPr>
        <xdr:cNvPr id="86" name="円/楕円 85"/>
        <xdr:cNvSpPr/>
      </xdr:nvSpPr>
      <xdr:spPr>
        <a:xfrm>
          <a:off x="1079500" y="529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31</xdr:row>
      <xdr:rowOff>69613</xdr:rowOff>
    </xdr:from>
    <xdr:ext cx="378565" cy="259045"/>
    <xdr:sp macro="" textlink="">
      <xdr:nvSpPr>
        <xdr:cNvPr id="87" name="テキスト ボックス 86"/>
        <xdr:cNvSpPr txBox="1"/>
      </xdr:nvSpPr>
      <xdr:spPr>
        <a:xfrm>
          <a:off x="941017" y="5384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77439</xdr:rowOff>
    </xdr:from>
    <xdr:to>
      <xdr:col>6</xdr:col>
      <xdr:colOff>510540</xdr:colOff>
      <xdr:row>58</xdr:row>
      <xdr:rowOff>90112</xdr:rowOff>
    </xdr:to>
    <xdr:cxnSp macro="">
      <xdr:nvCxnSpPr>
        <xdr:cNvPr id="107" name="直線コネクタ 106"/>
        <xdr:cNvCxnSpPr/>
      </xdr:nvCxnSpPr>
      <xdr:spPr>
        <a:xfrm flipV="1">
          <a:off x="4633595" y="9678639"/>
          <a:ext cx="1270" cy="355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118413</xdr:rowOff>
    </xdr:from>
    <xdr:ext cx="534377" cy="259045"/>
    <xdr:sp macro="" textlink="">
      <xdr:nvSpPr>
        <xdr:cNvPr id="108" name="総務費最小値テキスト"/>
        <xdr:cNvSpPr txBox="1"/>
      </xdr:nvSpPr>
      <xdr:spPr>
        <a:xfrm>
          <a:off x="4686300" y="10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10,846</a:t>
          </a:r>
          <a:endParaRPr kumimoji="1" lang="ja-JP" altLang="en-US" sz="1000" b="1">
            <a:latin typeface="ＭＳ Ｐゴシック"/>
          </a:endParaRPr>
        </a:p>
      </xdr:txBody>
    </xdr:sp>
    <xdr:clientData/>
  </xdr:oneCellAnchor>
  <xdr:twoCellAnchor>
    <xdr:from>
      <xdr:col>6</xdr:col>
      <xdr:colOff>422275</xdr:colOff>
      <xdr:row>58</xdr:row>
      <xdr:rowOff>90112</xdr:rowOff>
    </xdr:from>
    <xdr:to>
      <xdr:col>6</xdr:col>
      <xdr:colOff>600075</xdr:colOff>
      <xdr:row>58</xdr:row>
      <xdr:rowOff>90112</xdr:rowOff>
    </xdr:to>
    <xdr:cxnSp macro="">
      <xdr:nvCxnSpPr>
        <xdr:cNvPr id="109" name="直線コネクタ 108"/>
        <xdr:cNvCxnSpPr/>
      </xdr:nvCxnSpPr>
      <xdr:spPr>
        <a:xfrm>
          <a:off x="4546600" y="10034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24116</xdr:rowOff>
    </xdr:from>
    <xdr:ext cx="534377" cy="259045"/>
    <xdr:sp macro="" textlink="">
      <xdr:nvSpPr>
        <xdr:cNvPr id="110" name="総務費最大値テキスト"/>
        <xdr:cNvSpPr txBox="1"/>
      </xdr:nvSpPr>
      <xdr:spPr>
        <a:xfrm>
          <a:off x="4686300" y="945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88,618</a:t>
          </a:r>
          <a:endParaRPr kumimoji="1" lang="ja-JP" altLang="en-US" sz="1000" b="1">
            <a:latin typeface="ＭＳ Ｐゴシック"/>
          </a:endParaRPr>
        </a:p>
      </xdr:txBody>
    </xdr:sp>
    <xdr:clientData/>
  </xdr:oneCellAnchor>
  <xdr:twoCellAnchor>
    <xdr:from>
      <xdr:col>6</xdr:col>
      <xdr:colOff>422275</xdr:colOff>
      <xdr:row>56</xdr:row>
      <xdr:rowOff>77439</xdr:rowOff>
    </xdr:from>
    <xdr:to>
      <xdr:col>6</xdr:col>
      <xdr:colOff>600075</xdr:colOff>
      <xdr:row>56</xdr:row>
      <xdr:rowOff>77439</xdr:rowOff>
    </xdr:to>
    <xdr:cxnSp macro="">
      <xdr:nvCxnSpPr>
        <xdr:cNvPr id="111" name="直線コネクタ 110"/>
        <xdr:cNvCxnSpPr/>
      </xdr:nvCxnSpPr>
      <xdr:spPr>
        <a:xfrm>
          <a:off x="4546600" y="967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11437</xdr:rowOff>
    </xdr:from>
    <xdr:to>
      <xdr:col>6</xdr:col>
      <xdr:colOff>511175</xdr:colOff>
      <xdr:row>56</xdr:row>
      <xdr:rowOff>77439</xdr:rowOff>
    </xdr:to>
    <xdr:cxnSp macro="">
      <xdr:nvCxnSpPr>
        <xdr:cNvPr id="112" name="直線コネクタ 111"/>
        <xdr:cNvCxnSpPr/>
      </xdr:nvCxnSpPr>
      <xdr:spPr>
        <a:xfrm>
          <a:off x="3797300" y="9269737"/>
          <a:ext cx="838200" cy="40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162864</xdr:rowOff>
    </xdr:from>
    <xdr:ext cx="534377" cy="259045"/>
    <xdr:sp macro="" textlink="">
      <xdr:nvSpPr>
        <xdr:cNvPr id="113" name="総務費平均値テキスト"/>
        <xdr:cNvSpPr txBox="1"/>
      </xdr:nvSpPr>
      <xdr:spPr>
        <a:xfrm>
          <a:off x="4686300" y="993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12987</xdr:rowOff>
    </xdr:from>
    <xdr:to>
      <xdr:col>6</xdr:col>
      <xdr:colOff>561975</xdr:colOff>
      <xdr:row>58</xdr:row>
      <xdr:rowOff>114587</xdr:rowOff>
    </xdr:to>
    <xdr:sp macro="" textlink="">
      <xdr:nvSpPr>
        <xdr:cNvPr id="114" name="フローチャート : 判断 113"/>
        <xdr:cNvSpPr/>
      </xdr:nvSpPr>
      <xdr:spPr>
        <a:xfrm>
          <a:off x="4584700" y="99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11437</xdr:rowOff>
    </xdr:from>
    <xdr:to>
      <xdr:col>5</xdr:col>
      <xdr:colOff>358775</xdr:colOff>
      <xdr:row>56</xdr:row>
      <xdr:rowOff>164503</xdr:rowOff>
    </xdr:to>
    <xdr:cxnSp macro="">
      <xdr:nvCxnSpPr>
        <xdr:cNvPr id="115" name="直線コネクタ 114"/>
        <xdr:cNvCxnSpPr/>
      </xdr:nvCxnSpPr>
      <xdr:spPr>
        <a:xfrm flipV="1">
          <a:off x="2908300" y="9269737"/>
          <a:ext cx="889000" cy="49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46312</xdr:rowOff>
    </xdr:from>
    <xdr:to>
      <xdr:col>5</xdr:col>
      <xdr:colOff>409575</xdr:colOff>
      <xdr:row>57</xdr:row>
      <xdr:rowOff>147912</xdr:rowOff>
    </xdr:to>
    <xdr:sp macro="" textlink="">
      <xdr:nvSpPr>
        <xdr:cNvPr id="116" name="フローチャート : 判断 115"/>
        <xdr:cNvSpPr/>
      </xdr:nvSpPr>
      <xdr:spPr>
        <a:xfrm>
          <a:off x="3746500" y="981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139039</xdr:rowOff>
    </xdr:from>
    <xdr:ext cx="534377" cy="259045"/>
    <xdr:sp macro="" textlink="">
      <xdr:nvSpPr>
        <xdr:cNvPr id="117" name="テキスト ボックス 116"/>
        <xdr:cNvSpPr txBox="1"/>
      </xdr:nvSpPr>
      <xdr:spPr>
        <a:xfrm>
          <a:off x="3517411" y="991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80017</xdr:rowOff>
    </xdr:from>
    <xdr:to>
      <xdr:col>4</xdr:col>
      <xdr:colOff>155575</xdr:colOff>
      <xdr:row>56</xdr:row>
      <xdr:rowOff>164503</xdr:rowOff>
    </xdr:to>
    <xdr:cxnSp macro="">
      <xdr:nvCxnSpPr>
        <xdr:cNvPr id="118" name="直線コネクタ 117"/>
        <xdr:cNvCxnSpPr/>
      </xdr:nvCxnSpPr>
      <xdr:spPr>
        <a:xfrm>
          <a:off x="2019300" y="9509767"/>
          <a:ext cx="889000" cy="25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101418</xdr:rowOff>
    </xdr:from>
    <xdr:to>
      <xdr:col>4</xdr:col>
      <xdr:colOff>206375</xdr:colOff>
      <xdr:row>58</xdr:row>
      <xdr:rowOff>31568</xdr:rowOff>
    </xdr:to>
    <xdr:sp macro="" textlink="">
      <xdr:nvSpPr>
        <xdr:cNvPr id="119" name="フローチャート : 判断 118"/>
        <xdr:cNvSpPr/>
      </xdr:nvSpPr>
      <xdr:spPr>
        <a:xfrm>
          <a:off x="2857500" y="987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22695</xdr:rowOff>
    </xdr:from>
    <xdr:ext cx="534377" cy="259045"/>
    <xdr:sp macro="" textlink="">
      <xdr:nvSpPr>
        <xdr:cNvPr id="120" name="テキスト ボックス 119"/>
        <xdr:cNvSpPr txBox="1"/>
      </xdr:nvSpPr>
      <xdr:spPr>
        <a:xfrm>
          <a:off x="2641111" y="996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34,762</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86175</xdr:rowOff>
    </xdr:from>
    <xdr:to>
      <xdr:col>2</xdr:col>
      <xdr:colOff>638175</xdr:colOff>
      <xdr:row>55</xdr:row>
      <xdr:rowOff>80017</xdr:rowOff>
    </xdr:to>
    <xdr:cxnSp macro="">
      <xdr:nvCxnSpPr>
        <xdr:cNvPr id="121" name="直線コネクタ 120"/>
        <xdr:cNvCxnSpPr/>
      </xdr:nvCxnSpPr>
      <xdr:spPr>
        <a:xfrm>
          <a:off x="1130300" y="8830125"/>
          <a:ext cx="889000" cy="67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75395</xdr:rowOff>
    </xdr:from>
    <xdr:to>
      <xdr:col>3</xdr:col>
      <xdr:colOff>3175</xdr:colOff>
      <xdr:row>58</xdr:row>
      <xdr:rowOff>5545</xdr:rowOff>
    </xdr:to>
    <xdr:sp macro="" textlink="">
      <xdr:nvSpPr>
        <xdr:cNvPr id="122" name="フローチャート : 判断 121"/>
        <xdr:cNvSpPr/>
      </xdr:nvSpPr>
      <xdr:spPr>
        <a:xfrm>
          <a:off x="1968500" y="984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168122</xdr:rowOff>
    </xdr:from>
    <xdr:ext cx="534377" cy="259045"/>
    <xdr:sp macro="" textlink="">
      <xdr:nvSpPr>
        <xdr:cNvPr id="123" name="テキスト ボックス 122"/>
        <xdr:cNvSpPr txBox="1"/>
      </xdr:nvSpPr>
      <xdr:spPr>
        <a:xfrm>
          <a:off x="1752111" y="994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40,454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165737</xdr:rowOff>
    </xdr:from>
    <xdr:to>
      <xdr:col>1</xdr:col>
      <xdr:colOff>485775</xdr:colOff>
      <xdr:row>57</xdr:row>
      <xdr:rowOff>95887</xdr:rowOff>
    </xdr:to>
    <xdr:sp macro="" textlink="">
      <xdr:nvSpPr>
        <xdr:cNvPr id="124" name="フローチャート : 判断 123"/>
        <xdr:cNvSpPr/>
      </xdr:nvSpPr>
      <xdr:spPr>
        <a:xfrm>
          <a:off x="1079500" y="976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87014</xdr:rowOff>
    </xdr:from>
    <xdr:ext cx="534377" cy="259045"/>
    <xdr:sp macro="" textlink="">
      <xdr:nvSpPr>
        <xdr:cNvPr id="125" name="テキスト ボックス 124"/>
        <xdr:cNvSpPr txBox="1"/>
      </xdr:nvSpPr>
      <xdr:spPr>
        <a:xfrm>
          <a:off x="863111" y="985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26639</xdr:rowOff>
    </xdr:from>
    <xdr:to>
      <xdr:col>6</xdr:col>
      <xdr:colOff>561975</xdr:colOff>
      <xdr:row>56</xdr:row>
      <xdr:rowOff>128239</xdr:rowOff>
    </xdr:to>
    <xdr:sp macro="" textlink="">
      <xdr:nvSpPr>
        <xdr:cNvPr id="131" name="円/楕円 130"/>
        <xdr:cNvSpPr/>
      </xdr:nvSpPr>
      <xdr:spPr>
        <a:xfrm>
          <a:off x="4584700" y="962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151116</xdr:rowOff>
    </xdr:from>
    <xdr:ext cx="534377" cy="259045"/>
    <xdr:sp macro="" textlink="">
      <xdr:nvSpPr>
        <xdr:cNvPr id="132" name="総務費該当値テキスト"/>
        <xdr:cNvSpPr txBox="1"/>
      </xdr:nvSpPr>
      <xdr:spPr>
        <a:xfrm>
          <a:off x="4686300" y="958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88,618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132087</xdr:rowOff>
    </xdr:from>
    <xdr:to>
      <xdr:col>5</xdr:col>
      <xdr:colOff>409575</xdr:colOff>
      <xdr:row>54</xdr:row>
      <xdr:rowOff>62237</xdr:rowOff>
    </xdr:to>
    <xdr:sp macro="" textlink="">
      <xdr:nvSpPr>
        <xdr:cNvPr id="133" name="円/楕円 132"/>
        <xdr:cNvSpPr/>
      </xdr:nvSpPr>
      <xdr:spPr>
        <a:xfrm>
          <a:off x="3746500" y="92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52</xdr:row>
      <xdr:rowOff>78764</xdr:rowOff>
    </xdr:from>
    <xdr:ext cx="599010" cy="259045"/>
    <xdr:sp macro="" textlink="">
      <xdr:nvSpPr>
        <xdr:cNvPr id="134" name="テキスト ボックス 133"/>
        <xdr:cNvSpPr txBox="1"/>
      </xdr:nvSpPr>
      <xdr:spPr>
        <a:xfrm>
          <a:off x="3485094" y="899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178,054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113703</xdr:rowOff>
    </xdr:from>
    <xdr:to>
      <xdr:col>4</xdr:col>
      <xdr:colOff>206375</xdr:colOff>
      <xdr:row>57</xdr:row>
      <xdr:rowOff>43853</xdr:rowOff>
    </xdr:to>
    <xdr:sp macro="" textlink="">
      <xdr:nvSpPr>
        <xdr:cNvPr id="135" name="円/楕円 134"/>
        <xdr:cNvSpPr/>
      </xdr:nvSpPr>
      <xdr:spPr>
        <a:xfrm>
          <a:off x="2857500" y="97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60380</xdr:rowOff>
    </xdr:from>
    <xdr:ext cx="534377" cy="259045"/>
    <xdr:sp macro="" textlink="">
      <xdr:nvSpPr>
        <xdr:cNvPr id="136" name="テキスト ボックス 135"/>
        <xdr:cNvSpPr txBox="1"/>
      </xdr:nvSpPr>
      <xdr:spPr>
        <a:xfrm>
          <a:off x="2641111" y="949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69,575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29217</xdr:rowOff>
    </xdr:from>
    <xdr:to>
      <xdr:col>3</xdr:col>
      <xdr:colOff>3175</xdr:colOff>
      <xdr:row>55</xdr:row>
      <xdr:rowOff>130817</xdr:rowOff>
    </xdr:to>
    <xdr:sp macro="" textlink="">
      <xdr:nvSpPr>
        <xdr:cNvPr id="137" name="円/楕円 136"/>
        <xdr:cNvSpPr/>
      </xdr:nvSpPr>
      <xdr:spPr>
        <a:xfrm>
          <a:off x="1968500" y="945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147344</xdr:rowOff>
    </xdr:from>
    <xdr:ext cx="599010" cy="259045"/>
    <xdr:sp macro="" textlink="">
      <xdr:nvSpPr>
        <xdr:cNvPr id="138" name="テキスト ボックス 137"/>
        <xdr:cNvSpPr txBox="1"/>
      </xdr:nvSpPr>
      <xdr:spPr>
        <a:xfrm>
          <a:off x="1719794" y="923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125,554</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35375</xdr:rowOff>
    </xdr:from>
    <xdr:to>
      <xdr:col>1</xdr:col>
      <xdr:colOff>485775</xdr:colOff>
      <xdr:row>51</xdr:row>
      <xdr:rowOff>136975</xdr:rowOff>
    </xdr:to>
    <xdr:sp macro="" textlink="">
      <xdr:nvSpPr>
        <xdr:cNvPr id="139" name="円/楕円 138"/>
        <xdr:cNvSpPr/>
      </xdr:nvSpPr>
      <xdr:spPr>
        <a:xfrm>
          <a:off x="1079500" y="877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153502</xdr:rowOff>
    </xdr:from>
    <xdr:ext cx="599010" cy="259045"/>
    <xdr:sp macro="" textlink="">
      <xdr:nvSpPr>
        <xdr:cNvPr id="140" name="テキスト ボックス 139"/>
        <xdr:cNvSpPr txBox="1"/>
      </xdr:nvSpPr>
      <xdr:spPr>
        <a:xfrm>
          <a:off x="830794" y="855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49" name="直線コネクタ 14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0" name="テキスト ボックス 14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1" name="直線コネクタ 15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2" name="テキスト ボックス 15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3" name="直線コネクタ 15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4" name="テキスト ボックス 15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5" name="直線コネクタ 15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6" name="テキスト ボックス 15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57" name="直線コネクタ 15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58" name="テキスト ボックス 15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0" name="テキスト ボックス 15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37531</xdr:rowOff>
    </xdr:from>
    <xdr:to>
      <xdr:col>6</xdr:col>
      <xdr:colOff>510540</xdr:colOff>
      <xdr:row>78</xdr:row>
      <xdr:rowOff>53170</xdr:rowOff>
    </xdr:to>
    <xdr:cxnSp macro="">
      <xdr:nvCxnSpPr>
        <xdr:cNvPr id="162" name="直線コネクタ 161"/>
        <xdr:cNvCxnSpPr/>
      </xdr:nvCxnSpPr>
      <xdr:spPr>
        <a:xfrm flipV="1">
          <a:off x="4633595" y="12210481"/>
          <a:ext cx="1270" cy="121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56997</xdr:rowOff>
    </xdr:from>
    <xdr:ext cx="534377" cy="259045"/>
    <xdr:sp macro="" textlink="">
      <xdr:nvSpPr>
        <xdr:cNvPr id="163" name="民生費最小値テキスト"/>
        <xdr:cNvSpPr txBox="1"/>
      </xdr:nvSpPr>
      <xdr:spPr>
        <a:xfrm>
          <a:off x="4686300" y="13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42,711</a:t>
          </a:r>
          <a:endParaRPr kumimoji="1" lang="ja-JP" altLang="en-US" sz="1000" b="1">
            <a:latin typeface="ＭＳ Ｐゴシック"/>
          </a:endParaRPr>
        </a:p>
      </xdr:txBody>
    </xdr:sp>
    <xdr:clientData/>
  </xdr:oneCellAnchor>
  <xdr:twoCellAnchor>
    <xdr:from>
      <xdr:col>6</xdr:col>
      <xdr:colOff>422275</xdr:colOff>
      <xdr:row>78</xdr:row>
      <xdr:rowOff>53170</xdr:rowOff>
    </xdr:from>
    <xdr:to>
      <xdr:col>6</xdr:col>
      <xdr:colOff>600075</xdr:colOff>
      <xdr:row>78</xdr:row>
      <xdr:rowOff>53170</xdr:rowOff>
    </xdr:to>
    <xdr:cxnSp macro="">
      <xdr:nvCxnSpPr>
        <xdr:cNvPr id="164" name="直線コネクタ 163"/>
        <xdr:cNvCxnSpPr/>
      </xdr:nvCxnSpPr>
      <xdr:spPr>
        <a:xfrm>
          <a:off x="4546600" y="1342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155658</xdr:rowOff>
    </xdr:from>
    <xdr:ext cx="599010" cy="259045"/>
    <xdr:sp macro="" textlink="">
      <xdr:nvSpPr>
        <xdr:cNvPr id="165" name="民生費最大値テキスト"/>
        <xdr:cNvSpPr txBox="1"/>
      </xdr:nvSpPr>
      <xdr:spPr>
        <a:xfrm>
          <a:off x="4686300" y="119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361,816</a:t>
          </a:r>
          <a:endParaRPr kumimoji="1" lang="ja-JP" altLang="en-US" sz="1000" b="1">
            <a:latin typeface="ＭＳ Ｐゴシック"/>
          </a:endParaRPr>
        </a:p>
      </xdr:txBody>
    </xdr:sp>
    <xdr:clientData/>
  </xdr:oneCellAnchor>
  <xdr:twoCellAnchor>
    <xdr:from>
      <xdr:col>6</xdr:col>
      <xdr:colOff>422275</xdr:colOff>
      <xdr:row>71</xdr:row>
      <xdr:rowOff>37531</xdr:rowOff>
    </xdr:from>
    <xdr:to>
      <xdr:col>6</xdr:col>
      <xdr:colOff>600075</xdr:colOff>
      <xdr:row>71</xdr:row>
      <xdr:rowOff>37531</xdr:rowOff>
    </xdr:to>
    <xdr:cxnSp macro="">
      <xdr:nvCxnSpPr>
        <xdr:cNvPr id="166" name="直線コネクタ 165"/>
        <xdr:cNvCxnSpPr/>
      </xdr:nvCxnSpPr>
      <xdr:spPr>
        <a:xfrm>
          <a:off x="4546600" y="122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37531</xdr:rowOff>
    </xdr:from>
    <xdr:to>
      <xdr:col>6</xdr:col>
      <xdr:colOff>511175</xdr:colOff>
      <xdr:row>72</xdr:row>
      <xdr:rowOff>117290</xdr:rowOff>
    </xdr:to>
    <xdr:cxnSp macro="">
      <xdr:nvCxnSpPr>
        <xdr:cNvPr id="167" name="直線コネクタ 166"/>
        <xdr:cNvCxnSpPr/>
      </xdr:nvCxnSpPr>
      <xdr:spPr>
        <a:xfrm flipV="1">
          <a:off x="3797300" y="12210481"/>
          <a:ext cx="838200" cy="25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88964</xdr:rowOff>
    </xdr:from>
    <xdr:ext cx="534377" cy="259045"/>
    <xdr:sp macro="" textlink="">
      <xdr:nvSpPr>
        <xdr:cNvPr id="168" name="民生費平均値テキスト"/>
        <xdr:cNvSpPr txBox="1"/>
      </xdr:nvSpPr>
      <xdr:spPr>
        <a:xfrm>
          <a:off x="4686300" y="13290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110537</xdr:rowOff>
    </xdr:from>
    <xdr:to>
      <xdr:col>6</xdr:col>
      <xdr:colOff>561975</xdr:colOff>
      <xdr:row>78</xdr:row>
      <xdr:rowOff>40687</xdr:rowOff>
    </xdr:to>
    <xdr:sp macro="" textlink="">
      <xdr:nvSpPr>
        <xdr:cNvPr id="169" name="フローチャート : 判断 168"/>
        <xdr:cNvSpPr/>
      </xdr:nvSpPr>
      <xdr:spPr>
        <a:xfrm>
          <a:off x="4584700" y="1331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155191</xdr:rowOff>
    </xdr:from>
    <xdr:to>
      <xdr:col>5</xdr:col>
      <xdr:colOff>358775</xdr:colOff>
      <xdr:row>72</xdr:row>
      <xdr:rowOff>117290</xdr:rowOff>
    </xdr:to>
    <xdr:cxnSp macro="">
      <xdr:nvCxnSpPr>
        <xdr:cNvPr id="170" name="直線コネクタ 169"/>
        <xdr:cNvCxnSpPr/>
      </xdr:nvCxnSpPr>
      <xdr:spPr>
        <a:xfrm>
          <a:off x="2908300" y="12328141"/>
          <a:ext cx="889000" cy="13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3494</xdr:rowOff>
    </xdr:from>
    <xdr:to>
      <xdr:col>5</xdr:col>
      <xdr:colOff>409575</xdr:colOff>
      <xdr:row>77</xdr:row>
      <xdr:rowOff>105094</xdr:rowOff>
    </xdr:to>
    <xdr:sp macro="" textlink="">
      <xdr:nvSpPr>
        <xdr:cNvPr id="171" name="フローチャート : 判断 170"/>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77</xdr:row>
      <xdr:rowOff>96221</xdr:rowOff>
    </xdr:from>
    <xdr:ext cx="534377" cy="259045"/>
    <xdr:sp macro="" textlink="">
      <xdr:nvSpPr>
        <xdr:cNvPr id="172" name="テキスト ボックス 171"/>
        <xdr:cNvSpPr txBox="1"/>
      </xdr:nvSpPr>
      <xdr:spPr>
        <a:xfrm>
          <a:off x="3517411" y="1329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87,416</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155191</xdr:rowOff>
    </xdr:from>
    <xdr:to>
      <xdr:col>4</xdr:col>
      <xdr:colOff>155575</xdr:colOff>
      <xdr:row>77</xdr:row>
      <xdr:rowOff>36726</xdr:rowOff>
    </xdr:to>
    <xdr:cxnSp macro="">
      <xdr:nvCxnSpPr>
        <xdr:cNvPr id="173" name="直線コネクタ 172"/>
        <xdr:cNvCxnSpPr/>
      </xdr:nvCxnSpPr>
      <xdr:spPr>
        <a:xfrm flipV="1">
          <a:off x="2019300" y="12328141"/>
          <a:ext cx="889000" cy="9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126540</xdr:rowOff>
    </xdr:from>
    <xdr:to>
      <xdr:col>4</xdr:col>
      <xdr:colOff>206375</xdr:colOff>
      <xdr:row>77</xdr:row>
      <xdr:rowOff>56690</xdr:rowOff>
    </xdr:to>
    <xdr:sp macro="" textlink="">
      <xdr:nvSpPr>
        <xdr:cNvPr id="174" name="フローチャート : 判断 173"/>
        <xdr:cNvSpPr/>
      </xdr:nvSpPr>
      <xdr:spPr>
        <a:xfrm>
          <a:off x="2857500" y="1315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47817</xdr:rowOff>
    </xdr:from>
    <xdr:ext cx="599010" cy="259045"/>
    <xdr:sp macro="" textlink="">
      <xdr:nvSpPr>
        <xdr:cNvPr id="175" name="テキスト ボックス 174"/>
        <xdr:cNvSpPr txBox="1"/>
      </xdr:nvSpPr>
      <xdr:spPr>
        <a:xfrm>
          <a:off x="2608794" y="1324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100,121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92951</xdr:rowOff>
    </xdr:from>
    <xdr:to>
      <xdr:col>2</xdr:col>
      <xdr:colOff>638175</xdr:colOff>
      <xdr:row>77</xdr:row>
      <xdr:rowOff>36726</xdr:rowOff>
    </xdr:to>
    <xdr:cxnSp macro="">
      <xdr:nvCxnSpPr>
        <xdr:cNvPr id="176" name="直線コネクタ 175"/>
        <xdr:cNvCxnSpPr/>
      </xdr:nvCxnSpPr>
      <xdr:spPr>
        <a:xfrm>
          <a:off x="1130300" y="12951701"/>
          <a:ext cx="889000" cy="28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103443</xdr:rowOff>
    </xdr:from>
    <xdr:to>
      <xdr:col>3</xdr:col>
      <xdr:colOff>3175</xdr:colOff>
      <xdr:row>78</xdr:row>
      <xdr:rowOff>33593</xdr:rowOff>
    </xdr:to>
    <xdr:sp macro="" textlink="">
      <xdr:nvSpPr>
        <xdr:cNvPr id="177" name="フローチャート : 判断 176"/>
        <xdr:cNvSpPr/>
      </xdr:nvSpPr>
      <xdr:spPr>
        <a:xfrm>
          <a:off x="1968500" y="133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24720</xdr:rowOff>
    </xdr:from>
    <xdr:ext cx="534377" cy="259045"/>
    <xdr:sp macro="" textlink="">
      <xdr:nvSpPr>
        <xdr:cNvPr id="178" name="テキスト ボックス 177"/>
        <xdr:cNvSpPr txBox="1"/>
      </xdr:nvSpPr>
      <xdr:spPr>
        <a:xfrm>
          <a:off x="1752111" y="1339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61,183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68025</xdr:rowOff>
    </xdr:from>
    <xdr:to>
      <xdr:col>1</xdr:col>
      <xdr:colOff>485775</xdr:colOff>
      <xdr:row>77</xdr:row>
      <xdr:rowOff>169625</xdr:rowOff>
    </xdr:to>
    <xdr:sp macro="" textlink="">
      <xdr:nvSpPr>
        <xdr:cNvPr id="179" name="フローチャート : 判断 178"/>
        <xdr:cNvSpPr/>
      </xdr:nvSpPr>
      <xdr:spPr>
        <a:xfrm>
          <a:off x="1079500" y="1326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160752</xdr:rowOff>
    </xdr:from>
    <xdr:ext cx="534377" cy="259045"/>
    <xdr:sp macro="" textlink="">
      <xdr:nvSpPr>
        <xdr:cNvPr id="180" name="テキスト ボックス 179"/>
        <xdr:cNvSpPr txBox="1"/>
      </xdr:nvSpPr>
      <xdr:spPr>
        <a:xfrm>
          <a:off x="863111" y="133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158181</xdr:rowOff>
    </xdr:from>
    <xdr:to>
      <xdr:col>6</xdr:col>
      <xdr:colOff>561975</xdr:colOff>
      <xdr:row>71</xdr:row>
      <xdr:rowOff>88331</xdr:rowOff>
    </xdr:to>
    <xdr:sp macro="" textlink="">
      <xdr:nvSpPr>
        <xdr:cNvPr id="186" name="円/楕円 185"/>
        <xdr:cNvSpPr/>
      </xdr:nvSpPr>
      <xdr:spPr>
        <a:xfrm>
          <a:off x="4584700" y="1215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111208</xdr:rowOff>
    </xdr:from>
    <xdr:ext cx="599010" cy="259045"/>
    <xdr:sp macro="" textlink="">
      <xdr:nvSpPr>
        <xdr:cNvPr id="187" name="民生費該当値テキスト"/>
        <xdr:cNvSpPr txBox="1"/>
      </xdr:nvSpPr>
      <xdr:spPr>
        <a:xfrm>
          <a:off x="4686300" y="1211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361,816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66490</xdr:rowOff>
    </xdr:from>
    <xdr:to>
      <xdr:col>5</xdr:col>
      <xdr:colOff>409575</xdr:colOff>
      <xdr:row>72</xdr:row>
      <xdr:rowOff>168090</xdr:rowOff>
    </xdr:to>
    <xdr:sp macro="" textlink="">
      <xdr:nvSpPr>
        <xdr:cNvPr id="188" name="円/楕円 187"/>
        <xdr:cNvSpPr/>
      </xdr:nvSpPr>
      <xdr:spPr>
        <a:xfrm>
          <a:off x="3746500" y="124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71</xdr:row>
      <xdr:rowOff>13167</xdr:rowOff>
    </xdr:from>
    <xdr:ext cx="599010" cy="259045"/>
    <xdr:sp macro="" textlink="">
      <xdr:nvSpPr>
        <xdr:cNvPr id="189" name="テキスト ボックス 188"/>
        <xdr:cNvSpPr txBox="1"/>
      </xdr:nvSpPr>
      <xdr:spPr>
        <a:xfrm>
          <a:off x="3485094" y="1218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295,882</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104391</xdr:rowOff>
    </xdr:from>
    <xdr:to>
      <xdr:col>4</xdr:col>
      <xdr:colOff>206375</xdr:colOff>
      <xdr:row>72</xdr:row>
      <xdr:rowOff>34541</xdr:rowOff>
    </xdr:to>
    <xdr:sp macro="" textlink="">
      <xdr:nvSpPr>
        <xdr:cNvPr id="190" name="円/楕円 189"/>
        <xdr:cNvSpPr/>
      </xdr:nvSpPr>
      <xdr:spPr>
        <a:xfrm>
          <a:off x="2857500" y="1227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51068</xdr:rowOff>
    </xdr:from>
    <xdr:ext cx="599010" cy="259045"/>
    <xdr:sp macro="" textlink="">
      <xdr:nvSpPr>
        <xdr:cNvPr id="191" name="テキスト ボックス 190"/>
        <xdr:cNvSpPr txBox="1"/>
      </xdr:nvSpPr>
      <xdr:spPr>
        <a:xfrm>
          <a:off x="2608794" y="1205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330,934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157376</xdr:rowOff>
    </xdr:from>
    <xdr:to>
      <xdr:col>3</xdr:col>
      <xdr:colOff>3175</xdr:colOff>
      <xdr:row>77</xdr:row>
      <xdr:rowOff>87526</xdr:rowOff>
    </xdr:to>
    <xdr:sp macro="" textlink="">
      <xdr:nvSpPr>
        <xdr:cNvPr id="192" name="円/楕円 191"/>
        <xdr:cNvSpPr/>
      </xdr:nvSpPr>
      <xdr:spPr>
        <a:xfrm>
          <a:off x="1968500" y="1318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104054</xdr:rowOff>
    </xdr:from>
    <xdr:ext cx="534377" cy="259045"/>
    <xdr:sp macro="" textlink="">
      <xdr:nvSpPr>
        <xdr:cNvPr id="193" name="テキスト ボックス 192"/>
        <xdr:cNvSpPr txBox="1"/>
      </xdr:nvSpPr>
      <xdr:spPr>
        <a:xfrm>
          <a:off x="1752111" y="1296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42151</xdr:rowOff>
    </xdr:from>
    <xdr:to>
      <xdr:col>1</xdr:col>
      <xdr:colOff>485775</xdr:colOff>
      <xdr:row>75</xdr:row>
      <xdr:rowOff>143751</xdr:rowOff>
    </xdr:to>
    <xdr:sp macro="" textlink="">
      <xdr:nvSpPr>
        <xdr:cNvPr id="194" name="円/楕円 193"/>
        <xdr:cNvSpPr/>
      </xdr:nvSpPr>
      <xdr:spPr>
        <a:xfrm>
          <a:off x="1079500" y="129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160278</xdr:rowOff>
    </xdr:from>
    <xdr:ext cx="599010" cy="259045"/>
    <xdr:sp macro="" textlink="">
      <xdr:nvSpPr>
        <xdr:cNvPr id="195" name="テキスト ボックス 194"/>
        <xdr:cNvSpPr txBox="1"/>
      </xdr:nvSpPr>
      <xdr:spPr>
        <a:xfrm>
          <a:off x="830794" y="1267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7" name="正方形/長方形 19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98" name="正方形/長方形 19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199" name="正方形/長方形 19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0" name="正方形/長方形 19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1" name="正方形/長方形 20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2" name="テキスト ボックス 20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3" name="直線コネクタ 20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04" name="直線コネクタ 20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05" name="テキスト ボックス 204"/>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06" name="直線コネクタ 20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07" name="テキスト ボックス 206"/>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08" name="直線コネクタ 20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09" name="テキスト ボックス 208"/>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0" name="直線コネクタ 20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1" name="テキスト ボックス 210"/>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2" name="直線コネクタ 21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3" name="テキスト ボックス 21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97</xdr:row>
      <xdr:rowOff>153242</xdr:rowOff>
    </xdr:from>
    <xdr:to>
      <xdr:col>6</xdr:col>
      <xdr:colOff>510540</xdr:colOff>
      <xdr:row>98</xdr:row>
      <xdr:rowOff>112021</xdr:rowOff>
    </xdr:to>
    <xdr:cxnSp macro="">
      <xdr:nvCxnSpPr>
        <xdr:cNvPr id="215" name="直線コネクタ 214"/>
        <xdr:cNvCxnSpPr/>
      </xdr:nvCxnSpPr>
      <xdr:spPr>
        <a:xfrm flipV="1">
          <a:off x="4633595" y="16783892"/>
          <a:ext cx="1270" cy="13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144771</xdr:rowOff>
    </xdr:from>
    <xdr:ext cx="469744" cy="259045"/>
    <xdr:sp macro="" textlink="">
      <xdr:nvSpPr>
        <xdr:cNvPr id="216" name="衛生費最小値テキスト"/>
        <xdr:cNvSpPr txBox="1"/>
      </xdr:nvSpPr>
      <xdr:spPr>
        <a:xfrm>
          <a:off x="4686300" y="1694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6</xdr:col>
      <xdr:colOff>422275</xdr:colOff>
      <xdr:row>98</xdr:row>
      <xdr:rowOff>112021</xdr:rowOff>
    </xdr:from>
    <xdr:to>
      <xdr:col>6</xdr:col>
      <xdr:colOff>600075</xdr:colOff>
      <xdr:row>98</xdr:row>
      <xdr:rowOff>112021</xdr:rowOff>
    </xdr:to>
    <xdr:cxnSp macro="">
      <xdr:nvCxnSpPr>
        <xdr:cNvPr id="217" name="直線コネクタ 216"/>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99919</xdr:rowOff>
    </xdr:from>
    <xdr:ext cx="534377" cy="259045"/>
    <xdr:sp macro="" textlink="">
      <xdr:nvSpPr>
        <xdr:cNvPr id="218" name="衛生費最大値テキスト"/>
        <xdr:cNvSpPr txBox="1"/>
      </xdr:nvSpPr>
      <xdr:spPr>
        <a:xfrm>
          <a:off x="4686300" y="165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34,538</a:t>
          </a:r>
          <a:endParaRPr kumimoji="1" lang="ja-JP" altLang="en-US" sz="1000" b="1">
            <a:latin typeface="ＭＳ Ｐゴシック"/>
          </a:endParaRPr>
        </a:p>
      </xdr:txBody>
    </xdr:sp>
    <xdr:clientData/>
  </xdr:oneCellAnchor>
  <xdr:twoCellAnchor>
    <xdr:from>
      <xdr:col>6</xdr:col>
      <xdr:colOff>422275</xdr:colOff>
      <xdr:row>97</xdr:row>
      <xdr:rowOff>153242</xdr:rowOff>
    </xdr:from>
    <xdr:to>
      <xdr:col>6</xdr:col>
      <xdr:colOff>600075</xdr:colOff>
      <xdr:row>97</xdr:row>
      <xdr:rowOff>153242</xdr:rowOff>
    </xdr:to>
    <xdr:cxnSp macro="">
      <xdr:nvCxnSpPr>
        <xdr:cNvPr id="219" name="直線コネクタ 218"/>
        <xdr:cNvCxnSpPr/>
      </xdr:nvCxnSpPr>
      <xdr:spPr>
        <a:xfrm>
          <a:off x="4546600" y="1678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153242</xdr:rowOff>
    </xdr:from>
    <xdr:to>
      <xdr:col>6</xdr:col>
      <xdr:colOff>511175</xdr:colOff>
      <xdr:row>98</xdr:row>
      <xdr:rowOff>2870</xdr:rowOff>
    </xdr:to>
    <xdr:cxnSp macro="">
      <xdr:nvCxnSpPr>
        <xdr:cNvPr id="220" name="直線コネクタ 219"/>
        <xdr:cNvCxnSpPr/>
      </xdr:nvCxnSpPr>
      <xdr:spPr>
        <a:xfrm flipV="1">
          <a:off x="3797300" y="16783892"/>
          <a:ext cx="8382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17770</xdr:rowOff>
    </xdr:from>
    <xdr:ext cx="534377" cy="259045"/>
    <xdr:sp macro="" textlink="">
      <xdr:nvSpPr>
        <xdr:cNvPr id="221" name="衛生費平均値テキスト"/>
        <xdr:cNvSpPr txBox="1"/>
      </xdr:nvSpPr>
      <xdr:spPr>
        <a:xfrm>
          <a:off x="4686300" y="1681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39343</xdr:rowOff>
    </xdr:from>
    <xdr:to>
      <xdr:col>6</xdr:col>
      <xdr:colOff>561975</xdr:colOff>
      <xdr:row>98</xdr:row>
      <xdr:rowOff>140943</xdr:rowOff>
    </xdr:to>
    <xdr:sp macro="" textlink="">
      <xdr:nvSpPr>
        <xdr:cNvPr id="222" name="フローチャート : 判断 221"/>
        <xdr:cNvSpPr/>
      </xdr:nvSpPr>
      <xdr:spPr>
        <a:xfrm>
          <a:off x="4584700" y="168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2870</xdr:rowOff>
    </xdr:from>
    <xdr:to>
      <xdr:col>5</xdr:col>
      <xdr:colOff>358775</xdr:colOff>
      <xdr:row>98</xdr:row>
      <xdr:rowOff>8872</xdr:rowOff>
    </xdr:to>
    <xdr:cxnSp macro="">
      <xdr:nvCxnSpPr>
        <xdr:cNvPr id="223" name="直線コネクタ 222"/>
        <xdr:cNvCxnSpPr/>
      </xdr:nvCxnSpPr>
      <xdr:spPr>
        <a:xfrm flipV="1">
          <a:off x="2908300" y="16804970"/>
          <a:ext cx="8890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14674</xdr:rowOff>
    </xdr:from>
    <xdr:to>
      <xdr:col>5</xdr:col>
      <xdr:colOff>409575</xdr:colOff>
      <xdr:row>98</xdr:row>
      <xdr:rowOff>116274</xdr:rowOff>
    </xdr:to>
    <xdr:sp macro="" textlink="">
      <xdr:nvSpPr>
        <xdr:cNvPr id="224" name="フローチャート : 判断 223"/>
        <xdr:cNvSpPr/>
      </xdr:nvSpPr>
      <xdr:spPr>
        <a:xfrm>
          <a:off x="3746500" y="1681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98</xdr:row>
      <xdr:rowOff>107401</xdr:rowOff>
    </xdr:from>
    <xdr:ext cx="534377" cy="259045"/>
    <xdr:sp macro="" textlink="">
      <xdr:nvSpPr>
        <xdr:cNvPr id="225" name="テキスト ボックス 224"/>
        <xdr:cNvSpPr txBox="1"/>
      </xdr:nvSpPr>
      <xdr:spPr>
        <a:xfrm>
          <a:off x="3517411" y="1690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46523</xdr:rowOff>
    </xdr:from>
    <xdr:to>
      <xdr:col>4</xdr:col>
      <xdr:colOff>155575</xdr:colOff>
      <xdr:row>98</xdr:row>
      <xdr:rowOff>8872</xdr:rowOff>
    </xdr:to>
    <xdr:cxnSp macro="">
      <xdr:nvCxnSpPr>
        <xdr:cNvPr id="226" name="直線コネクタ 225"/>
        <xdr:cNvCxnSpPr/>
      </xdr:nvCxnSpPr>
      <xdr:spPr>
        <a:xfrm>
          <a:off x="2019300" y="16334273"/>
          <a:ext cx="889000" cy="47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8350</xdr:rowOff>
    </xdr:from>
    <xdr:to>
      <xdr:col>4</xdr:col>
      <xdr:colOff>206375</xdr:colOff>
      <xdr:row>98</xdr:row>
      <xdr:rowOff>109950</xdr:rowOff>
    </xdr:to>
    <xdr:sp macro="" textlink="">
      <xdr:nvSpPr>
        <xdr:cNvPr id="227" name="フローチャート : 判断 226"/>
        <xdr:cNvSpPr/>
      </xdr:nvSpPr>
      <xdr:spPr>
        <a:xfrm>
          <a:off x="2857500" y="1681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101077</xdr:rowOff>
    </xdr:from>
    <xdr:ext cx="534377" cy="259045"/>
    <xdr:sp macro="" textlink="">
      <xdr:nvSpPr>
        <xdr:cNvPr id="228" name="テキスト ボックス 227"/>
        <xdr:cNvSpPr txBox="1"/>
      </xdr:nvSpPr>
      <xdr:spPr>
        <a:xfrm>
          <a:off x="2641111" y="1690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17,618</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61926</xdr:rowOff>
    </xdr:from>
    <xdr:to>
      <xdr:col>2</xdr:col>
      <xdr:colOff>638175</xdr:colOff>
      <xdr:row>95</xdr:row>
      <xdr:rowOff>46523</xdr:rowOff>
    </xdr:to>
    <xdr:cxnSp macro="">
      <xdr:nvCxnSpPr>
        <xdr:cNvPr id="229" name="直線コネクタ 228"/>
        <xdr:cNvCxnSpPr/>
      </xdr:nvCxnSpPr>
      <xdr:spPr>
        <a:xfrm>
          <a:off x="1130300" y="15835326"/>
          <a:ext cx="889000" cy="49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108226</xdr:rowOff>
    </xdr:from>
    <xdr:to>
      <xdr:col>3</xdr:col>
      <xdr:colOff>3175</xdr:colOff>
      <xdr:row>98</xdr:row>
      <xdr:rowOff>38376</xdr:rowOff>
    </xdr:to>
    <xdr:sp macro="" textlink="">
      <xdr:nvSpPr>
        <xdr:cNvPr id="230" name="フローチャート : 判断 229"/>
        <xdr:cNvSpPr/>
      </xdr:nvSpPr>
      <xdr:spPr>
        <a:xfrm>
          <a:off x="1968500" y="1673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29503</xdr:rowOff>
    </xdr:from>
    <xdr:ext cx="534377" cy="259045"/>
    <xdr:sp macro="" textlink="">
      <xdr:nvSpPr>
        <xdr:cNvPr id="231" name="テキスト ボックス 230"/>
        <xdr:cNvSpPr txBox="1"/>
      </xdr:nvSpPr>
      <xdr:spPr>
        <a:xfrm>
          <a:off x="1752111" y="1683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33,273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31544</xdr:rowOff>
    </xdr:from>
    <xdr:to>
      <xdr:col>1</xdr:col>
      <xdr:colOff>485775</xdr:colOff>
      <xdr:row>97</xdr:row>
      <xdr:rowOff>133144</xdr:rowOff>
    </xdr:to>
    <xdr:sp macro="" textlink="">
      <xdr:nvSpPr>
        <xdr:cNvPr id="232" name="フローチャート : 判断 231"/>
        <xdr:cNvSpPr/>
      </xdr:nvSpPr>
      <xdr:spPr>
        <a:xfrm>
          <a:off x="107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124271</xdr:rowOff>
    </xdr:from>
    <xdr:ext cx="534377" cy="259045"/>
    <xdr:sp macro="" textlink="">
      <xdr:nvSpPr>
        <xdr:cNvPr id="233" name="テキスト ボックス 232"/>
        <xdr:cNvSpPr txBox="1"/>
      </xdr:nvSpPr>
      <xdr:spPr>
        <a:xfrm>
          <a:off x="86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50,045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4" name="テキスト ボックス 23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35" name="テキスト ボックス 23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36" name="テキスト ボックス 23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37" name="テキスト ボックス 23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38" name="テキスト ボックス 23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102442</xdr:rowOff>
    </xdr:from>
    <xdr:to>
      <xdr:col>6</xdr:col>
      <xdr:colOff>561975</xdr:colOff>
      <xdr:row>98</xdr:row>
      <xdr:rowOff>32592</xdr:rowOff>
    </xdr:to>
    <xdr:sp macro="" textlink="">
      <xdr:nvSpPr>
        <xdr:cNvPr id="239" name="円/楕円 238"/>
        <xdr:cNvSpPr/>
      </xdr:nvSpPr>
      <xdr:spPr>
        <a:xfrm>
          <a:off x="4584700" y="1673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55469</xdr:rowOff>
    </xdr:from>
    <xdr:ext cx="534377" cy="259045"/>
    <xdr:sp macro="" textlink="">
      <xdr:nvSpPr>
        <xdr:cNvPr id="240" name="衛生費該当値テキスト"/>
        <xdr:cNvSpPr txBox="1"/>
      </xdr:nvSpPr>
      <xdr:spPr>
        <a:xfrm>
          <a:off x="4686300" y="1668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123520</xdr:rowOff>
    </xdr:from>
    <xdr:to>
      <xdr:col>5</xdr:col>
      <xdr:colOff>409575</xdr:colOff>
      <xdr:row>98</xdr:row>
      <xdr:rowOff>53670</xdr:rowOff>
    </xdr:to>
    <xdr:sp macro="" textlink="">
      <xdr:nvSpPr>
        <xdr:cNvPr id="241" name="円/楕円 240"/>
        <xdr:cNvSpPr/>
      </xdr:nvSpPr>
      <xdr:spPr>
        <a:xfrm>
          <a:off x="3746500" y="167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70197</xdr:rowOff>
    </xdr:from>
    <xdr:ext cx="534377" cy="259045"/>
    <xdr:sp macro="" textlink="">
      <xdr:nvSpPr>
        <xdr:cNvPr id="242" name="テキスト ボックス 241"/>
        <xdr:cNvSpPr txBox="1"/>
      </xdr:nvSpPr>
      <xdr:spPr>
        <a:xfrm>
          <a:off x="3517411" y="1652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129522</xdr:rowOff>
    </xdr:from>
    <xdr:to>
      <xdr:col>4</xdr:col>
      <xdr:colOff>206375</xdr:colOff>
      <xdr:row>98</xdr:row>
      <xdr:rowOff>59672</xdr:rowOff>
    </xdr:to>
    <xdr:sp macro="" textlink="">
      <xdr:nvSpPr>
        <xdr:cNvPr id="243" name="円/楕円 242"/>
        <xdr:cNvSpPr/>
      </xdr:nvSpPr>
      <xdr:spPr>
        <a:xfrm>
          <a:off x="2857500" y="167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76199</xdr:rowOff>
    </xdr:from>
    <xdr:ext cx="534377" cy="259045"/>
    <xdr:sp macro="" textlink="">
      <xdr:nvSpPr>
        <xdr:cNvPr id="244" name="テキスト ボックス 243"/>
        <xdr:cNvSpPr txBox="1"/>
      </xdr:nvSpPr>
      <xdr:spPr>
        <a:xfrm>
          <a:off x="2641111" y="1653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167173</xdr:rowOff>
    </xdr:from>
    <xdr:to>
      <xdr:col>3</xdr:col>
      <xdr:colOff>3175</xdr:colOff>
      <xdr:row>95</xdr:row>
      <xdr:rowOff>97323</xdr:rowOff>
    </xdr:to>
    <xdr:sp macro="" textlink="">
      <xdr:nvSpPr>
        <xdr:cNvPr id="245" name="円/楕円 244"/>
        <xdr:cNvSpPr/>
      </xdr:nvSpPr>
      <xdr:spPr>
        <a:xfrm>
          <a:off x="1968500" y="1628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113850</xdr:rowOff>
    </xdr:from>
    <xdr:ext cx="599010" cy="259045"/>
    <xdr:sp macro="" textlink="">
      <xdr:nvSpPr>
        <xdr:cNvPr id="246" name="テキスト ボックス 245"/>
        <xdr:cNvSpPr txBox="1"/>
      </xdr:nvSpPr>
      <xdr:spPr>
        <a:xfrm>
          <a:off x="1719794" y="160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132,880</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11126</xdr:rowOff>
    </xdr:from>
    <xdr:to>
      <xdr:col>1</xdr:col>
      <xdr:colOff>485775</xdr:colOff>
      <xdr:row>92</xdr:row>
      <xdr:rowOff>112726</xdr:rowOff>
    </xdr:to>
    <xdr:sp macro="" textlink="">
      <xdr:nvSpPr>
        <xdr:cNvPr id="247" name="円/楕円 246"/>
        <xdr:cNvSpPr/>
      </xdr:nvSpPr>
      <xdr:spPr>
        <a:xfrm>
          <a:off x="1079500" y="157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129253</xdr:rowOff>
    </xdr:from>
    <xdr:ext cx="599010" cy="259045"/>
    <xdr:sp macro="" textlink="">
      <xdr:nvSpPr>
        <xdr:cNvPr id="248" name="テキスト ボックス 247"/>
        <xdr:cNvSpPr txBox="1"/>
      </xdr:nvSpPr>
      <xdr:spPr>
        <a:xfrm>
          <a:off x="830794" y="1555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49" name="正方形/長方形 24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0" name="正方形/長方形 249"/>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1" name="正方形/長方形 250"/>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2" name="正方形/長方形 251"/>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3" name="正方形/長方形 252"/>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4" name="正方形/長方形 25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55" name="テキスト ボックス 25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56" name="直線コネクタ 25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57" name="直線コネクタ 25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58" name="テキスト ボックス 25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59" name="直線コネクタ 25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60" name="テキスト ボックス 25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1" name="直線コネクタ 26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62" name="テキスト ボックス 26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63" name="直線コネクタ 26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64" name="テキスト ボックス 26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65" name="直線コネクタ 26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66" name="テキスト ボックス 26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6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132567</xdr:rowOff>
    </xdr:from>
    <xdr:to>
      <xdr:col>15</xdr:col>
      <xdr:colOff>180340</xdr:colOff>
      <xdr:row>38</xdr:row>
      <xdr:rowOff>100518</xdr:rowOff>
    </xdr:to>
    <xdr:cxnSp macro="">
      <xdr:nvCxnSpPr>
        <xdr:cNvPr id="268" name="直線コネクタ 267"/>
        <xdr:cNvCxnSpPr/>
      </xdr:nvCxnSpPr>
      <xdr:spPr>
        <a:xfrm flipV="1">
          <a:off x="10475595" y="5961867"/>
          <a:ext cx="1270" cy="653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104345</xdr:rowOff>
    </xdr:from>
    <xdr:ext cx="378565" cy="259045"/>
    <xdr:sp macro="" textlink="">
      <xdr:nvSpPr>
        <xdr:cNvPr id="269" name="労働費最小値テキスト"/>
        <xdr:cNvSpPr txBox="1"/>
      </xdr:nvSpPr>
      <xdr:spPr>
        <a:xfrm>
          <a:off x="10528300" y="661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15</xdr:col>
      <xdr:colOff>92075</xdr:colOff>
      <xdr:row>38</xdr:row>
      <xdr:rowOff>100518</xdr:rowOff>
    </xdr:from>
    <xdr:to>
      <xdr:col>15</xdr:col>
      <xdr:colOff>269875</xdr:colOff>
      <xdr:row>38</xdr:row>
      <xdr:rowOff>100518</xdr:rowOff>
    </xdr:to>
    <xdr:cxnSp macro="">
      <xdr:nvCxnSpPr>
        <xdr:cNvPr id="270" name="直線コネクタ 269"/>
        <xdr:cNvCxnSpPr/>
      </xdr:nvCxnSpPr>
      <xdr:spPr>
        <a:xfrm>
          <a:off x="10388600" y="661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79244</xdr:rowOff>
    </xdr:from>
    <xdr:ext cx="534377" cy="259045"/>
    <xdr:sp macro="" textlink="">
      <xdr:nvSpPr>
        <xdr:cNvPr id="271" name="労働費最大値テキスト"/>
        <xdr:cNvSpPr txBox="1"/>
      </xdr:nvSpPr>
      <xdr:spPr>
        <a:xfrm>
          <a:off x="10528300" y="57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a:t>
          </a:r>
          <a:endParaRPr kumimoji="1" lang="ja-JP" altLang="en-US" sz="1000" b="1">
            <a:latin typeface="ＭＳ Ｐゴシック"/>
          </a:endParaRPr>
        </a:p>
      </xdr:txBody>
    </xdr:sp>
    <xdr:clientData/>
  </xdr:oneCellAnchor>
  <xdr:twoCellAnchor>
    <xdr:from>
      <xdr:col>15</xdr:col>
      <xdr:colOff>92075</xdr:colOff>
      <xdr:row>34</xdr:row>
      <xdr:rowOff>132567</xdr:rowOff>
    </xdr:from>
    <xdr:to>
      <xdr:col>15</xdr:col>
      <xdr:colOff>269875</xdr:colOff>
      <xdr:row>34</xdr:row>
      <xdr:rowOff>132567</xdr:rowOff>
    </xdr:to>
    <xdr:cxnSp macro="">
      <xdr:nvCxnSpPr>
        <xdr:cNvPr id="272" name="直線コネクタ 271"/>
        <xdr:cNvCxnSpPr/>
      </xdr:nvCxnSpPr>
      <xdr:spPr>
        <a:xfrm>
          <a:off x="10388600" y="596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132567</xdr:rowOff>
    </xdr:from>
    <xdr:to>
      <xdr:col>15</xdr:col>
      <xdr:colOff>180975</xdr:colOff>
      <xdr:row>35</xdr:row>
      <xdr:rowOff>8849</xdr:rowOff>
    </xdr:to>
    <xdr:cxnSp macro="">
      <xdr:nvCxnSpPr>
        <xdr:cNvPr id="273" name="直線コネクタ 272"/>
        <xdr:cNvCxnSpPr/>
      </xdr:nvCxnSpPr>
      <xdr:spPr>
        <a:xfrm flipV="1">
          <a:off x="9639300" y="5961867"/>
          <a:ext cx="8382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143588</xdr:rowOff>
    </xdr:from>
    <xdr:ext cx="469744" cy="259045"/>
    <xdr:sp macro="" textlink="">
      <xdr:nvSpPr>
        <xdr:cNvPr id="274" name="労働費平均値テキスト"/>
        <xdr:cNvSpPr txBox="1"/>
      </xdr:nvSpPr>
      <xdr:spPr>
        <a:xfrm>
          <a:off x="10528300" y="648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165161</xdr:rowOff>
    </xdr:from>
    <xdr:to>
      <xdr:col>15</xdr:col>
      <xdr:colOff>231775</xdr:colOff>
      <xdr:row>38</xdr:row>
      <xdr:rowOff>95311</xdr:rowOff>
    </xdr:to>
    <xdr:sp macro="" textlink="">
      <xdr:nvSpPr>
        <xdr:cNvPr id="275" name="フローチャート : 判断 274"/>
        <xdr:cNvSpPr/>
      </xdr:nvSpPr>
      <xdr:spPr>
        <a:xfrm>
          <a:off x="10426700" y="65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162514</xdr:rowOff>
    </xdr:from>
    <xdr:to>
      <xdr:col>14</xdr:col>
      <xdr:colOff>28575</xdr:colOff>
      <xdr:row>35</xdr:row>
      <xdr:rowOff>8849</xdr:rowOff>
    </xdr:to>
    <xdr:cxnSp macro="">
      <xdr:nvCxnSpPr>
        <xdr:cNvPr id="276" name="直線コネクタ 275"/>
        <xdr:cNvCxnSpPr/>
      </xdr:nvCxnSpPr>
      <xdr:spPr>
        <a:xfrm>
          <a:off x="8750300" y="5306014"/>
          <a:ext cx="889000" cy="70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90775</xdr:rowOff>
    </xdr:from>
    <xdr:to>
      <xdr:col>14</xdr:col>
      <xdr:colOff>79375</xdr:colOff>
      <xdr:row>38</xdr:row>
      <xdr:rowOff>20924</xdr:rowOff>
    </xdr:to>
    <xdr:sp macro="" textlink="">
      <xdr:nvSpPr>
        <xdr:cNvPr id="277" name="フローチャート : 判断 276"/>
        <xdr:cNvSpPr/>
      </xdr:nvSpPr>
      <xdr:spPr>
        <a:xfrm>
          <a:off x="9588500" y="643442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12051</xdr:rowOff>
    </xdr:from>
    <xdr:ext cx="469744" cy="259045"/>
    <xdr:sp macro="" textlink="">
      <xdr:nvSpPr>
        <xdr:cNvPr id="278" name="テキスト ボックス 277"/>
        <xdr:cNvSpPr txBox="1"/>
      </xdr:nvSpPr>
      <xdr:spPr>
        <a:xfrm>
          <a:off x="9391727" y="652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3,709</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162514</xdr:rowOff>
    </xdr:from>
    <xdr:to>
      <xdr:col>12</xdr:col>
      <xdr:colOff>511175</xdr:colOff>
      <xdr:row>33</xdr:row>
      <xdr:rowOff>48671</xdr:rowOff>
    </xdr:to>
    <xdr:cxnSp macro="">
      <xdr:nvCxnSpPr>
        <xdr:cNvPr id="279" name="直線コネクタ 278"/>
        <xdr:cNvCxnSpPr/>
      </xdr:nvCxnSpPr>
      <xdr:spPr>
        <a:xfrm flipV="1">
          <a:off x="7861300" y="5306014"/>
          <a:ext cx="889000" cy="40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68418</xdr:rowOff>
    </xdr:from>
    <xdr:to>
      <xdr:col>12</xdr:col>
      <xdr:colOff>561975</xdr:colOff>
      <xdr:row>36</xdr:row>
      <xdr:rowOff>170018</xdr:rowOff>
    </xdr:to>
    <xdr:sp macro="" textlink="">
      <xdr:nvSpPr>
        <xdr:cNvPr id="280" name="フローチャート : 判断 279"/>
        <xdr:cNvSpPr/>
      </xdr:nvSpPr>
      <xdr:spPr>
        <a:xfrm>
          <a:off x="8699500" y="62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161145</xdr:rowOff>
    </xdr:from>
    <xdr:ext cx="469744" cy="259045"/>
    <xdr:sp macro="" textlink="">
      <xdr:nvSpPr>
        <xdr:cNvPr id="281" name="テキスト ボックス 280"/>
        <xdr:cNvSpPr txBox="1"/>
      </xdr:nvSpPr>
      <xdr:spPr>
        <a:xfrm>
          <a:off x="8515427" y="63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48671</xdr:rowOff>
    </xdr:from>
    <xdr:to>
      <xdr:col>11</xdr:col>
      <xdr:colOff>307975</xdr:colOff>
      <xdr:row>34</xdr:row>
      <xdr:rowOff>44557</xdr:rowOff>
    </xdr:to>
    <xdr:cxnSp macro="">
      <xdr:nvCxnSpPr>
        <xdr:cNvPr id="282" name="直線コネクタ 281"/>
        <xdr:cNvCxnSpPr/>
      </xdr:nvCxnSpPr>
      <xdr:spPr>
        <a:xfrm flipV="1">
          <a:off x="6972300" y="5706521"/>
          <a:ext cx="889000" cy="1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78156</xdr:rowOff>
    </xdr:from>
    <xdr:to>
      <xdr:col>11</xdr:col>
      <xdr:colOff>358775</xdr:colOff>
      <xdr:row>37</xdr:row>
      <xdr:rowOff>8306</xdr:rowOff>
    </xdr:to>
    <xdr:sp macro="" textlink="">
      <xdr:nvSpPr>
        <xdr:cNvPr id="283" name="フローチャート : 判断 282"/>
        <xdr:cNvSpPr/>
      </xdr:nvSpPr>
      <xdr:spPr>
        <a:xfrm>
          <a:off x="7810500" y="62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170883</xdr:rowOff>
    </xdr:from>
    <xdr:ext cx="469744" cy="259045"/>
    <xdr:sp macro="" textlink="">
      <xdr:nvSpPr>
        <xdr:cNvPr id="284" name="テキスト ボックス 283"/>
        <xdr:cNvSpPr txBox="1"/>
      </xdr:nvSpPr>
      <xdr:spPr>
        <a:xfrm>
          <a:off x="7626427" y="634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75321</xdr:rowOff>
    </xdr:from>
    <xdr:to>
      <xdr:col>10</xdr:col>
      <xdr:colOff>155575</xdr:colOff>
      <xdr:row>37</xdr:row>
      <xdr:rowOff>5471</xdr:rowOff>
    </xdr:to>
    <xdr:sp macro="" textlink="">
      <xdr:nvSpPr>
        <xdr:cNvPr id="285" name="フローチャート : 判断 284"/>
        <xdr:cNvSpPr/>
      </xdr:nvSpPr>
      <xdr:spPr>
        <a:xfrm>
          <a:off x="6921500" y="624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168048</xdr:rowOff>
    </xdr:from>
    <xdr:ext cx="469744" cy="259045"/>
    <xdr:sp macro="" textlink="">
      <xdr:nvSpPr>
        <xdr:cNvPr id="286" name="テキスト ボックス 285"/>
        <xdr:cNvSpPr txBox="1"/>
      </xdr:nvSpPr>
      <xdr:spPr>
        <a:xfrm>
          <a:off x="6737427" y="634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87" name="テキスト ボックス 28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88" name="テキスト ボックス 28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89" name="テキスト ボックス 28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0" name="テキスト ボックス 28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1" name="テキスト ボックス 29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81767</xdr:rowOff>
    </xdr:from>
    <xdr:to>
      <xdr:col>15</xdr:col>
      <xdr:colOff>231775</xdr:colOff>
      <xdr:row>35</xdr:row>
      <xdr:rowOff>11917</xdr:rowOff>
    </xdr:to>
    <xdr:sp macro="" textlink="">
      <xdr:nvSpPr>
        <xdr:cNvPr id="292" name="円/楕円 291"/>
        <xdr:cNvSpPr/>
      </xdr:nvSpPr>
      <xdr:spPr>
        <a:xfrm>
          <a:off x="10426700" y="59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34794</xdr:rowOff>
    </xdr:from>
    <xdr:ext cx="534377" cy="259045"/>
    <xdr:sp macro="" textlink="">
      <xdr:nvSpPr>
        <xdr:cNvPr id="293" name="労働費該当値テキスト"/>
        <xdr:cNvSpPr txBox="1"/>
      </xdr:nvSpPr>
      <xdr:spPr>
        <a:xfrm>
          <a:off x="10528300" y="58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15,156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129499</xdr:rowOff>
    </xdr:from>
    <xdr:to>
      <xdr:col>14</xdr:col>
      <xdr:colOff>79375</xdr:colOff>
      <xdr:row>35</xdr:row>
      <xdr:rowOff>59649</xdr:rowOff>
    </xdr:to>
    <xdr:sp macro="" textlink="">
      <xdr:nvSpPr>
        <xdr:cNvPr id="294" name="円/楕円 293"/>
        <xdr:cNvSpPr/>
      </xdr:nvSpPr>
      <xdr:spPr>
        <a:xfrm>
          <a:off x="9588500" y="595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33</xdr:row>
      <xdr:rowOff>76176</xdr:rowOff>
    </xdr:from>
    <xdr:ext cx="534377" cy="259045"/>
    <xdr:sp macro="" textlink="">
      <xdr:nvSpPr>
        <xdr:cNvPr id="295" name="テキスト ボックス 294"/>
        <xdr:cNvSpPr txBox="1"/>
      </xdr:nvSpPr>
      <xdr:spPr>
        <a:xfrm>
          <a:off x="9359411" y="57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14,112</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111714</xdr:rowOff>
    </xdr:from>
    <xdr:to>
      <xdr:col>12</xdr:col>
      <xdr:colOff>561975</xdr:colOff>
      <xdr:row>31</xdr:row>
      <xdr:rowOff>41864</xdr:rowOff>
    </xdr:to>
    <xdr:sp macro="" textlink="">
      <xdr:nvSpPr>
        <xdr:cNvPr id="296" name="円/楕円 295"/>
        <xdr:cNvSpPr/>
      </xdr:nvSpPr>
      <xdr:spPr>
        <a:xfrm>
          <a:off x="8699500" y="52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58391</xdr:rowOff>
    </xdr:from>
    <xdr:ext cx="534377" cy="259045"/>
    <xdr:sp macro="" textlink="">
      <xdr:nvSpPr>
        <xdr:cNvPr id="297" name="テキスト ボックス 296"/>
        <xdr:cNvSpPr txBox="1"/>
      </xdr:nvSpPr>
      <xdr:spPr>
        <a:xfrm>
          <a:off x="8483111" y="50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29,501</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169321</xdr:rowOff>
    </xdr:from>
    <xdr:to>
      <xdr:col>11</xdr:col>
      <xdr:colOff>358775</xdr:colOff>
      <xdr:row>33</xdr:row>
      <xdr:rowOff>99471</xdr:rowOff>
    </xdr:to>
    <xdr:sp macro="" textlink="">
      <xdr:nvSpPr>
        <xdr:cNvPr id="298" name="円/楕円 297"/>
        <xdr:cNvSpPr/>
      </xdr:nvSpPr>
      <xdr:spPr>
        <a:xfrm>
          <a:off x="7810500" y="56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115998</xdr:rowOff>
    </xdr:from>
    <xdr:ext cx="534377" cy="259045"/>
    <xdr:sp macro="" textlink="">
      <xdr:nvSpPr>
        <xdr:cNvPr id="299" name="テキスト ボックス 298"/>
        <xdr:cNvSpPr txBox="1"/>
      </xdr:nvSpPr>
      <xdr:spPr>
        <a:xfrm>
          <a:off x="7594111" y="543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165207</xdr:rowOff>
    </xdr:from>
    <xdr:to>
      <xdr:col>10</xdr:col>
      <xdr:colOff>155575</xdr:colOff>
      <xdr:row>34</xdr:row>
      <xdr:rowOff>95357</xdr:rowOff>
    </xdr:to>
    <xdr:sp macro="" textlink="">
      <xdr:nvSpPr>
        <xdr:cNvPr id="300" name="円/楕円 299"/>
        <xdr:cNvSpPr/>
      </xdr:nvSpPr>
      <xdr:spPr>
        <a:xfrm>
          <a:off x="6921500" y="58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111884</xdr:rowOff>
    </xdr:from>
    <xdr:ext cx="534377" cy="259045"/>
    <xdr:sp macro="" textlink="">
      <xdr:nvSpPr>
        <xdr:cNvPr id="301" name="テキスト ボックス 300"/>
        <xdr:cNvSpPr txBox="1"/>
      </xdr:nvSpPr>
      <xdr:spPr>
        <a:xfrm>
          <a:off x="6705111" y="5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2" name="正方形/長方形 30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03" name="正方形/長方形 30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04" name="正方形/長方形 30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05" name="正方形/長方形 30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06" name="正方形/長方形 30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07" name="正方形/長方形 30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08" name="テキスト ボックス 30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09" name="直線コネクタ 30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10" name="直線コネクタ 30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11" name="テキスト ボックス 31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12" name="直線コネクタ 31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13" name="テキスト ボックス 31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14" name="直線コネクタ 31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15" name="テキスト ボックス 31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16" name="直線コネクタ 31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17" name="テキスト ボックス 31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18" name="直線コネクタ 31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19" name="テキスト ボックス 31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2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67714</xdr:rowOff>
    </xdr:from>
    <xdr:to>
      <xdr:col>15</xdr:col>
      <xdr:colOff>180340</xdr:colOff>
      <xdr:row>58</xdr:row>
      <xdr:rowOff>110851</xdr:rowOff>
    </xdr:to>
    <xdr:cxnSp macro="">
      <xdr:nvCxnSpPr>
        <xdr:cNvPr id="321" name="直線コネクタ 320"/>
        <xdr:cNvCxnSpPr/>
      </xdr:nvCxnSpPr>
      <xdr:spPr>
        <a:xfrm flipV="1">
          <a:off x="10475595" y="8811664"/>
          <a:ext cx="1270" cy="124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114678</xdr:rowOff>
    </xdr:from>
    <xdr:ext cx="469744" cy="259045"/>
    <xdr:sp macro="" textlink="">
      <xdr:nvSpPr>
        <xdr:cNvPr id="322" name="農林水産業費最小値テキスト"/>
        <xdr:cNvSpPr txBox="1"/>
      </xdr:nvSpPr>
      <xdr:spPr>
        <a:xfrm>
          <a:off x="10528300" y="100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a:t>
          </a:r>
          <a:endParaRPr kumimoji="1" lang="ja-JP" altLang="en-US" sz="1000" b="1">
            <a:latin typeface="ＭＳ Ｐゴシック"/>
          </a:endParaRPr>
        </a:p>
      </xdr:txBody>
    </xdr:sp>
    <xdr:clientData/>
  </xdr:oneCellAnchor>
  <xdr:twoCellAnchor>
    <xdr:from>
      <xdr:col>15</xdr:col>
      <xdr:colOff>92075</xdr:colOff>
      <xdr:row>58</xdr:row>
      <xdr:rowOff>110851</xdr:rowOff>
    </xdr:from>
    <xdr:to>
      <xdr:col>15</xdr:col>
      <xdr:colOff>269875</xdr:colOff>
      <xdr:row>58</xdr:row>
      <xdr:rowOff>110851</xdr:rowOff>
    </xdr:to>
    <xdr:cxnSp macro="">
      <xdr:nvCxnSpPr>
        <xdr:cNvPr id="323" name="直線コネクタ 322"/>
        <xdr:cNvCxnSpPr/>
      </xdr:nvCxnSpPr>
      <xdr:spPr>
        <a:xfrm>
          <a:off x="10388600" y="1005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14391</xdr:rowOff>
    </xdr:from>
    <xdr:ext cx="534377" cy="259045"/>
    <xdr:sp macro="" textlink="">
      <xdr:nvSpPr>
        <xdr:cNvPr id="324" name="農林水産業費最大値テキスト"/>
        <xdr:cNvSpPr txBox="1"/>
      </xdr:nvSpPr>
      <xdr:spPr>
        <a:xfrm>
          <a:off x="10528300" y="8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55,649</a:t>
          </a:r>
          <a:endParaRPr kumimoji="1" lang="ja-JP" altLang="en-US" sz="1000" b="1">
            <a:latin typeface="ＭＳ Ｐゴシック"/>
          </a:endParaRPr>
        </a:p>
      </xdr:txBody>
    </xdr:sp>
    <xdr:clientData/>
  </xdr:oneCellAnchor>
  <xdr:twoCellAnchor>
    <xdr:from>
      <xdr:col>15</xdr:col>
      <xdr:colOff>92075</xdr:colOff>
      <xdr:row>51</xdr:row>
      <xdr:rowOff>67714</xdr:rowOff>
    </xdr:from>
    <xdr:to>
      <xdr:col>15</xdr:col>
      <xdr:colOff>269875</xdr:colOff>
      <xdr:row>51</xdr:row>
      <xdr:rowOff>67714</xdr:rowOff>
    </xdr:to>
    <xdr:cxnSp macro="">
      <xdr:nvCxnSpPr>
        <xdr:cNvPr id="325" name="直線コネクタ 324"/>
        <xdr:cNvCxnSpPr/>
      </xdr:nvCxnSpPr>
      <xdr:spPr>
        <a:xfrm>
          <a:off x="10388600" y="88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150856</xdr:rowOff>
    </xdr:from>
    <xdr:to>
      <xdr:col>15</xdr:col>
      <xdr:colOff>180975</xdr:colOff>
      <xdr:row>53</xdr:row>
      <xdr:rowOff>29287</xdr:rowOff>
    </xdr:to>
    <xdr:cxnSp macro="">
      <xdr:nvCxnSpPr>
        <xdr:cNvPr id="326" name="直線コネクタ 325"/>
        <xdr:cNvCxnSpPr/>
      </xdr:nvCxnSpPr>
      <xdr:spPr>
        <a:xfrm flipV="1">
          <a:off x="9639300" y="9066256"/>
          <a:ext cx="8382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135221</xdr:rowOff>
    </xdr:from>
    <xdr:ext cx="534377" cy="259045"/>
    <xdr:sp macro="" textlink="">
      <xdr:nvSpPr>
        <xdr:cNvPr id="327" name="農林水産業費平均値テキスト"/>
        <xdr:cNvSpPr txBox="1"/>
      </xdr:nvSpPr>
      <xdr:spPr>
        <a:xfrm>
          <a:off x="10528300" y="9736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156794</xdr:rowOff>
    </xdr:from>
    <xdr:to>
      <xdr:col>15</xdr:col>
      <xdr:colOff>231775</xdr:colOff>
      <xdr:row>57</xdr:row>
      <xdr:rowOff>86944</xdr:rowOff>
    </xdr:to>
    <xdr:sp macro="" textlink="">
      <xdr:nvSpPr>
        <xdr:cNvPr id="328" name="フローチャート : 判断 327"/>
        <xdr:cNvSpPr/>
      </xdr:nvSpPr>
      <xdr:spPr>
        <a:xfrm>
          <a:off x="104267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29287</xdr:rowOff>
    </xdr:from>
    <xdr:to>
      <xdr:col>14</xdr:col>
      <xdr:colOff>28575</xdr:colOff>
      <xdr:row>53</xdr:row>
      <xdr:rowOff>125984</xdr:rowOff>
    </xdr:to>
    <xdr:cxnSp macro="">
      <xdr:nvCxnSpPr>
        <xdr:cNvPr id="329" name="直線コネクタ 328"/>
        <xdr:cNvCxnSpPr/>
      </xdr:nvCxnSpPr>
      <xdr:spPr>
        <a:xfrm flipV="1">
          <a:off x="8750300" y="9116137"/>
          <a:ext cx="889000" cy="9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40048</xdr:rowOff>
    </xdr:from>
    <xdr:to>
      <xdr:col>14</xdr:col>
      <xdr:colOff>79375</xdr:colOff>
      <xdr:row>54</xdr:row>
      <xdr:rowOff>141648</xdr:rowOff>
    </xdr:to>
    <xdr:sp macro="" textlink="">
      <xdr:nvSpPr>
        <xdr:cNvPr id="330" name="フローチャート : 判断 329"/>
        <xdr:cNvSpPr/>
      </xdr:nvSpPr>
      <xdr:spPr>
        <a:xfrm>
          <a:off x="9588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132775</xdr:rowOff>
    </xdr:from>
    <xdr:ext cx="534377" cy="259045"/>
    <xdr:sp macro="" textlink="">
      <xdr:nvSpPr>
        <xdr:cNvPr id="331" name="テキスト ボックス 330"/>
        <xdr:cNvSpPr txBox="1"/>
      </xdr:nvSpPr>
      <xdr:spPr>
        <a:xfrm>
          <a:off x="9359411" y="93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32,137</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27137</xdr:rowOff>
    </xdr:from>
    <xdr:to>
      <xdr:col>12</xdr:col>
      <xdr:colOff>511175</xdr:colOff>
      <xdr:row>53</xdr:row>
      <xdr:rowOff>125984</xdr:rowOff>
    </xdr:to>
    <xdr:cxnSp macro="">
      <xdr:nvCxnSpPr>
        <xdr:cNvPr id="332" name="直線コネクタ 331"/>
        <xdr:cNvCxnSpPr/>
      </xdr:nvCxnSpPr>
      <xdr:spPr>
        <a:xfrm>
          <a:off x="7861300" y="8942537"/>
          <a:ext cx="889000" cy="27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10605</xdr:rowOff>
    </xdr:from>
    <xdr:to>
      <xdr:col>12</xdr:col>
      <xdr:colOff>561975</xdr:colOff>
      <xdr:row>54</xdr:row>
      <xdr:rowOff>112205</xdr:rowOff>
    </xdr:to>
    <xdr:sp macro="" textlink="">
      <xdr:nvSpPr>
        <xdr:cNvPr id="333" name="フローチャート : 判断 332"/>
        <xdr:cNvSpPr/>
      </xdr:nvSpPr>
      <xdr:spPr>
        <a:xfrm>
          <a:off x="8699500" y="92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103332</xdr:rowOff>
    </xdr:from>
    <xdr:ext cx="534377" cy="259045"/>
    <xdr:sp macro="" textlink="">
      <xdr:nvSpPr>
        <xdr:cNvPr id="334" name="テキスト ボックス 333"/>
        <xdr:cNvSpPr txBox="1"/>
      </xdr:nvSpPr>
      <xdr:spPr>
        <a:xfrm>
          <a:off x="8483111" y="93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33,425</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27137</xdr:rowOff>
    </xdr:from>
    <xdr:to>
      <xdr:col>11</xdr:col>
      <xdr:colOff>307975</xdr:colOff>
      <xdr:row>54</xdr:row>
      <xdr:rowOff>14084</xdr:rowOff>
    </xdr:to>
    <xdr:cxnSp macro="">
      <xdr:nvCxnSpPr>
        <xdr:cNvPr id="335" name="直線コネクタ 334"/>
        <xdr:cNvCxnSpPr/>
      </xdr:nvCxnSpPr>
      <xdr:spPr>
        <a:xfrm flipV="1">
          <a:off x="6972300" y="8942537"/>
          <a:ext cx="889000" cy="32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30698</xdr:rowOff>
    </xdr:from>
    <xdr:to>
      <xdr:col>11</xdr:col>
      <xdr:colOff>358775</xdr:colOff>
      <xdr:row>54</xdr:row>
      <xdr:rowOff>132298</xdr:rowOff>
    </xdr:to>
    <xdr:sp macro="" textlink="">
      <xdr:nvSpPr>
        <xdr:cNvPr id="336" name="フローチャート : 判断 335"/>
        <xdr:cNvSpPr/>
      </xdr:nvSpPr>
      <xdr:spPr>
        <a:xfrm>
          <a:off x="7810500" y="928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123425</xdr:rowOff>
    </xdr:from>
    <xdr:ext cx="534377" cy="259045"/>
    <xdr:sp macro="" textlink="">
      <xdr:nvSpPr>
        <xdr:cNvPr id="337" name="テキスト ボックス 336"/>
        <xdr:cNvSpPr txBox="1"/>
      </xdr:nvSpPr>
      <xdr:spPr>
        <a:xfrm>
          <a:off x="7594111" y="93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32,546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78887</xdr:rowOff>
    </xdr:from>
    <xdr:to>
      <xdr:col>10</xdr:col>
      <xdr:colOff>155575</xdr:colOff>
      <xdr:row>55</xdr:row>
      <xdr:rowOff>9037</xdr:rowOff>
    </xdr:to>
    <xdr:sp macro="" textlink="">
      <xdr:nvSpPr>
        <xdr:cNvPr id="338" name="フローチャート : 判断 337"/>
        <xdr:cNvSpPr/>
      </xdr:nvSpPr>
      <xdr:spPr>
        <a:xfrm>
          <a:off x="6921500" y="933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164</xdr:rowOff>
    </xdr:from>
    <xdr:ext cx="534377" cy="259045"/>
    <xdr:sp macro="" textlink="">
      <xdr:nvSpPr>
        <xdr:cNvPr id="339" name="テキスト ボックス 338"/>
        <xdr:cNvSpPr txBox="1"/>
      </xdr:nvSpPr>
      <xdr:spPr>
        <a:xfrm>
          <a:off x="6705111" y="94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30,438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40" name="テキスト ボックス 33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41" name="テキスト ボックス 34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42" name="テキスト ボックス 34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43" name="テキスト ボックス 34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44" name="テキスト ボックス 34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100056</xdr:rowOff>
    </xdr:from>
    <xdr:to>
      <xdr:col>15</xdr:col>
      <xdr:colOff>231775</xdr:colOff>
      <xdr:row>53</xdr:row>
      <xdr:rowOff>30206</xdr:rowOff>
    </xdr:to>
    <xdr:sp macro="" textlink="">
      <xdr:nvSpPr>
        <xdr:cNvPr id="345" name="円/楕円 344"/>
        <xdr:cNvSpPr/>
      </xdr:nvSpPr>
      <xdr:spPr>
        <a:xfrm>
          <a:off x="10426700" y="90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122933</xdr:rowOff>
    </xdr:from>
    <xdr:ext cx="534377" cy="259045"/>
    <xdr:sp macro="" textlink="">
      <xdr:nvSpPr>
        <xdr:cNvPr id="346" name="農林水産業費該当値テキスト"/>
        <xdr:cNvSpPr txBox="1"/>
      </xdr:nvSpPr>
      <xdr:spPr>
        <a:xfrm>
          <a:off x="10528300" y="88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44,512</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149937</xdr:rowOff>
    </xdr:from>
    <xdr:to>
      <xdr:col>14</xdr:col>
      <xdr:colOff>79375</xdr:colOff>
      <xdr:row>53</xdr:row>
      <xdr:rowOff>80087</xdr:rowOff>
    </xdr:to>
    <xdr:sp macro="" textlink="">
      <xdr:nvSpPr>
        <xdr:cNvPr id="347" name="円/楕円 346"/>
        <xdr:cNvSpPr/>
      </xdr:nvSpPr>
      <xdr:spPr>
        <a:xfrm>
          <a:off x="9588500" y="90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96614</xdr:rowOff>
    </xdr:from>
    <xdr:ext cx="534377" cy="259045"/>
    <xdr:sp macro="" textlink="">
      <xdr:nvSpPr>
        <xdr:cNvPr id="348" name="テキスト ボックス 347"/>
        <xdr:cNvSpPr txBox="1"/>
      </xdr:nvSpPr>
      <xdr:spPr>
        <a:xfrm>
          <a:off x="9359411" y="884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42,330</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75184</xdr:rowOff>
    </xdr:from>
    <xdr:to>
      <xdr:col>12</xdr:col>
      <xdr:colOff>561975</xdr:colOff>
      <xdr:row>54</xdr:row>
      <xdr:rowOff>5334</xdr:rowOff>
    </xdr:to>
    <xdr:sp macro="" textlink="">
      <xdr:nvSpPr>
        <xdr:cNvPr id="349" name="円/楕円 348"/>
        <xdr:cNvSpPr/>
      </xdr:nvSpPr>
      <xdr:spPr>
        <a:xfrm>
          <a:off x="8699500" y="91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21861</xdr:rowOff>
    </xdr:from>
    <xdr:ext cx="534377" cy="259045"/>
    <xdr:sp macro="" textlink="">
      <xdr:nvSpPr>
        <xdr:cNvPr id="350" name="テキスト ボックス 349"/>
        <xdr:cNvSpPr txBox="1"/>
      </xdr:nvSpPr>
      <xdr:spPr>
        <a:xfrm>
          <a:off x="8483111" y="89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38,100</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147787</xdr:rowOff>
    </xdr:from>
    <xdr:to>
      <xdr:col>11</xdr:col>
      <xdr:colOff>358775</xdr:colOff>
      <xdr:row>52</xdr:row>
      <xdr:rowOff>77937</xdr:rowOff>
    </xdr:to>
    <xdr:sp macro="" textlink="">
      <xdr:nvSpPr>
        <xdr:cNvPr id="351" name="円/楕円 350"/>
        <xdr:cNvSpPr/>
      </xdr:nvSpPr>
      <xdr:spPr>
        <a:xfrm>
          <a:off x="7810500" y="88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94464</xdr:rowOff>
    </xdr:from>
    <xdr:ext cx="534377" cy="259045"/>
    <xdr:sp macro="" textlink="">
      <xdr:nvSpPr>
        <xdr:cNvPr id="352" name="テキスト ボックス 351"/>
        <xdr:cNvSpPr txBox="1"/>
      </xdr:nvSpPr>
      <xdr:spPr>
        <a:xfrm>
          <a:off x="7594111" y="866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49,924</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134734</xdr:rowOff>
    </xdr:from>
    <xdr:to>
      <xdr:col>10</xdr:col>
      <xdr:colOff>155575</xdr:colOff>
      <xdr:row>54</xdr:row>
      <xdr:rowOff>64884</xdr:rowOff>
    </xdr:to>
    <xdr:sp macro="" textlink="">
      <xdr:nvSpPr>
        <xdr:cNvPr id="353" name="円/楕円 352"/>
        <xdr:cNvSpPr/>
      </xdr:nvSpPr>
      <xdr:spPr>
        <a:xfrm>
          <a:off x="6921500" y="92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81411</xdr:rowOff>
    </xdr:from>
    <xdr:ext cx="534377" cy="259045"/>
    <xdr:sp macro="" textlink="">
      <xdr:nvSpPr>
        <xdr:cNvPr id="354" name="テキスト ボックス 353"/>
        <xdr:cNvSpPr txBox="1"/>
      </xdr:nvSpPr>
      <xdr:spPr>
        <a:xfrm>
          <a:off x="6705111" y="899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55" name="正方形/長方形 35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56" name="正方形/長方形 35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57" name="正方形/長方形 35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58" name="正方形/長方形 35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59" name="正方形/長方形 35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60" name="正方形/長方形 35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61" name="テキスト ボックス 36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62" name="直線コネクタ 36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63" name="直線コネクタ 36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64" name="テキスト ボックス 36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65" name="直線コネクタ 36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66" name="テキスト ボックス 36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67" name="直線コネクタ 36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68" name="テキスト ボックス 36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69" name="直線コネクタ 36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70" name="テキスト ボックス 36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71" name="直線コネクタ 37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72" name="テキスト ボックス 37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73" name="直線コネクタ 37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74" name="テキスト ボックス 37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7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44069</xdr:rowOff>
    </xdr:from>
    <xdr:to>
      <xdr:col>15</xdr:col>
      <xdr:colOff>180340</xdr:colOff>
      <xdr:row>79</xdr:row>
      <xdr:rowOff>12472</xdr:rowOff>
    </xdr:to>
    <xdr:cxnSp macro="">
      <xdr:nvCxnSpPr>
        <xdr:cNvPr id="376" name="直線コネクタ 375"/>
        <xdr:cNvCxnSpPr/>
      </xdr:nvCxnSpPr>
      <xdr:spPr>
        <a:xfrm flipV="1">
          <a:off x="10475595" y="12559919"/>
          <a:ext cx="1270" cy="997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16299</xdr:rowOff>
    </xdr:from>
    <xdr:ext cx="469744" cy="259045"/>
    <xdr:sp macro="" textlink="">
      <xdr:nvSpPr>
        <xdr:cNvPr id="377" name="商工費最小値テキスト"/>
        <xdr:cNvSpPr txBox="1"/>
      </xdr:nvSpPr>
      <xdr:spPr>
        <a:xfrm>
          <a:off x="10528300"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15</xdr:col>
      <xdr:colOff>92075</xdr:colOff>
      <xdr:row>79</xdr:row>
      <xdr:rowOff>12472</xdr:rowOff>
    </xdr:from>
    <xdr:to>
      <xdr:col>15</xdr:col>
      <xdr:colOff>269875</xdr:colOff>
      <xdr:row>79</xdr:row>
      <xdr:rowOff>12472</xdr:rowOff>
    </xdr:to>
    <xdr:cxnSp macro="">
      <xdr:nvCxnSpPr>
        <xdr:cNvPr id="378" name="直線コネクタ 377"/>
        <xdr:cNvCxnSpPr/>
      </xdr:nvCxnSpPr>
      <xdr:spPr>
        <a:xfrm>
          <a:off x="10388600" y="1355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162196</xdr:rowOff>
    </xdr:from>
    <xdr:ext cx="534377" cy="259045"/>
    <xdr:sp macro="" textlink="">
      <xdr:nvSpPr>
        <xdr:cNvPr id="379" name="商工費最大値テキスト"/>
        <xdr:cNvSpPr txBox="1"/>
      </xdr:nvSpPr>
      <xdr:spPr>
        <a:xfrm>
          <a:off x="10528300" y="1233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81,030</a:t>
          </a:r>
          <a:endParaRPr kumimoji="1" lang="ja-JP" altLang="en-US" sz="1000" b="1">
            <a:latin typeface="ＭＳ Ｐゴシック"/>
          </a:endParaRPr>
        </a:p>
      </xdr:txBody>
    </xdr:sp>
    <xdr:clientData/>
  </xdr:oneCellAnchor>
  <xdr:twoCellAnchor>
    <xdr:from>
      <xdr:col>15</xdr:col>
      <xdr:colOff>92075</xdr:colOff>
      <xdr:row>73</xdr:row>
      <xdr:rowOff>44069</xdr:rowOff>
    </xdr:from>
    <xdr:to>
      <xdr:col>15</xdr:col>
      <xdr:colOff>269875</xdr:colOff>
      <xdr:row>73</xdr:row>
      <xdr:rowOff>44069</xdr:rowOff>
    </xdr:to>
    <xdr:cxnSp macro="">
      <xdr:nvCxnSpPr>
        <xdr:cNvPr id="380" name="直線コネクタ 379"/>
        <xdr:cNvCxnSpPr/>
      </xdr:nvCxnSpPr>
      <xdr:spPr>
        <a:xfrm>
          <a:off x="10388600" y="12559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71489</xdr:rowOff>
    </xdr:from>
    <xdr:to>
      <xdr:col>15</xdr:col>
      <xdr:colOff>180975</xdr:colOff>
      <xdr:row>73</xdr:row>
      <xdr:rowOff>44069</xdr:rowOff>
    </xdr:to>
    <xdr:cxnSp macro="">
      <xdr:nvCxnSpPr>
        <xdr:cNvPr id="381" name="直線コネクタ 380"/>
        <xdr:cNvCxnSpPr/>
      </xdr:nvCxnSpPr>
      <xdr:spPr>
        <a:xfrm>
          <a:off x="9639300" y="12415889"/>
          <a:ext cx="838200" cy="1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165904</xdr:rowOff>
    </xdr:from>
    <xdr:ext cx="534377" cy="259045"/>
    <xdr:sp macro="" textlink="">
      <xdr:nvSpPr>
        <xdr:cNvPr id="382" name="商工費平均値テキスト"/>
        <xdr:cNvSpPr txBox="1"/>
      </xdr:nvSpPr>
      <xdr:spPr>
        <a:xfrm>
          <a:off x="10528300" y="131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16027</xdr:rowOff>
    </xdr:from>
    <xdr:to>
      <xdr:col>15</xdr:col>
      <xdr:colOff>231775</xdr:colOff>
      <xdr:row>77</xdr:row>
      <xdr:rowOff>117627</xdr:rowOff>
    </xdr:to>
    <xdr:sp macro="" textlink="">
      <xdr:nvSpPr>
        <xdr:cNvPr id="383" name="フローチャート : 判断 382"/>
        <xdr:cNvSpPr/>
      </xdr:nvSpPr>
      <xdr:spPr>
        <a:xfrm>
          <a:off x="10426700" y="132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43167</xdr:rowOff>
    </xdr:from>
    <xdr:to>
      <xdr:col>14</xdr:col>
      <xdr:colOff>28575</xdr:colOff>
      <xdr:row>72</xdr:row>
      <xdr:rowOff>71489</xdr:rowOff>
    </xdr:to>
    <xdr:cxnSp macro="">
      <xdr:nvCxnSpPr>
        <xdr:cNvPr id="384" name="直線コネクタ 383"/>
        <xdr:cNvCxnSpPr/>
      </xdr:nvCxnSpPr>
      <xdr:spPr>
        <a:xfrm>
          <a:off x="8750300" y="12216117"/>
          <a:ext cx="889000" cy="19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48527</xdr:rowOff>
    </xdr:from>
    <xdr:to>
      <xdr:col>14</xdr:col>
      <xdr:colOff>79375</xdr:colOff>
      <xdr:row>76</xdr:row>
      <xdr:rowOff>150127</xdr:rowOff>
    </xdr:to>
    <xdr:sp macro="" textlink="">
      <xdr:nvSpPr>
        <xdr:cNvPr id="385" name="フローチャート : 判断 384"/>
        <xdr:cNvSpPr/>
      </xdr:nvSpPr>
      <xdr:spPr>
        <a:xfrm>
          <a:off x="9588500" y="130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141254</xdr:rowOff>
    </xdr:from>
    <xdr:ext cx="534377" cy="259045"/>
    <xdr:sp macro="" textlink="">
      <xdr:nvSpPr>
        <xdr:cNvPr id="386" name="テキスト ボックス 385"/>
        <xdr:cNvSpPr txBox="1"/>
      </xdr:nvSpPr>
      <xdr:spPr>
        <a:xfrm>
          <a:off x="9359411" y="1317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43167</xdr:rowOff>
    </xdr:from>
    <xdr:to>
      <xdr:col>12</xdr:col>
      <xdr:colOff>511175</xdr:colOff>
      <xdr:row>72</xdr:row>
      <xdr:rowOff>145796</xdr:rowOff>
    </xdr:to>
    <xdr:cxnSp macro="">
      <xdr:nvCxnSpPr>
        <xdr:cNvPr id="387" name="直線コネクタ 386"/>
        <xdr:cNvCxnSpPr/>
      </xdr:nvCxnSpPr>
      <xdr:spPr>
        <a:xfrm flipV="1">
          <a:off x="7861300" y="12216117"/>
          <a:ext cx="889000" cy="2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152743</xdr:rowOff>
    </xdr:from>
    <xdr:to>
      <xdr:col>12</xdr:col>
      <xdr:colOff>561975</xdr:colOff>
      <xdr:row>76</xdr:row>
      <xdr:rowOff>82893</xdr:rowOff>
    </xdr:to>
    <xdr:sp macro="" textlink="">
      <xdr:nvSpPr>
        <xdr:cNvPr id="388" name="フローチャート : 判断 387"/>
        <xdr:cNvSpPr/>
      </xdr:nvSpPr>
      <xdr:spPr>
        <a:xfrm>
          <a:off x="8699500" y="1301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74020</xdr:rowOff>
    </xdr:from>
    <xdr:ext cx="534377" cy="259045"/>
    <xdr:sp macro="" textlink="">
      <xdr:nvSpPr>
        <xdr:cNvPr id="389" name="テキスト ボックス 388"/>
        <xdr:cNvSpPr txBox="1"/>
      </xdr:nvSpPr>
      <xdr:spPr>
        <a:xfrm>
          <a:off x="8483111" y="1310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41,473</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24333</xdr:rowOff>
    </xdr:from>
    <xdr:to>
      <xdr:col>11</xdr:col>
      <xdr:colOff>307975</xdr:colOff>
      <xdr:row>72</xdr:row>
      <xdr:rowOff>145796</xdr:rowOff>
    </xdr:to>
    <xdr:cxnSp macro="">
      <xdr:nvCxnSpPr>
        <xdr:cNvPr id="390" name="直線コネクタ 389"/>
        <xdr:cNvCxnSpPr/>
      </xdr:nvCxnSpPr>
      <xdr:spPr>
        <a:xfrm>
          <a:off x="6972300" y="12368733"/>
          <a:ext cx="889000" cy="1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17717</xdr:rowOff>
    </xdr:from>
    <xdr:to>
      <xdr:col>11</xdr:col>
      <xdr:colOff>358775</xdr:colOff>
      <xdr:row>76</xdr:row>
      <xdr:rowOff>119317</xdr:rowOff>
    </xdr:to>
    <xdr:sp macro="" textlink="">
      <xdr:nvSpPr>
        <xdr:cNvPr id="391" name="フローチャート : 判断 390"/>
        <xdr:cNvSpPr/>
      </xdr:nvSpPr>
      <xdr:spPr>
        <a:xfrm>
          <a:off x="7810500" y="1304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110444</xdr:rowOff>
    </xdr:from>
    <xdr:ext cx="534377" cy="259045"/>
    <xdr:sp macro="" textlink="">
      <xdr:nvSpPr>
        <xdr:cNvPr id="392" name="テキスト ボックス 391"/>
        <xdr:cNvSpPr txBox="1"/>
      </xdr:nvSpPr>
      <xdr:spPr>
        <a:xfrm>
          <a:off x="7594111" y="131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20168</xdr:rowOff>
    </xdr:from>
    <xdr:to>
      <xdr:col>10</xdr:col>
      <xdr:colOff>155575</xdr:colOff>
      <xdr:row>76</xdr:row>
      <xdr:rowOff>121768</xdr:rowOff>
    </xdr:to>
    <xdr:sp macro="" textlink="">
      <xdr:nvSpPr>
        <xdr:cNvPr id="393" name="フローチャート : 判断 392"/>
        <xdr:cNvSpPr/>
      </xdr:nvSpPr>
      <xdr:spPr>
        <a:xfrm>
          <a:off x="6921500" y="1305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112895</xdr:rowOff>
    </xdr:from>
    <xdr:ext cx="534377" cy="259045"/>
    <xdr:sp macro="" textlink="">
      <xdr:nvSpPr>
        <xdr:cNvPr id="394" name="テキスト ボックス 393"/>
        <xdr:cNvSpPr txBox="1"/>
      </xdr:nvSpPr>
      <xdr:spPr>
        <a:xfrm>
          <a:off x="6705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38,412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5" name="テキスト ボックス 39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96" name="テキスト ボックス 39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97" name="テキスト ボックス 39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398" name="テキスト ボックス 39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399" name="テキスト ボックス 39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164719</xdr:rowOff>
    </xdr:from>
    <xdr:to>
      <xdr:col>15</xdr:col>
      <xdr:colOff>231775</xdr:colOff>
      <xdr:row>73</xdr:row>
      <xdr:rowOff>94869</xdr:rowOff>
    </xdr:to>
    <xdr:sp macro="" textlink="">
      <xdr:nvSpPr>
        <xdr:cNvPr id="400" name="円/楕円 399"/>
        <xdr:cNvSpPr/>
      </xdr:nvSpPr>
      <xdr:spPr>
        <a:xfrm>
          <a:off x="10426700" y="125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117746</xdr:rowOff>
    </xdr:from>
    <xdr:ext cx="534377" cy="259045"/>
    <xdr:sp macro="" textlink="">
      <xdr:nvSpPr>
        <xdr:cNvPr id="401" name="商工費該当値テキスト"/>
        <xdr:cNvSpPr txBox="1"/>
      </xdr:nvSpPr>
      <xdr:spPr>
        <a:xfrm>
          <a:off x="10528300" y="1246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81,030</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20689</xdr:rowOff>
    </xdr:from>
    <xdr:to>
      <xdr:col>14</xdr:col>
      <xdr:colOff>79375</xdr:colOff>
      <xdr:row>72</xdr:row>
      <xdr:rowOff>122289</xdr:rowOff>
    </xdr:to>
    <xdr:sp macro="" textlink="">
      <xdr:nvSpPr>
        <xdr:cNvPr id="402" name="円/楕円 401"/>
        <xdr:cNvSpPr/>
      </xdr:nvSpPr>
      <xdr:spPr>
        <a:xfrm>
          <a:off x="9588500" y="123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70</xdr:row>
      <xdr:rowOff>138816</xdr:rowOff>
    </xdr:from>
    <xdr:ext cx="534377" cy="259045"/>
    <xdr:sp macro="" textlink="">
      <xdr:nvSpPr>
        <xdr:cNvPr id="403" name="テキスト ボックス 402"/>
        <xdr:cNvSpPr txBox="1"/>
      </xdr:nvSpPr>
      <xdr:spPr>
        <a:xfrm>
          <a:off x="9359411" y="1214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92,371</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163817</xdr:rowOff>
    </xdr:from>
    <xdr:to>
      <xdr:col>12</xdr:col>
      <xdr:colOff>561975</xdr:colOff>
      <xdr:row>71</xdr:row>
      <xdr:rowOff>93967</xdr:rowOff>
    </xdr:to>
    <xdr:sp macro="" textlink="">
      <xdr:nvSpPr>
        <xdr:cNvPr id="404" name="円/楕円 403"/>
        <xdr:cNvSpPr/>
      </xdr:nvSpPr>
      <xdr:spPr>
        <a:xfrm>
          <a:off x="8699500" y="1216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69</xdr:row>
      <xdr:rowOff>110494</xdr:rowOff>
    </xdr:from>
    <xdr:ext cx="599010" cy="259045"/>
    <xdr:sp macro="" textlink="">
      <xdr:nvSpPr>
        <xdr:cNvPr id="405" name="テキスト ボックス 404"/>
        <xdr:cNvSpPr txBox="1"/>
      </xdr:nvSpPr>
      <xdr:spPr>
        <a:xfrm>
          <a:off x="8450794" y="1194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108,101</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94996</xdr:rowOff>
    </xdr:from>
    <xdr:to>
      <xdr:col>11</xdr:col>
      <xdr:colOff>358775</xdr:colOff>
      <xdr:row>73</xdr:row>
      <xdr:rowOff>25146</xdr:rowOff>
    </xdr:to>
    <xdr:sp macro="" textlink="">
      <xdr:nvSpPr>
        <xdr:cNvPr id="406" name="円/楕円 405"/>
        <xdr:cNvSpPr/>
      </xdr:nvSpPr>
      <xdr:spPr>
        <a:xfrm>
          <a:off x="7810500" y="124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41673</xdr:rowOff>
    </xdr:from>
    <xdr:ext cx="534377" cy="259045"/>
    <xdr:sp macro="" textlink="">
      <xdr:nvSpPr>
        <xdr:cNvPr id="407" name="テキスト ボックス 406"/>
        <xdr:cNvSpPr txBox="1"/>
      </xdr:nvSpPr>
      <xdr:spPr>
        <a:xfrm>
          <a:off x="7594111" y="122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86,520</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144983</xdr:rowOff>
    </xdr:from>
    <xdr:to>
      <xdr:col>10</xdr:col>
      <xdr:colOff>155575</xdr:colOff>
      <xdr:row>72</xdr:row>
      <xdr:rowOff>75133</xdr:rowOff>
    </xdr:to>
    <xdr:sp macro="" textlink="">
      <xdr:nvSpPr>
        <xdr:cNvPr id="408" name="円/楕円 407"/>
        <xdr:cNvSpPr/>
      </xdr:nvSpPr>
      <xdr:spPr>
        <a:xfrm>
          <a:off x="6921500" y="123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91660</xdr:rowOff>
    </xdr:from>
    <xdr:ext cx="534377" cy="259045"/>
    <xdr:sp macro="" textlink="">
      <xdr:nvSpPr>
        <xdr:cNvPr id="409" name="テキスト ボックス 408"/>
        <xdr:cNvSpPr txBox="1"/>
      </xdr:nvSpPr>
      <xdr:spPr>
        <a:xfrm>
          <a:off x="6705111" y="120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0" name="正方形/長方形 40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1" name="正方形/長方形 41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2" name="正方形/長方形 41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3" name="正方形/長方形 41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4" name="正方形/長方形 41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18" name="直線コネクタ 41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19" name="テキスト ボックス 41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0" name="直線コネクタ 41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1" name="テキスト ボックス 42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2" name="直線コネクタ 42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23" name="テキスト ボックス 42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4" name="直線コネクタ 42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25" name="テキスト ボックス 42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26" name="直線コネクタ 42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27" name="テキスト ボックス 42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28" name="直線コネクタ 42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29" name="テキスト ボックス 42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1" name="テキスト ボックス 43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75284</xdr:rowOff>
    </xdr:from>
    <xdr:to>
      <xdr:col>15</xdr:col>
      <xdr:colOff>180340</xdr:colOff>
      <xdr:row>98</xdr:row>
      <xdr:rowOff>97442</xdr:rowOff>
    </xdr:to>
    <xdr:cxnSp macro="">
      <xdr:nvCxnSpPr>
        <xdr:cNvPr id="433" name="直線コネクタ 432"/>
        <xdr:cNvCxnSpPr/>
      </xdr:nvCxnSpPr>
      <xdr:spPr>
        <a:xfrm flipV="1">
          <a:off x="10475595" y="15505784"/>
          <a:ext cx="1270" cy="13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101269</xdr:rowOff>
    </xdr:from>
    <xdr:ext cx="534377" cy="259045"/>
    <xdr:sp macro="" textlink="">
      <xdr:nvSpPr>
        <xdr:cNvPr id="434" name="土木費最小値テキスト"/>
        <xdr:cNvSpPr txBox="1"/>
      </xdr:nvSpPr>
      <xdr:spPr>
        <a:xfrm>
          <a:off x="10528300" y="16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10,588</a:t>
          </a:r>
          <a:endParaRPr kumimoji="1" lang="ja-JP" altLang="en-US" sz="1000" b="1">
            <a:latin typeface="ＭＳ Ｐゴシック"/>
          </a:endParaRPr>
        </a:p>
      </xdr:txBody>
    </xdr:sp>
    <xdr:clientData/>
  </xdr:oneCellAnchor>
  <xdr:twoCellAnchor>
    <xdr:from>
      <xdr:col>15</xdr:col>
      <xdr:colOff>92075</xdr:colOff>
      <xdr:row>98</xdr:row>
      <xdr:rowOff>97442</xdr:rowOff>
    </xdr:from>
    <xdr:to>
      <xdr:col>15</xdr:col>
      <xdr:colOff>269875</xdr:colOff>
      <xdr:row>98</xdr:row>
      <xdr:rowOff>97442</xdr:rowOff>
    </xdr:to>
    <xdr:cxnSp macro="">
      <xdr:nvCxnSpPr>
        <xdr:cNvPr id="435" name="直線コネクタ 434"/>
        <xdr:cNvCxnSpPr/>
      </xdr:nvCxnSpPr>
      <xdr:spPr>
        <a:xfrm>
          <a:off x="10388600" y="1689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21961</xdr:rowOff>
    </xdr:from>
    <xdr:ext cx="534377" cy="259045"/>
    <xdr:sp macro="" textlink="">
      <xdr:nvSpPr>
        <xdr:cNvPr id="436" name="土木費最大値テキスト"/>
        <xdr:cNvSpPr txBox="1"/>
      </xdr:nvSpPr>
      <xdr:spPr>
        <a:xfrm>
          <a:off x="10528300" y="152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95,945</a:t>
          </a:r>
          <a:endParaRPr kumimoji="1" lang="ja-JP" altLang="en-US" sz="1000" b="1">
            <a:latin typeface="ＭＳ Ｐゴシック"/>
          </a:endParaRPr>
        </a:p>
      </xdr:txBody>
    </xdr:sp>
    <xdr:clientData/>
  </xdr:oneCellAnchor>
  <xdr:twoCellAnchor>
    <xdr:from>
      <xdr:col>15</xdr:col>
      <xdr:colOff>92075</xdr:colOff>
      <xdr:row>90</xdr:row>
      <xdr:rowOff>75284</xdr:rowOff>
    </xdr:from>
    <xdr:to>
      <xdr:col>15</xdr:col>
      <xdr:colOff>269875</xdr:colOff>
      <xdr:row>90</xdr:row>
      <xdr:rowOff>75284</xdr:rowOff>
    </xdr:to>
    <xdr:cxnSp macro="">
      <xdr:nvCxnSpPr>
        <xdr:cNvPr id="437" name="直線コネクタ 436"/>
        <xdr:cNvCxnSpPr/>
      </xdr:nvCxnSpPr>
      <xdr:spPr>
        <a:xfrm>
          <a:off x="10388600" y="1550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75284</xdr:rowOff>
    </xdr:from>
    <xdr:to>
      <xdr:col>15</xdr:col>
      <xdr:colOff>180975</xdr:colOff>
      <xdr:row>92</xdr:row>
      <xdr:rowOff>35720</xdr:rowOff>
    </xdr:to>
    <xdr:cxnSp macro="">
      <xdr:nvCxnSpPr>
        <xdr:cNvPr id="438" name="直線コネクタ 437"/>
        <xdr:cNvCxnSpPr/>
      </xdr:nvCxnSpPr>
      <xdr:spPr>
        <a:xfrm flipV="1">
          <a:off x="9639300" y="15505784"/>
          <a:ext cx="838200" cy="30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84259</xdr:rowOff>
    </xdr:from>
    <xdr:ext cx="534377" cy="259045"/>
    <xdr:sp macro="" textlink="">
      <xdr:nvSpPr>
        <xdr:cNvPr id="439" name="土木費平均値テキスト"/>
        <xdr:cNvSpPr txBox="1"/>
      </xdr:nvSpPr>
      <xdr:spPr>
        <a:xfrm>
          <a:off x="10528300" y="1654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105832</xdr:rowOff>
    </xdr:from>
    <xdr:to>
      <xdr:col>15</xdr:col>
      <xdr:colOff>231775</xdr:colOff>
      <xdr:row>97</xdr:row>
      <xdr:rowOff>35982</xdr:rowOff>
    </xdr:to>
    <xdr:sp macro="" textlink="">
      <xdr:nvSpPr>
        <xdr:cNvPr id="440" name="フローチャート : 判断 439"/>
        <xdr:cNvSpPr/>
      </xdr:nvSpPr>
      <xdr:spPr>
        <a:xfrm>
          <a:off x="104267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35720</xdr:rowOff>
    </xdr:from>
    <xdr:to>
      <xdr:col>14</xdr:col>
      <xdr:colOff>28575</xdr:colOff>
      <xdr:row>93</xdr:row>
      <xdr:rowOff>55527</xdr:rowOff>
    </xdr:to>
    <xdr:cxnSp macro="">
      <xdr:nvCxnSpPr>
        <xdr:cNvPr id="441" name="直線コネクタ 440"/>
        <xdr:cNvCxnSpPr/>
      </xdr:nvCxnSpPr>
      <xdr:spPr>
        <a:xfrm flipV="1">
          <a:off x="8750300" y="15809120"/>
          <a:ext cx="889000" cy="19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93</xdr:row>
      <xdr:rowOff>114453</xdr:rowOff>
    </xdr:from>
    <xdr:to>
      <xdr:col>14</xdr:col>
      <xdr:colOff>79375</xdr:colOff>
      <xdr:row>94</xdr:row>
      <xdr:rowOff>44603</xdr:rowOff>
    </xdr:to>
    <xdr:sp macro="" textlink="">
      <xdr:nvSpPr>
        <xdr:cNvPr id="442" name="フローチャート : 判断 441"/>
        <xdr:cNvSpPr/>
      </xdr:nvSpPr>
      <xdr:spPr>
        <a:xfrm>
          <a:off x="9588500" y="160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35730</xdr:rowOff>
    </xdr:from>
    <xdr:ext cx="534377" cy="259045"/>
    <xdr:sp macro="" textlink="">
      <xdr:nvSpPr>
        <xdr:cNvPr id="443" name="テキスト ボックス 442"/>
        <xdr:cNvSpPr txBox="1"/>
      </xdr:nvSpPr>
      <xdr:spPr>
        <a:xfrm>
          <a:off x="9359411" y="161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58,935</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55527</xdr:rowOff>
    </xdr:from>
    <xdr:to>
      <xdr:col>12</xdr:col>
      <xdr:colOff>511175</xdr:colOff>
      <xdr:row>94</xdr:row>
      <xdr:rowOff>57567</xdr:rowOff>
    </xdr:to>
    <xdr:cxnSp macro="">
      <xdr:nvCxnSpPr>
        <xdr:cNvPr id="444" name="直線コネクタ 443"/>
        <xdr:cNvCxnSpPr/>
      </xdr:nvCxnSpPr>
      <xdr:spPr>
        <a:xfrm flipV="1">
          <a:off x="7861300" y="16000377"/>
          <a:ext cx="889000" cy="17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93</xdr:row>
      <xdr:rowOff>164436</xdr:rowOff>
    </xdr:from>
    <xdr:to>
      <xdr:col>12</xdr:col>
      <xdr:colOff>561975</xdr:colOff>
      <xdr:row>94</xdr:row>
      <xdr:rowOff>94586</xdr:rowOff>
    </xdr:to>
    <xdr:sp macro="" textlink="">
      <xdr:nvSpPr>
        <xdr:cNvPr id="445" name="フローチャート : 判断 444"/>
        <xdr:cNvSpPr/>
      </xdr:nvSpPr>
      <xdr:spPr>
        <a:xfrm>
          <a:off x="8699500" y="1610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85713</xdr:rowOff>
    </xdr:from>
    <xdr:ext cx="534377" cy="259045"/>
    <xdr:sp macro="" textlink="">
      <xdr:nvSpPr>
        <xdr:cNvPr id="446" name="テキスト ボックス 445"/>
        <xdr:cNvSpPr txBox="1"/>
      </xdr:nvSpPr>
      <xdr:spPr>
        <a:xfrm>
          <a:off x="8483111" y="1620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55,874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57567</xdr:rowOff>
    </xdr:from>
    <xdr:to>
      <xdr:col>11</xdr:col>
      <xdr:colOff>307975</xdr:colOff>
      <xdr:row>94</xdr:row>
      <xdr:rowOff>74811</xdr:rowOff>
    </xdr:to>
    <xdr:cxnSp macro="">
      <xdr:nvCxnSpPr>
        <xdr:cNvPr id="447" name="直線コネクタ 446"/>
        <xdr:cNvCxnSpPr/>
      </xdr:nvCxnSpPr>
      <xdr:spPr>
        <a:xfrm flipV="1">
          <a:off x="6972300" y="16173867"/>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75020</xdr:rowOff>
    </xdr:from>
    <xdr:to>
      <xdr:col>11</xdr:col>
      <xdr:colOff>358775</xdr:colOff>
      <xdr:row>95</xdr:row>
      <xdr:rowOff>5170</xdr:rowOff>
    </xdr:to>
    <xdr:sp macro="" textlink="">
      <xdr:nvSpPr>
        <xdr:cNvPr id="448" name="フローチャート : 判断 447"/>
        <xdr:cNvSpPr/>
      </xdr:nvSpPr>
      <xdr:spPr>
        <a:xfrm>
          <a:off x="7810500" y="1619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167747</xdr:rowOff>
    </xdr:from>
    <xdr:ext cx="534377" cy="259045"/>
    <xdr:sp macro="" textlink="">
      <xdr:nvSpPr>
        <xdr:cNvPr id="449" name="テキスト ボックス 448"/>
        <xdr:cNvSpPr txBox="1"/>
      </xdr:nvSpPr>
      <xdr:spPr>
        <a:xfrm>
          <a:off x="7594111" y="1628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50,850</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61909</xdr:rowOff>
    </xdr:from>
    <xdr:to>
      <xdr:col>10</xdr:col>
      <xdr:colOff>155575</xdr:colOff>
      <xdr:row>94</xdr:row>
      <xdr:rowOff>163509</xdr:rowOff>
    </xdr:to>
    <xdr:sp macro="" textlink="">
      <xdr:nvSpPr>
        <xdr:cNvPr id="450" name="フローチャート : 判断 449"/>
        <xdr:cNvSpPr/>
      </xdr:nvSpPr>
      <xdr:spPr>
        <a:xfrm>
          <a:off x="6921500" y="1617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154636</xdr:rowOff>
    </xdr:from>
    <xdr:ext cx="534377" cy="259045"/>
    <xdr:sp macro="" textlink="">
      <xdr:nvSpPr>
        <xdr:cNvPr id="451" name="テキスト ボックス 450"/>
        <xdr:cNvSpPr txBox="1"/>
      </xdr:nvSpPr>
      <xdr:spPr>
        <a:xfrm>
          <a:off x="6705111" y="1627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24484</xdr:rowOff>
    </xdr:from>
    <xdr:to>
      <xdr:col>15</xdr:col>
      <xdr:colOff>231775</xdr:colOff>
      <xdr:row>90</xdr:row>
      <xdr:rowOff>126084</xdr:rowOff>
    </xdr:to>
    <xdr:sp macro="" textlink="">
      <xdr:nvSpPr>
        <xdr:cNvPr id="457" name="円/楕円 456"/>
        <xdr:cNvSpPr/>
      </xdr:nvSpPr>
      <xdr:spPr>
        <a:xfrm>
          <a:off x="10426700" y="1545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148961</xdr:rowOff>
    </xdr:from>
    <xdr:ext cx="534377" cy="259045"/>
    <xdr:sp macro="" textlink="">
      <xdr:nvSpPr>
        <xdr:cNvPr id="458" name="土木費該当値テキスト"/>
        <xdr:cNvSpPr txBox="1"/>
      </xdr:nvSpPr>
      <xdr:spPr>
        <a:xfrm>
          <a:off x="10528300" y="1540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95,945</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156370</xdr:rowOff>
    </xdr:from>
    <xdr:to>
      <xdr:col>14</xdr:col>
      <xdr:colOff>79375</xdr:colOff>
      <xdr:row>92</xdr:row>
      <xdr:rowOff>86520</xdr:rowOff>
    </xdr:to>
    <xdr:sp macro="" textlink="">
      <xdr:nvSpPr>
        <xdr:cNvPr id="459" name="円/楕円 458"/>
        <xdr:cNvSpPr/>
      </xdr:nvSpPr>
      <xdr:spPr>
        <a:xfrm>
          <a:off x="9588500" y="1575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90</xdr:row>
      <xdr:rowOff>103047</xdr:rowOff>
    </xdr:from>
    <xdr:ext cx="534377" cy="259045"/>
    <xdr:sp macro="" textlink="">
      <xdr:nvSpPr>
        <xdr:cNvPr id="460" name="テキスト ボックス 459"/>
        <xdr:cNvSpPr txBox="1"/>
      </xdr:nvSpPr>
      <xdr:spPr>
        <a:xfrm>
          <a:off x="9359411" y="1553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77,368</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4727</xdr:rowOff>
    </xdr:from>
    <xdr:to>
      <xdr:col>12</xdr:col>
      <xdr:colOff>561975</xdr:colOff>
      <xdr:row>93</xdr:row>
      <xdr:rowOff>106327</xdr:rowOff>
    </xdr:to>
    <xdr:sp macro="" textlink="">
      <xdr:nvSpPr>
        <xdr:cNvPr id="461" name="円/楕円 460"/>
        <xdr:cNvSpPr/>
      </xdr:nvSpPr>
      <xdr:spPr>
        <a:xfrm>
          <a:off x="8699500" y="159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122854</xdr:rowOff>
    </xdr:from>
    <xdr:ext cx="534377" cy="259045"/>
    <xdr:sp macro="" textlink="">
      <xdr:nvSpPr>
        <xdr:cNvPr id="462" name="テキスト ボックス 461"/>
        <xdr:cNvSpPr txBox="1"/>
      </xdr:nvSpPr>
      <xdr:spPr>
        <a:xfrm>
          <a:off x="8483111" y="15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65,655</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6767</xdr:rowOff>
    </xdr:from>
    <xdr:to>
      <xdr:col>11</xdr:col>
      <xdr:colOff>358775</xdr:colOff>
      <xdr:row>94</xdr:row>
      <xdr:rowOff>108367</xdr:rowOff>
    </xdr:to>
    <xdr:sp macro="" textlink="">
      <xdr:nvSpPr>
        <xdr:cNvPr id="463" name="円/楕円 462"/>
        <xdr:cNvSpPr/>
      </xdr:nvSpPr>
      <xdr:spPr>
        <a:xfrm>
          <a:off x="7810500" y="1612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124894</xdr:rowOff>
    </xdr:from>
    <xdr:ext cx="534377" cy="259045"/>
    <xdr:sp macro="" textlink="">
      <xdr:nvSpPr>
        <xdr:cNvPr id="464" name="テキスト ボックス 463"/>
        <xdr:cNvSpPr txBox="1"/>
      </xdr:nvSpPr>
      <xdr:spPr>
        <a:xfrm>
          <a:off x="7594111" y="1589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24011</xdr:rowOff>
    </xdr:from>
    <xdr:to>
      <xdr:col>10</xdr:col>
      <xdr:colOff>155575</xdr:colOff>
      <xdr:row>94</xdr:row>
      <xdr:rowOff>125611</xdr:rowOff>
    </xdr:to>
    <xdr:sp macro="" textlink="">
      <xdr:nvSpPr>
        <xdr:cNvPr id="465" name="円/楕円 464"/>
        <xdr:cNvSpPr/>
      </xdr:nvSpPr>
      <xdr:spPr>
        <a:xfrm>
          <a:off x="6921500" y="1614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142138</xdr:rowOff>
    </xdr:from>
    <xdr:ext cx="534377" cy="259045"/>
    <xdr:sp macro="" textlink="">
      <xdr:nvSpPr>
        <xdr:cNvPr id="466" name="テキスト ボックス 465"/>
        <xdr:cNvSpPr txBox="1"/>
      </xdr:nvSpPr>
      <xdr:spPr>
        <a:xfrm>
          <a:off x="6705111" y="1591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8" name="正方形/長方形 46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9" name="正方形/長方形 46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0" name="正方形/長方形 46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71" name="正方形/長方形 47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75" name="テキスト ボックス 47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77" name="テキスト ボックス 47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168275</xdr:rowOff>
    </xdr:from>
    <xdr:to>
      <xdr:col>23</xdr:col>
      <xdr:colOff>516889</xdr:colOff>
      <xdr:row>38</xdr:row>
      <xdr:rowOff>148590</xdr:rowOff>
    </xdr:to>
    <xdr:cxnSp macro="">
      <xdr:nvCxnSpPr>
        <xdr:cNvPr id="489" name="直線コネクタ 488"/>
        <xdr:cNvCxnSpPr/>
      </xdr:nvCxnSpPr>
      <xdr:spPr>
        <a:xfrm flipV="1">
          <a:off x="16317595" y="5140325"/>
          <a:ext cx="1269"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152417</xdr:rowOff>
    </xdr:from>
    <xdr:ext cx="534377" cy="259045"/>
    <xdr:sp macro="" textlink="">
      <xdr:nvSpPr>
        <xdr:cNvPr id="490" name="警察費最小値テキスト"/>
        <xdr:cNvSpPr txBox="1"/>
      </xdr:nvSpPr>
      <xdr:spPr>
        <a:xfrm>
          <a:off x="16370300" y="66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38</xdr:row>
      <xdr:rowOff>148590</xdr:rowOff>
    </xdr:from>
    <xdr:to>
      <xdr:col>23</xdr:col>
      <xdr:colOff>606425</xdr:colOff>
      <xdr:row>38</xdr:row>
      <xdr:rowOff>148590</xdr:rowOff>
    </xdr:to>
    <xdr:cxnSp macro="">
      <xdr:nvCxnSpPr>
        <xdr:cNvPr id="491" name="直線コネクタ 490"/>
        <xdr:cNvCxnSpPr/>
      </xdr:nvCxnSpPr>
      <xdr:spPr>
        <a:xfrm>
          <a:off x="16230600" y="666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114952</xdr:rowOff>
    </xdr:from>
    <xdr:ext cx="534377" cy="259045"/>
    <xdr:sp macro="" textlink="">
      <xdr:nvSpPr>
        <xdr:cNvPr id="492" name="警察費最大値テキスト"/>
        <xdr:cNvSpPr txBox="1"/>
      </xdr:nvSpPr>
      <xdr:spPr>
        <a:xfrm>
          <a:off x="16370300" y="49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30,525</a:t>
          </a:r>
          <a:endParaRPr kumimoji="1" lang="ja-JP" altLang="en-US" sz="1000" b="1">
            <a:latin typeface="ＭＳ Ｐゴシック"/>
          </a:endParaRPr>
        </a:p>
      </xdr:txBody>
    </xdr:sp>
    <xdr:clientData/>
  </xdr:oneCellAnchor>
  <xdr:twoCellAnchor>
    <xdr:from>
      <xdr:col>23</xdr:col>
      <xdr:colOff>428625</xdr:colOff>
      <xdr:row>29</xdr:row>
      <xdr:rowOff>168275</xdr:rowOff>
    </xdr:from>
    <xdr:to>
      <xdr:col>23</xdr:col>
      <xdr:colOff>606425</xdr:colOff>
      <xdr:row>29</xdr:row>
      <xdr:rowOff>168275</xdr:rowOff>
    </xdr:to>
    <xdr:cxnSp macro="">
      <xdr:nvCxnSpPr>
        <xdr:cNvPr id="493" name="直線コネクタ 492"/>
        <xdr:cNvCxnSpPr/>
      </xdr:nvCxnSpPr>
      <xdr:spPr>
        <a:xfrm>
          <a:off x="16230600" y="51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163449</xdr:rowOff>
    </xdr:from>
    <xdr:to>
      <xdr:col>23</xdr:col>
      <xdr:colOff>517525</xdr:colOff>
      <xdr:row>36</xdr:row>
      <xdr:rowOff>7239</xdr:rowOff>
    </xdr:to>
    <xdr:cxnSp macro="">
      <xdr:nvCxnSpPr>
        <xdr:cNvPr id="494" name="直線コネクタ 493"/>
        <xdr:cNvCxnSpPr/>
      </xdr:nvCxnSpPr>
      <xdr:spPr>
        <a:xfrm>
          <a:off x="15481300" y="6164199"/>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107840</xdr:rowOff>
    </xdr:from>
    <xdr:ext cx="534377" cy="259045"/>
    <xdr:sp macro="" textlink="">
      <xdr:nvSpPr>
        <xdr:cNvPr id="495" name="警察費平均値テキスト"/>
        <xdr:cNvSpPr txBox="1"/>
      </xdr:nvSpPr>
      <xdr:spPr>
        <a:xfrm>
          <a:off x="16370300" y="59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84963</xdr:rowOff>
    </xdr:from>
    <xdr:to>
      <xdr:col>23</xdr:col>
      <xdr:colOff>568325</xdr:colOff>
      <xdr:row>36</xdr:row>
      <xdr:rowOff>15113</xdr:rowOff>
    </xdr:to>
    <xdr:sp macro="" textlink="">
      <xdr:nvSpPr>
        <xdr:cNvPr id="496" name="フローチャート : 判断 495"/>
        <xdr:cNvSpPr/>
      </xdr:nvSpPr>
      <xdr:spPr>
        <a:xfrm>
          <a:off x="162687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163449</xdr:rowOff>
    </xdr:from>
    <xdr:to>
      <xdr:col>22</xdr:col>
      <xdr:colOff>365125</xdr:colOff>
      <xdr:row>36</xdr:row>
      <xdr:rowOff>68199</xdr:rowOff>
    </xdr:to>
    <xdr:cxnSp macro="">
      <xdr:nvCxnSpPr>
        <xdr:cNvPr id="497" name="直線コネクタ 496"/>
        <xdr:cNvCxnSpPr/>
      </xdr:nvCxnSpPr>
      <xdr:spPr>
        <a:xfrm flipV="1">
          <a:off x="14592300" y="616419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155956</xdr:rowOff>
    </xdr:from>
    <xdr:to>
      <xdr:col>22</xdr:col>
      <xdr:colOff>415925</xdr:colOff>
      <xdr:row>36</xdr:row>
      <xdr:rowOff>86106</xdr:rowOff>
    </xdr:to>
    <xdr:sp macro="" textlink="">
      <xdr:nvSpPr>
        <xdr:cNvPr id="498" name="フローチャート : 判断 497"/>
        <xdr:cNvSpPr/>
      </xdr:nvSpPr>
      <xdr:spPr>
        <a:xfrm>
          <a:off x="15430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77233</xdr:rowOff>
    </xdr:from>
    <xdr:ext cx="534377" cy="259045"/>
    <xdr:sp macro="" textlink="">
      <xdr:nvSpPr>
        <xdr:cNvPr id="499" name="テキスト ボックス 498"/>
        <xdr:cNvSpPr txBox="1"/>
      </xdr:nvSpPr>
      <xdr:spPr>
        <a:xfrm>
          <a:off x="15201411" y="62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22,122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8001</xdr:rowOff>
    </xdr:from>
    <xdr:to>
      <xdr:col>21</xdr:col>
      <xdr:colOff>161925</xdr:colOff>
      <xdr:row>36</xdr:row>
      <xdr:rowOff>68199</xdr:rowOff>
    </xdr:to>
    <xdr:cxnSp macro="">
      <xdr:nvCxnSpPr>
        <xdr:cNvPr id="500" name="直線コネクタ 499"/>
        <xdr:cNvCxnSpPr/>
      </xdr:nvCxnSpPr>
      <xdr:spPr>
        <a:xfrm>
          <a:off x="13703300" y="6180201"/>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120904</xdr:rowOff>
    </xdr:from>
    <xdr:to>
      <xdr:col>21</xdr:col>
      <xdr:colOff>212725</xdr:colOff>
      <xdr:row>37</xdr:row>
      <xdr:rowOff>51054</xdr:rowOff>
    </xdr:to>
    <xdr:sp macro="" textlink="">
      <xdr:nvSpPr>
        <xdr:cNvPr id="501" name="フローチャート : 判断 500"/>
        <xdr:cNvSpPr/>
      </xdr:nvSpPr>
      <xdr:spPr>
        <a:xfrm>
          <a:off x="1454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42181</xdr:rowOff>
    </xdr:from>
    <xdr:ext cx="534377" cy="259045"/>
    <xdr:sp macro="" textlink="">
      <xdr:nvSpPr>
        <xdr:cNvPr id="502" name="テキスト ボックス 501"/>
        <xdr:cNvSpPr txBox="1"/>
      </xdr:nvSpPr>
      <xdr:spPr>
        <a:xfrm>
          <a:off x="14325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8001</xdr:rowOff>
    </xdr:from>
    <xdr:to>
      <xdr:col>19</xdr:col>
      <xdr:colOff>644525</xdr:colOff>
      <xdr:row>36</xdr:row>
      <xdr:rowOff>86741</xdr:rowOff>
    </xdr:to>
    <xdr:cxnSp macro="">
      <xdr:nvCxnSpPr>
        <xdr:cNvPr id="503" name="直線コネクタ 502"/>
        <xdr:cNvCxnSpPr/>
      </xdr:nvCxnSpPr>
      <xdr:spPr>
        <a:xfrm flipV="1">
          <a:off x="12814300" y="6180201"/>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46736</xdr:rowOff>
    </xdr:from>
    <xdr:to>
      <xdr:col>20</xdr:col>
      <xdr:colOff>9525</xdr:colOff>
      <xdr:row>36</xdr:row>
      <xdr:rowOff>148336</xdr:rowOff>
    </xdr:to>
    <xdr:sp macro="" textlink="">
      <xdr:nvSpPr>
        <xdr:cNvPr id="504" name="フローチャート : 判断 503"/>
        <xdr:cNvSpPr/>
      </xdr:nvSpPr>
      <xdr:spPr>
        <a:xfrm>
          <a:off x="136525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139463</xdr:rowOff>
    </xdr:from>
    <xdr:ext cx="534377" cy="259045"/>
    <xdr:sp macro="" textlink="">
      <xdr:nvSpPr>
        <xdr:cNvPr id="505" name="テキスト ボックス 504"/>
        <xdr:cNvSpPr txBox="1"/>
      </xdr:nvSpPr>
      <xdr:spPr>
        <a:xfrm>
          <a:off x="13436111" y="631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21,632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5842</xdr:rowOff>
    </xdr:from>
    <xdr:to>
      <xdr:col>18</xdr:col>
      <xdr:colOff>492125</xdr:colOff>
      <xdr:row>36</xdr:row>
      <xdr:rowOff>107442</xdr:rowOff>
    </xdr:to>
    <xdr:sp macro="" textlink="">
      <xdr:nvSpPr>
        <xdr:cNvPr id="506" name="フローチャート : 判断 505"/>
        <xdr:cNvSpPr/>
      </xdr:nvSpPr>
      <xdr:spPr>
        <a:xfrm>
          <a:off x="12763500" y="617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123969</xdr:rowOff>
    </xdr:from>
    <xdr:ext cx="534377" cy="259045"/>
    <xdr:sp macro="" textlink="">
      <xdr:nvSpPr>
        <xdr:cNvPr id="507" name="テキスト ボックス 506"/>
        <xdr:cNvSpPr txBox="1"/>
      </xdr:nvSpPr>
      <xdr:spPr>
        <a:xfrm>
          <a:off x="12547111" y="595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127889</xdr:rowOff>
    </xdr:from>
    <xdr:to>
      <xdr:col>23</xdr:col>
      <xdr:colOff>568325</xdr:colOff>
      <xdr:row>36</xdr:row>
      <xdr:rowOff>58039</xdr:rowOff>
    </xdr:to>
    <xdr:sp macro="" textlink="">
      <xdr:nvSpPr>
        <xdr:cNvPr id="513" name="円/楕円 512"/>
        <xdr:cNvSpPr/>
      </xdr:nvSpPr>
      <xdr:spPr>
        <a:xfrm>
          <a:off x="16268700" y="61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106316</xdr:rowOff>
    </xdr:from>
    <xdr:ext cx="534377" cy="259045"/>
    <xdr:sp macro="" textlink="">
      <xdr:nvSpPr>
        <xdr:cNvPr id="514" name="警察費該当値テキスト"/>
        <xdr:cNvSpPr txBox="1"/>
      </xdr:nvSpPr>
      <xdr:spPr>
        <a:xfrm>
          <a:off x="16370300" y="610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22,343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112649</xdr:rowOff>
    </xdr:from>
    <xdr:to>
      <xdr:col>22</xdr:col>
      <xdr:colOff>415925</xdr:colOff>
      <xdr:row>36</xdr:row>
      <xdr:rowOff>42799</xdr:rowOff>
    </xdr:to>
    <xdr:sp macro="" textlink="">
      <xdr:nvSpPr>
        <xdr:cNvPr id="515" name="円/楕円 514"/>
        <xdr:cNvSpPr/>
      </xdr:nvSpPr>
      <xdr:spPr>
        <a:xfrm>
          <a:off x="15430500" y="611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59326</xdr:rowOff>
    </xdr:from>
    <xdr:ext cx="534377" cy="259045"/>
    <xdr:sp macro="" textlink="">
      <xdr:nvSpPr>
        <xdr:cNvPr id="516" name="テキスト ボックス 515"/>
        <xdr:cNvSpPr txBox="1"/>
      </xdr:nvSpPr>
      <xdr:spPr>
        <a:xfrm>
          <a:off x="15201411" y="588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17399</xdr:rowOff>
    </xdr:from>
    <xdr:to>
      <xdr:col>21</xdr:col>
      <xdr:colOff>212725</xdr:colOff>
      <xdr:row>36</xdr:row>
      <xdr:rowOff>118999</xdr:rowOff>
    </xdr:to>
    <xdr:sp macro="" textlink="">
      <xdr:nvSpPr>
        <xdr:cNvPr id="517" name="円/楕円 516"/>
        <xdr:cNvSpPr/>
      </xdr:nvSpPr>
      <xdr:spPr>
        <a:xfrm>
          <a:off x="14541500" y="61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135526</xdr:rowOff>
    </xdr:from>
    <xdr:ext cx="534377" cy="259045"/>
    <xdr:sp macro="" textlink="">
      <xdr:nvSpPr>
        <xdr:cNvPr id="518" name="テキスト ボックス 517"/>
        <xdr:cNvSpPr txBox="1"/>
      </xdr:nvSpPr>
      <xdr:spPr>
        <a:xfrm>
          <a:off x="14325111" y="596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128651</xdr:rowOff>
    </xdr:from>
    <xdr:to>
      <xdr:col>20</xdr:col>
      <xdr:colOff>9525</xdr:colOff>
      <xdr:row>36</xdr:row>
      <xdr:rowOff>58801</xdr:rowOff>
    </xdr:to>
    <xdr:sp macro="" textlink="">
      <xdr:nvSpPr>
        <xdr:cNvPr id="519" name="円/楕円 518"/>
        <xdr:cNvSpPr/>
      </xdr:nvSpPr>
      <xdr:spPr>
        <a:xfrm>
          <a:off x="13652500" y="61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75328</xdr:rowOff>
    </xdr:from>
    <xdr:ext cx="534377" cy="259045"/>
    <xdr:sp macro="" textlink="">
      <xdr:nvSpPr>
        <xdr:cNvPr id="520" name="テキスト ボックス 519"/>
        <xdr:cNvSpPr txBox="1"/>
      </xdr:nvSpPr>
      <xdr:spPr>
        <a:xfrm>
          <a:off x="13436111" y="59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35941</xdr:rowOff>
    </xdr:from>
    <xdr:to>
      <xdr:col>18</xdr:col>
      <xdr:colOff>492125</xdr:colOff>
      <xdr:row>36</xdr:row>
      <xdr:rowOff>137541</xdr:rowOff>
    </xdr:to>
    <xdr:sp macro="" textlink="">
      <xdr:nvSpPr>
        <xdr:cNvPr id="521" name="円/楕円 520"/>
        <xdr:cNvSpPr/>
      </xdr:nvSpPr>
      <xdr:spPr>
        <a:xfrm>
          <a:off x="12763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128668</xdr:rowOff>
    </xdr:from>
    <xdr:ext cx="534377" cy="259045"/>
    <xdr:sp macro="" textlink="">
      <xdr:nvSpPr>
        <xdr:cNvPr id="522" name="テキスト ボックス 521"/>
        <xdr:cNvSpPr txBox="1"/>
      </xdr:nvSpPr>
      <xdr:spPr>
        <a:xfrm>
          <a:off x="12547111" y="63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24" name="正方形/長方形 52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25" name="正方形/長方形 52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26" name="正方形/長方形 52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27" name="正方形/長方形 52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31" name="テキスト ボックス 53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33" name="テキスト ボックス 53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35" name="テキスト ボックス 53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37" name="テキスト ボックス 53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39" name="テキスト ボックス 53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41" name="テキスト ボックス 54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47094</xdr:rowOff>
    </xdr:from>
    <xdr:to>
      <xdr:col>23</xdr:col>
      <xdr:colOff>516889</xdr:colOff>
      <xdr:row>58</xdr:row>
      <xdr:rowOff>23274</xdr:rowOff>
    </xdr:to>
    <xdr:cxnSp macro="">
      <xdr:nvCxnSpPr>
        <xdr:cNvPr id="543" name="直線コネクタ 542"/>
        <xdr:cNvCxnSpPr/>
      </xdr:nvCxnSpPr>
      <xdr:spPr>
        <a:xfrm flipV="1">
          <a:off x="16317595" y="8791044"/>
          <a:ext cx="1269"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27101</xdr:rowOff>
    </xdr:from>
    <xdr:ext cx="534377" cy="259045"/>
    <xdr:sp macro="" textlink="">
      <xdr:nvSpPr>
        <xdr:cNvPr id="544" name="教育費最小値テキスト"/>
        <xdr:cNvSpPr txBox="1"/>
      </xdr:nvSpPr>
      <xdr:spPr>
        <a:xfrm>
          <a:off x="16370300" y="9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65,093</a:t>
          </a:r>
          <a:endParaRPr kumimoji="1" lang="ja-JP" altLang="en-US" sz="1000" b="1">
            <a:latin typeface="ＭＳ Ｐゴシック"/>
          </a:endParaRPr>
        </a:p>
      </xdr:txBody>
    </xdr:sp>
    <xdr:clientData/>
  </xdr:oneCellAnchor>
  <xdr:twoCellAnchor>
    <xdr:from>
      <xdr:col>23</xdr:col>
      <xdr:colOff>428625</xdr:colOff>
      <xdr:row>58</xdr:row>
      <xdr:rowOff>23274</xdr:rowOff>
    </xdr:from>
    <xdr:to>
      <xdr:col>23</xdr:col>
      <xdr:colOff>606425</xdr:colOff>
      <xdr:row>58</xdr:row>
      <xdr:rowOff>23274</xdr:rowOff>
    </xdr:to>
    <xdr:cxnSp macro="">
      <xdr:nvCxnSpPr>
        <xdr:cNvPr id="545" name="直線コネクタ 544"/>
        <xdr:cNvCxnSpPr/>
      </xdr:nvCxnSpPr>
      <xdr:spPr>
        <a:xfrm>
          <a:off x="16230600" y="996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165221</xdr:rowOff>
    </xdr:from>
    <xdr:ext cx="599010" cy="259045"/>
    <xdr:sp macro="" textlink="">
      <xdr:nvSpPr>
        <xdr:cNvPr id="546" name="教育費最大値テキスト"/>
        <xdr:cNvSpPr txBox="1"/>
      </xdr:nvSpPr>
      <xdr:spPr>
        <a:xfrm>
          <a:off x="16370300" y="85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116,551</a:t>
          </a:r>
          <a:endParaRPr kumimoji="1" lang="ja-JP" altLang="en-US" sz="1000" b="1">
            <a:latin typeface="ＭＳ Ｐゴシック"/>
          </a:endParaRPr>
        </a:p>
      </xdr:txBody>
    </xdr:sp>
    <xdr:clientData/>
  </xdr:oneCellAnchor>
  <xdr:twoCellAnchor>
    <xdr:from>
      <xdr:col>23</xdr:col>
      <xdr:colOff>428625</xdr:colOff>
      <xdr:row>51</xdr:row>
      <xdr:rowOff>47094</xdr:rowOff>
    </xdr:from>
    <xdr:to>
      <xdr:col>23</xdr:col>
      <xdr:colOff>606425</xdr:colOff>
      <xdr:row>51</xdr:row>
      <xdr:rowOff>47094</xdr:rowOff>
    </xdr:to>
    <xdr:cxnSp macro="">
      <xdr:nvCxnSpPr>
        <xdr:cNvPr id="547" name="直線コネクタ 546"/>
        <xdr:cNvCxnSpPr/>
      </xdr:nvCxnSpPr>
      <xdr:spPr>
        <a:xfrm>
          <a:off x="16230600" y="879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47094</xdr:rowOff>
    </xdr:from>
    <xdr:to>
      <xdr:col>23</xdr:col>
      <xdr:colOff>517525</xdr:colOff>
      <xdr:row>51</xdr:row>
      <xdr:rowOff>148387</xdr:rowOff>
    </xdr:to>
    <xdr:cxnSp macro="">
      <xdr:nvCxnSpPr>
        <xdr:cNvPr id="548" name="直線コネクタ 547"/>
        <xdr:cNvCxnSpPr/>
      </xdr:nvCxnSpPr>
      <xdr:spPr>
        <a:xfrm flipV="1">
          <a:off x="15481300" y="8791044"/>
          <a:ext cx="838200" cy="10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119379</xdr:rowOff>
    </xdr:from>
    <xdr:ext cx="534377" cy="259045"/>
    <xdr:sp macro="" textlink="">
      <xdr:nvSpPr>
        <xdr:cNvPr id="549" name="教育費平均値テキスト"/>
        <xdr:cNvSpPr txBox="1"/>
      </xdr:nvSpPr>
      <xdr:spPr>
        <a:xfrm>
          <a:off x="16370300" y="9549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140952</xdr:rowOff>
    </xdr:from>
    <xdr:to>
      <xdr:col>23</xdr:col>
      <xdr:colOff>568325</xdr:colOff>
      <xdr:row>56</xdr:row>
      <xdr:rowOff>71102</xdr:rowOff>
    </xdr:to>
    <xdr:sp macro="" textlink="">
      <xdr:nvSpPr>
        <xdr:cNvPr id="550" name="フローチャート : 判断 549"/>
        <xdr:cNvSpPr/>
      </xdr:nvSpPr>
      <xdr:spPr>
        <a:xfrm>
          <a:off x="162687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148387</xdr:rowOff>
    </xdr:from>
    <xdr:to>
      <xdr:col>22</xdr:col>
      <xdr:colOff>365125</xdr:colOff>
      <xdr:row>52</xdr:row>
      <xdr:rowOff>79510</xdr:rowOff>
    </xdr:to>
    <xdr:cxnSp macro="">
      <xdr:nvCxnSpPr>
        <xdr:cNvPr id="551" name="直線コネクタ 550"/>
        <xdr:cNvCxnSpPr/>
      </xdr:nvCxnSpPr>
      <xdr:spPr>
        <a:xfrm flipV="1">
          <a:off x="14592300" y="8892337"/>
          <a:ext cx="889000" cy="10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122321</xdr:rowOff>
    </xdr:from>
    <xdr:to>
      <xdr:col>22</xdr:col>
      <xdr:colOff>415925</xdr:colOff>
      <xdr:row>54</xdr:row>
      <xdr:rowOff>52471</xdr:rowOff>
    </xdr:to>
    <xdr:sp macro="" textlink="">
      <xdr:nvSpPr>
        <xdr:cNvPr id="552" name="フローチャート : 判断 551"/>
        <xdr:cNvSpPr/>
      </xdr:nvSpPr>
      <xdr:spPr>
        <a:xfrm>
          <a:off x="15430500" y="920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43598</xdr:rowOff>
    </xdr:from>
    <xdr:ext cx="534377" cy="259045"/>
    <xdr:sp macro="" textlink="">
      <xdr:nvSpPr>
        <xdr:cNvPr id="553" name="テキスト ボックス 552"/>
        <xdr:cNvSpPr txBox="1"/>
      </xdr:nvSpPr>
      <xdr:spPr>
        <a:xfrm>
          <a:off x="15201411" y="93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96,038</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50363</xdr:rowOff>
    </xdr:from>
    <xdr:to>
      <xdr:col>21</xdr:col>
      <xdr:colOff>161925</xdr:colOff>
      <xdr:row>52</xdr:row>
      <xdr:rowOff>79510</xdr:rowOff>
    </xdr:to>
    <xdr:cxnSp macro="">
      <xdr:nvCxnSpPr>
        <xdr:cNvPr id="554" name="直線コネクタ 553"/>
        <xdr:cNvCxnSpPr/>
      </xdr:nvCxnSpPr>
      <xdr:spPr>
        <a:xfrm>
          <a:off x="13703300" y="8965763"/>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42723</xdr:rowOff>
    </xdr:from>
    <xdr:to>
      <xdr:col>21</xdr:col>
      <xdr:colOff>212725</xdr:colOff>
      <xdr:row>54</xdr:row>
      <xdr:rowOff>144323</xdr:rowOff>
    </xdr:to>
    <xdr:sp macro="" textlink="">
      <xdr:nvSpPr>
        <xdr:cNvPr id="555" name="フローチャート : 判断 554"/>
        <xdr:cNvSpPr/>
      </xdr:nvSpPr>
      <xdr:spPr>
        <a:xfrm>
          <a:off x="14541500" y="930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135450</xdr:rowOff>
    </xdr:from>
    <xdr:ext cx="534377" cy="259045"/>
    <xdr:sp macro="" textlink="">
      <xdr:nvSpPr>
        <xdr:cNvPr id="556" name="テキスト ボックス 555"/>
        <xdr:cNvSpPr txBox="1"/>
      </xdr:nvSpPr>
      <xdr:spPr>
        <a:xfrm>
          <a:off x="14325111" y="93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92,020</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4232</xdr:rowOff>
    </xdr:from>
    <xdr:to>
      <xdr:col>19</xdr:col>
      <xdr:colOff>644525</xdr:colOff>
      <xdr:row>52</xdr:row>
      <xdr:rowOff>50363</xdr:rowOff>
    </xdr:to>
    <xdr:cxnSp macro="">
      <xdr:nvCxnSpPr>
        <xdr:cNvPr id="557" name="直線コネクタ 556"/>
        <xdr:cNvCxnSpPr/>
      </xdr:nvCxnSpPr>
      <xdr:spPr>
        <a:xfrm>
          <a:off x="12814300" y="8748182"/>
          <a:ext cx="889000" cy="2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3746</xdr:rowOff>
    </xdr:from>
    <xdr:to>
      <xdr:col>20</xdr:col>
      <xdr:colOff>9525</xdr:colOff>
      <xdr:row>54</xdr:row>
      <xdr:rowOff>105346</xdr:rowOff>
    </xdr:to>
    <xdr:sp macro="" textlink="">
      <xdr:nvSpPr>
        <xdr:cNvPr id="558" name="フローチャート : 判断 557"/>
        <xdr:cNvSpPr/>
      </xdr:nvSpPr>
      <xdr:spPr>
        <a:xfrm>
          <a:off x="13652500" y="926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96473</xdr:rowOff>
    </xdr:from>
    <xdr:ext cx="534377" cy="259045"/>
    <xdr:sp macro="" textlink="">
      <xdr:nvSpPr>
        <xdr:cNvPr id="559" name="テキスト ボックス 558"/>
        <xdr:cNvSpPr txBox="1"/>
      </xdr:nvSpPr>
      <xdr:spPr>
        <a:xfrm>
          <a:off x="13436111" y="93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93,725</a:t>
          </a:r>
          <a:endParaRPr kumimoji="1" lang="ja-JP" altLang="en-US" sz="1000" b="1">
            <a:solidFill>
              <a:srgbClr val="000080"/>
            </a:solidFill>
            <a:latin typeface="ＭＳ Ｐゴシック"/>
          </a:endParaRPr>
        </a:p>
      </xdr:txBody>
    </xdr:sp>
    <xdr:clientData/>
  </xdr:oneCellAnchor>
  <xdr:twoCellAnchor>
    <xdr:from>
      <xdr:col>18</xdr:col>
      <xdr:colOff>390525</xdr:colOff>
      <xdr:row>53</xdr:row>
      <xdr:rowOff>129660</xdr:rowOff>
    </xdr:from>
    <xdr:to>
      <xdr:col>18</xdr:col>
      <xdr:colOff>492125</xdr:colOff>
      <xdr:row>54</xdr:row>
      <xdr:rowOff>59810</xdr:rowOff>
    </xdr:to>
    <xdr:sp macro="" textlink="">
      <xdr:nvSpPr>
        <xdr:cNvPr id="560" name="フローチャート : 判断 559"/>
        <xdr:cNvSpPr/>
      </xdr:nvSpPr>
      <xdr:spPr>
        <a:xfrm>
          <a:off x="12763500" y="92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50937</xdr:rowOff>
    </xdr:from>
    <xdr:ext cx="534377" cy="259045"/>
    <xdr:sp macro="" textlink="">
      <xdr:nvSpPr>
        <xdr:cNvPr id="561" name="テキスト ボックス 560"/>
        <xdr:cNvSpPr txBox="1"/>
      </xdr:nvSpPr>
      <xdr:spPr>
        <a:xfrm>
          <a:off x="12547111" y="93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95,717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50</xdr:row>
      <xdr:rowOff>167744</xdr:rowOff>
    </xdr:from>
    <xdr:to>
      <xdr:col>23</xdr:col>
      <xdr:colOff>568325</xdr:colOff>
      <xdr:row>51</xdr:row>
      <xdr:rowOff>97894</xdr:rowOff>
    </xdr:to>
    <xdr:sp macro="" textlink="">
      <xdr:nvSpPr>
        <xdr:cNvPr id="567" name="円/楕円 566"/>
        <xdr:cNvSpPr/>
      </xdr:nvSpPr>
      <xdr:spPr>
        <a:xfrm>
          <a:off x="16268700" y="874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120771</xdr:rowOff>
    </xdr:from>
    <xdr:ext cx="599010" cy="259045"/>
    <xdr:sp macro="" textlink="">
      <xdr:nvSpPr>
        <xdr:cNvPr id="568" name="教育費該当値テキスト"/>
        <xdr:cNvSpPr txBox="1"/>
      </xdr:nvSpPr>
      <xdr:spPr>
        <a:xfrm>
          <a:off x="16370300" y="869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116,551</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97587</xdr:rowOff>
    </xdr:from>
    <xdr:to>
      <xdr:col>22</xdr:col>
      <xdr:colOff>415925</xdr:colOff>
      <xdr:row>52</xdr:row>
      <xdr:rowOff>27737</xdr:rowOff>
    </xdr:to>
    <xdr:sp macro="" textlink="">
      <xdr:nvSpPr>
        <xdr:cNvPr id="569" name="円/楕円 568"/>
        <xdr:cNvSpPr/>
      </xdr:nvSpPr>
      <xdr:spPr>
        <a:xfrm>
          <a:off x="15430500" y="884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50</xdr:row>
      <xdr:rowOff>44264</xdr:rowOff>
    </xdr:from>
    <xdr:ext cx="599010" cy="259045"/>
    <xdr:sp macro="" textlink="">
      <xdr:nvSpPr>
        <xdr:cNvPr id="570" name="テキスト ボックス 569"/>
        <xdr:cNvSpPr txBox="1"/>
      </xdr:nvSpPr>
      <xdr:spPr>
        <a:xfrm>
          <a:off x="15169094" y="861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112,120</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28710</xdr:rowOff>
    </xdr:from>
    <xdr:to>
      <xdr:col>21</xdr:col>
      <xdr:colOff>212725</xdr:colOff>
      <xdr:row>52</xdr:row>
      <xdr:rowOff>130310</xdr:rowOff>
    </xdr:to>
    <xdr:sp macro="" textlink="">
      <xdr:nvSpPr>
        <xdr:cNvPr id="571" name="円/楕円 570"/>
        <xdr:cNvSpPr/>
      </xdr:nvSpPr>
      <xdr:spPr>
        <a:xfrm>
          <a:off x="14541500" y="894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146837</xdr:rowOff>
    </xdr:from>
    <xdr:ext cx="599010" cy="259045"/>
    <xdr:sp macro="" textlink="">
      <xdr:nvSpPr>
        <xdr:cNvPr id="572" name="テキスト ボックス 571"/>
        <xdr:cNvSpPr txBox="1"/>
      </xdr:nvSpPr>
      <xdr:spPr>
        <a:xfrm>
          <a:off x="14292794" y="871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107,633</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171013</xdr:rowOff>
    </xdr:from>
    <xdr:to>
      <xdr:col>20</xdr:col>
      <xdr:colOff>9525</xdr:colOff>
      <xdr:row>52</xdr:row>
      <xdr:rowOff>101163</xdr:rowOff>
    </xdr:to>
    <xdr:sp macro="" textlink="">
      <xdr:nvSpPr>
        <xdr:cNvPr id="573" name="円/楕円 572"/>
        <xdr:cNvSpPr/>
      </xdr:nvSpPr>
      <xdr:spPr>
        <a:xfrm>
          <a:off x="13652500" y="891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50</xdr:row>
      <xdr:rowOff>117690</xdr:rowOff>
    </xdr:from>
    <xdr:ext cx="599010" cy="259045"/>
    <xdr:sp macro="" textlink="">
      <xdr:nvSpPr>
        <xdr:cNvPr id="574" name="テキスト ボックス 573"/>
        <xdr:cNvSpPr txBox="1"/>
      </xdr:nvSpPr>
      <xdr:spPr>
        <a:xfrm>
          <a:off x="13403794" y="869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108,908</a:t>
          </a:r>
          <a:endParaRPr kumimoji="1" lang="ja-JP" altLang="en-US" sz="1000" b="1">
            <a:solidFill>
              <a:srgbClr val="FF0000"/>
            </a:solidFill>
            <a:latin typeface="ＭＳ Ｐゴシック"/>
          </a:endParaRPr>
        </a:p>
      </xdr:txBody>
    </xdr:sp>
    <xdr:clientData/>
  </xdr:oneCellAnchor>
  <xdr:twoCellAnchor>
    <xdr:from>
      <xdr:col>18</xdr:col>
      <xdr:colOff>390525</xdr:colOff>
      <xdr:row>50</xdr:row>
      <xdr:rowOff>124882</xdr:rowOff>
    </xdr:from>
    <xdr:to>
      <xdr:col>18</xdr:col>
      <xdr:colOff>492125</xdr:colOff>
      <xdr:row>51</xdr:row>
      <xdr:rowOff>55032</xdr:rowOff>
    </xdr:to>
    <xdr:sp macro="" textlink="">
      <xdr:nvSpPr>
        <xdr:cNvPr id="575" name="円/楕円 574"/>
        <xdr:cNvSpPr/>
      </xdr:nvSpPr>
      <xdr:spPr>
        <a:xfrm>
          <a:off x="12763500" y="869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49</xdr:row>
      <xdr:rowOff>71559</xdr:rowOff>
    </xdr:from>
    <xdr:ext cx="599010" cy="259045"/>
    <xdr:sp macro="" textlink="">
      <xdr:nvSpPr>
        <xdr:cNvPr id="576" name="テキスト ボックス 575"/>
        <xdr:cNvSpPr txBox="1"/>
      </xdr:nvSpPr>
      <xdr:spPr>
        <a:xfrm>
          <a:off x="12514794" y="847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8" name="テキスト ボックス 58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0" name="テキスト ボックス 58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2" name="テキスト ボックス 59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4" name="テキスト ボックス 59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149164</xdr:rowOff>
    </xdr:from>
    <xdr:to>
      <xdr:col>23</xdr:col>
      <xdr:colOff>516889</xdr:colOff>
      <xdr:row>78</xdr:row>
      <xdr:rowOff>139036</xdr:rowOff>
    </xdr:to>
    <xdr:cxnSp macro="">
      <xdr:nvCxnSpPr>
        <xdr:cNvPr id="596" name="直線コネクタ 595"/>
        <xdr:cNvCxnSpPr/>
      </xdr:nvCxnSpPr>
      <xdr:spPr>
        <a:xfrm flipV="1">
          <a:off x="16317595" y="12150664"/>
          <a:ext cx="1269" cy="136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142863</xdr:rowOff>
    </xdr:from>
    <xdr:ext cx="313932" cy="259045"/>
    <xdr:sp macro="" textlink="">
      <xdr:nvSpPr>
        <xdr:cNvPr id="597" name="災害復旧費最小値テキスト"/>
        <xdr:cNvSpPr txBox="1"/>
      </xdr:nvSpPr>
      <xdr:spPr>
        <a:xfrm>
          <a:off x="16370300" y="1351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78</xdr:row>
      <xdr:rowOff>139036</xdr:rowOff>
    </xdr:from>
    <xdr:to>
      <xdr:col>23</xdr:col>
      <xdr:colOff>606425</xdr:colOff>
      <xdr:row>78</xdr:row>
      <xdr:rowOff>139036</xdr:rowOff>
    </xdr:to>
    <xdr:cxnSp macro="">
      <xdr:nvCxnSpPr>
        <xdr:cNvPr id="598" name="直線コネクタ 597"/>
        <xdr:cNvCxnSpPr/>
      </xdr:nvCxnSpPr>
      <xdr:spPr>
        <a:xfrm>
          <a:off x="16230600" y="1351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95841</xdr:rowOff>
    </xdr:from>
    <xdr:ext cx="534377" cy="259045"/>
    <xdr:sp macro="" textlink="">
      <xdr:nvSpPr>
        <xdr:cNvPr id="599" name="災害復旧費最大値テキスト"/>
        <xdr:cNvSpPr txBox="1"/>
      </xdr:nvSpPr>
      <xdr:spPr>
        <a:xfrm>
          <a:off x="16370300" y="119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70</xdr:row>
      <xdr:rowOff>149164</xdr:rowOff>
    </xdr:from>
    <xdr:to>
      <xdr:col>23</xdr:col>
      <xdr:colOff>606425</xdr:colOff>
      <xdr:row>70</xdr:row>
      <xdr:rowOff>149164</xdr:rowOff>
    </xdr:to>
    <xdr:cxnSp macro="">
      <xdr:nvCxnSpPr>
        <xdr:cNvPr id="600" name="直線コネクタ 599"/>
        <xdr:cNvCxnSpPr/>
      </xdr:nvCxnSpPr>
      <xdr:spPr>
        <a:xfrm>
          <a:off x="16230600" y="1215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76195</xdr:rowOff>
    </xdr:from>
    <xdr:to>
      <xdr:col>23</xdr:col>
      <xdr:colOff>517525</xdr:colOff>
      <xdr:row>74</xdr:row>
      <xdr:rowOff>52923</xdr:rowOff>
    </xdr:to>
    <xdr:cxnSp macro="">
      <xdr:nvCxnSpPr>
        <xdr:cNvPr id="601" name="直線コネクタ 600"/>
        <xdr:cNvCxnSpPr/>
      </xdr:nvCxnSpPr>
      <xdr:spPr>
        <a:xfrm flipV="1">
          <a:off x="15481300" y="12420595"/>
          <a:ext cx="838200" cy="3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152069</xdr:rowOff>
    </xdr:from>
    <xdr:ext cx="469744" cy="259045"/>
    <xdr:sp macro="" textlink="">
      <xdr:nvSpPr>
        <xdr:cNvPr id="602" name="災害復旧費平均値テキスト"/>
        <xdr:cNvSpPr txBox="1"/>
      </xdr:nvSpPr>
      <xdr:spPr>
        <a:xfrm>
          <a:off x="16370300" y="13353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2192</xdr:rowOff>
    </xdr:from>
    <xdr:to>
      <xdr:col>23</xdr:col>
      <xdr:colOff>568325</xdr:colOff>
      <xdr:row>78</xdr:row>
      <xdr:rowOff>103792</xdr:rowOff>
    </xdr:to>
    <xdr:sp macro="" textlink="">
      <xdr:nvSpPr>
        <xdr:cNvPr id="603" name="フローチャート : 判断 602"/>
        <xdr:cNvSpPr/>
      </xdr:nvSpPr>
      <xdr:spPr>
        <a:xfrm>
          <a:off x="162687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2952</xdr:rowOff>
    </xdr:from>
    <xdr:to>
      <xdr:col>22</xdr:col>
      <xdr:colOff>365125</xdr:colOff>
      <xdr:row>74</xdr:row>
      <xdr:rowOff>52923</xdr:rowOff>
    </xdr:to>
    <xdr:cxnSp macro="">
      <xdr:nvCxnSpPr>
        <xdr:cNvPr id="604" name="直線コネクタ 603"/>
        <xdr:cNvCxnSpPr/>
      </xdr:nvCxnSpPr>
      <xdr:spPr>
        <a:xfrm>
          <a:off x="14592300" y="12690252"/>
          <a:ext cx="889000" cy="4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89906</xdr:rowOff>
    </xdr:from>
    <xdr:to>
      <xdr:col>22</xdr:col>
      <xdr:colOff>415925</xdr:colOff>
      <xdr:row>78</xdr:row>
      <xdr:rowOff>20056</xdr:rowOff>
    </xdr:to>
    <xdr:sp macro="" textlink="">
      <xdr:nvSpPr>
        <xdr:cNvPr id="605" name="フローチャート : 判断 604"/>
        <xdr:cNvSpPr/>
      </xdr:nvSpPr>
      <xdr:spPr>
        <a:xfrm>
          <a:off x="15430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11183</xdr:rowOff>
    </xdr:from>
    <xdr:ext cx="469744" cy="259045"/>
    <xdr:sp macro="" textlink="">
      <xdr:nvSpPr>
        <xdr:cNvPr id="606" name="テキスト ボックス 605"/>
        <xdr:cNvSpPr txBox="1"/>
      </xdr:nvSpPr>
      <xdr:spPr>
        <a:xfrm>
          <a:off x="15233727" y="133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2952</xdr:rowOff>
    </xdr:from>
    <xdr:to>
      <xdr:col>21</xdr:col>
      <xdr:colOff>161925</xdr:colOff>
      <xdr:row>74</xdr:row>
      <xdr:rowOff>152410</xdr:rowOff>
    </xdr:to>
    <xdr:cxnSp macro="">
      <xdr:nvCxnSpPr>
        <xdr:cNvPr id="607" name="直線コネクタ 606"/>
        <xdr:cNvCxnSpPr/>
      </xdr:nvCxnSpPr>
      <xdr:spPr>
        <a:xfrm flipV="1">
          <a:off x="13703300" y="12690252"/>
          <a:ext cx="889000" cy="14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98067</xdr:rowOff>
    </xdr:from>
    <xdr:to>
      <xdr:col>21</xdr:col>
      <xdr:colOff>212725</xdr:colOff>
      <xdr:row>78</xdr:row>
      <xdr:rowOff>28217</xdr:rowOff>
    </xdr:to>
    <xdr:sp macro="" textlink="">
      <xdr:nvSpPr>
        <xdr:cNvPr id="608" name="フローチャート : 判断 607"/>
        <xdr:cNvSpPr/>
      </xdr:nvSpPr>
      <xdr:spPr>
        <a:xfrm>
          <a:off x="14541500" y="1329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19344</xdr:rowOff>
    </xdr:from>
    <xdr:ext cx="469744" cy="259045"/>
    <xdr:sp macro="" textlink="">
      <xdr:nvSpPr>
        <xdr:cNvPr id="609" name="テキスト ボックス 608"/>
        <xdr:cNvSpPr txBox="1"/>
      </xdr:nvSpPr>
      <xdr:spPr>
        <a:xfrm>
          <a:off x="14357427" y="1339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152410</xdr:rowOff>
    </xdr:from>
    <xdr:to>
      <xdr:col>19</xdr:col>
      <xdr:colOff>644525</xdr:colOff>
      <xdr:row>76</xdr:row>
      <xdr:rowOff>9810</xdr:rowOff>
    </xdr:to>
    <xdr:cxnSp macro="">
      <xdr:nvCxnSpPr>
        <xdr:cNvPr id="610" name="直線コネクタ 609"/>
        <xdr:cNvCxnSpPr/>
      </xdr:nvCxnSpPr>
      <xdr:spPr>
        <a:xfrm flipV="1">
          <a:off x="12814300" y="12839710"/>
          <a:ext cx="889000" cy="20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102981</xdr:rowOff>
    </xdr:from>
    <xdr:to>
      <xdr:col>20</xdr:col>
      <xdr:colOff>9525</xdr:colOff>
      <xdr:row>78</xdr:row>
      <xdr:rowOff>33131</xdr:rowOff>
    </xdr:to>
    <xdr:sp macro="" textlink="">
      <xdr:nvSpPr>
        <xdr:cNvPr id="611" name="フローチャート : 判断 610"/>
        <xdr:cNvSpPr/>
      </xdr:nvSpPr>
      <xdr:spPr>
        <a:xfrm>
          <a:off x="13652500" y="1330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24258</xdr:rowOff>
    </xdr:from>
    <xdr:ext cx="469744" cy="259045"/>
    <xdr:sp macro="" textlink="">
      <xdr:nvSpPr>
        <xdr:cNvPr id="612" name="テキスト ボックス 611"/>
        <xdr:cNvSpPr txBox="1"/>
      </xdr:nvSpPr>
      <xdr:spPr>
        <a:xfrm>
          <a:off x="13468427" y="1339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151217</xdr:rowOff>
    </xdr:from>
    <xdr:to>
      <xdr:col>18</xdr:col>
      <xdr:colOff>492125</xdr:colOff>
      <xdr:row>78</xdr:row>
      <xdr:rowOff>81367</xdr:rowOff>
    </xdr:to>
    <xdr:sp macro="" textlink="">
      <xdr:nvSpPr>
        <xdr:cNvPr id="613" name="フローチャート : 判断 612"/>
        <xdr:cNvSpPr/>
      </xdr:nvSpPr>
      <xdr:spPr>
        <a:xfrm>
          <a:off x="12763500" y="1335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72494</xdr:rowOff>
    </xdr:from>
    <xdr:ext cx="469744" cy="259045"/>
    <xdr:sp macro="" textlink="">
      <xdr:nvSpPr>
        <xdr:cNvPr id="614" name="テキスト ボックス 613"/>
        <xdr:cNvSpPr txBox="1"/>
      </xdr:nvSpPr>
      <xdr:spPr>
        <a:xfrm>
          <a:off x="12579427" y="1344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25395</xdr:rowOff>
    </xdr:from>
    <xdr:to>
      <xdr:col>23</xdr:col>
      <xdr:colOff>568325</xdr:colOff>
      <xdr:row>72</xdr:row>
      <xdr:rowOff>126995</xdr:rowOff>
    </xdr:to>
    <xdr:sp macro="" textlink="">
      <xdr:nvSpPr>
        <xdr:cNvPr id="620" name="円/楕円 619"/>
        <xdr:cNvSpPr/>
      </xdr:nvSpPr>
      <xdr:spPr>
        <a:xfrm>
          <a:off x="16268700" y="1236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48272</xdr:rowOff>
    </xdr:from>
    <xdr:ext cx="534377" cy="259045"/>
    <xdr:sp macro="" textlink="">
      <xdr:nvSpPr>
        <xdr:cNvPr id="621" name="災害復旧費該当値テキスト"/>
        <xdr:cNvSpPr txBox="1"/>
      </xdr:nvSpPr>
      <xdr:spPr>
        <a:xfrm>
          <a:off x="16370300" y="1222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47,778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2123</xdr:rowOff>
    </xdr:from>
    <xdr:to>
      <xdr:col>22</xdr:col>
      <xdr:colOff>415925</xdr:colOff>
      <xdr:row>74</xdr:row>
      <xdr:rowOff>103723</xdr:rowOff>
    </xdr:to>
    <xdr:sp macro="" textlink="">
      <xdr:nvSpPr>
        <xdr:cNvPr id="622" name="円/楕円 621"/>
        <xdr:cNvSpPr/>
      </xdr:nvSpPr>
      <xdr:spPr>
        <a:xfrm>
          <a:off x="15430500" y="126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72</xdr:row>
      <xdr:rowOff>120250</xdr:rowOff>
    </xdr:from>
    <xdr:ext cx="534377" cy="259045"/>
    <xdr:sp macro="" textlink="">
      <xdr:nvSpPr>
        <xdr:cNvPr id="623" name="テキスト ボックス 622"/>
        <xdr:cNvSpPr txBox="1"/>
      </xdr:nvSpPr>
      <xdr:spPr>
        <a:xfrm>
          <a:off x="15201411" y="124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123602</xdr:rowOff>
    </xdr:from>
    <xdr:to>
      <xdr:col>21</xdr:col>
      <xdr:colOff>212725</xdr:colOff>
      <xdr:row>74</xdr:row>
      <xdr:rowOff>53752</xdr:rowOff>
    </xdr:to>
    <xdr:sp macro="" textlink="">
      <xdr:nvSpPr>
        <xdr:cNvPr id="624" name="円/楕円 623"/>
        <xdr:cNvSpPr/>
      </xdr:nvSpPr>
      <xdr:spPr>
        <a:xfrm>
          <a:off x="14541500" y="126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70279</xdr:rowOff>
    </xdr:from>
    <xdr:ext cx="534377" cy="259045"/>
    <xdr:sp macro="" textlink="">
      <xdr:nvSpPr>
        <xdr:cNvPr id="625" name="テキスト ボックス 624"/>
        <xdr:cNvSpPr txBox="1"/>
      </xdr:nvSpPr>
      <xdr:spPr>
        <a:xfrm>
          <a:off x="14325111" y="1241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101610</xdr:rowOff>
    </xdr:from>
    <xdr:to>
      <xdr:col>20</xdr:col>
      <xdr:colOff>9525</xdr:colOff>
      <xdr:row>75</xdr:row>
      <xdr:rowOff>31760</xdr:rowOff>
    </xdr:to>
    <xdr:sp macro="" textlink="">
      <xdr:nvSpPr>
        <xdr:cNvPr id="626" name="円/楕円 625"/>
        <xdr:cNvSpPr/>
      </xdr:nvSpPr>
      <xdr:spPr>
        <a:xfrm>
          <a:off x="13652500" y="127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48287</xdr:rowOff>
    </xdr:from>
    <xdr:ext cx="534377" cy="259045"/>
    <xdr:sp macro="" textlink="">
      <xdr:nvSpPr>
        <xdr:cNvPr id="627" name="テキスト ボックス 626"/>
        <xdr:cNvSpPr txBox="1"/>
      </xdr:nvSpPr>
      <xdr:spPr>
        <a:xfrm>
          <a:off x="13436111" y="1256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130459</xdr:rowOff>
    </xdr:from>
    <xdr:to>
      <xdr:col>18</xdr:col>
      <xdr:colOff>492125</xdr:colOff>
      <xdr:row>76</xdr:row>
      <xdr:rowOff>60610</xdr:rowOff>
    </xdr:to>
    <xdr:sp macro="" textlink="">
      <xdr:nvSpPr>
        <xdr:cNvPr id="628" name="円/楕円 627"/>
        <xdr:cNvSpPr/>
      </xdr:nvSpPr>
      <xdr:spPr>
        <a:xfrm>
          <a:off x="12763500" y="129892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77136</xdr:rowOff>
    </xdr:from>
    <xdr:ext cx="534377" cy="259045"/>
    <xdr:sp macro="" textlink="">
      <xdr:nvSpPr>
        <xdr:cNvPr id="629" name="テキスト ボックス 628"/>
        <xdr:cNvSpPr txBox="1"/>
      </xdr:nvSpPr>
      <xdr:spPr>
        <a:xfrm>
          <a:off x="12547111" y="127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31" name="正方形/長方形 63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32" name="正方形/長方形 63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33" name="正方形/長方形 63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34" name="正方形/長方形 63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38" name="テキスト ボックス 63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40" name="テキスト ボックス 63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4" name="テキスト ボックス 64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6" name="テキスト ボックス 64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63043</xdr:rowOff>
    </xdr:from>
    <xdr:to>
      <xdr:col>23</xdr:col>
      <xdr:colOff>516889</xdr:colOff>
      <xdr:row>97</xdr:row>
      <xdr:rowOff>163855</xdr:rowOff>
    </xdr:to>
    <xdr:cxnSp macro="">
      <xdr:nvCxnSpPr>
        <xdr:cNvPr id="652" name="直線コネクタ 651"/>
        <xdr:cNvCxnSpPr/>
      </xdr:nvCxnSpPr>
      <xdr:spPr>
        <a:xfrm flipV="1">
          <a:off x="16317595" y="16179343"/>
          <a:ext cx="1269" cy="615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167682</xdr:rowOff>
    </xdr:from>
    <xdr:ext cx="534377" cy="259045"/>
    <xdr:sp macro="" textlink="">
      <xdr:nvSpPr>
        <xdr:cNvPr id="653" name="公債費最小値テキスト"/>
        <xdr:cNvSpPr txBox="1"/>
      </xdr:nvSpPr>
      <xdr:spPr>
        <a:xfrm>
          <a:off x="16370300" y="16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31,732</a:t>
          </a:r>
          <a:endParaRPr kumimoji="1" lang="ja-JP" altLang="en-US" sz="1000" b="1">
            <a:latin typeface="ＭＳ Ｐゴシック"/>
          </a:endParaRPr>
        </a:p>
      </xdr:txBody>
    </xdr:sp>
    <xdr:clientData/>
  </xdr:oneCellAnchor>
  <xdr:twoCellAnchor>
    <xdr:from>
      <xdr:col>23</xdr:col>
      <xdr:colOff>428625</xdr:colOff>
      <xdr:row>97</xdr:row>
      <xdr:rowOff>163855</xdr:rowOff>
    </xdr:from>
    <xdr:to>
      <xdr:col>23</xdr:col>
      <xdr:colOff>606425</xdr:colOff>
      <xdr:row>97</xdr:row>
      <xdr:rowOff>163855</xdr:rowOff>
    </xdr:to>
    <xdr:cxnSp macro="">
      <xdr:nvCxnSpPr>
        <xdr:cNvPr id="654" name="直線コネクタ 653"/>
        <xdr:cNvCxnSpPr/>
      </xdr:nvCxnSpPr>
      <xdr:spPr>
        <a:xfrm>
          <a:off x="16230600" y="167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9720</xdr:rowOff>
    </xdr:from>
    <xdr:ext cx="534377" cy="259045"/>
    <xdr:sp macro="" textlink="">
      <xdr:nvSpPr>
        <xdr:cNvPr id="655" name="公債費最大値テキスト"/>
        <xdr:cNvSpPr txBox="1"/>
      </xdr:nvSpPr>
      <xdr:spPr>
        <a:xfrm>
          <a:off x="16370300" y="159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64,024</a:t>
          </a:r>
          <a:endParaRPr kumimoji="1" lang="ja-JP" altLang="en-US" sz="1000" b="1">
            <a:latin typeface="ＭＳ Ｐゴシック"/>
          </a:endParaRPr>
        </a:p>
      </xdr:txBody>
    </xdr:sp>
    <xdr:clientData/>
  </xdr:oneCellAnchor>
  <xdr:twoCellAnchor>
    <xdr:from>
      <xdr:col>23</xdr:col>
      <xdr:colOff>428625</xdr:colOff>
      <xdr:row>94</xdr:row>
      <xdr:rowOff>63043</xdr:rowOff>
    </xdr:from>
    <xdr:to>
      <xdr:col>23</xdr:col>
      <xdr:colOff>606425</xdr:colOff>
      <xdr:row>94</xdr:row>
      <xdr:rowOff>63043</xdr:rowOff>
    </xdr:to>
    <xdr:cxnSp macro="">
      <xdr:nvCxnSpPr>
        <xdr:cNvPr id="656" name="直線コネクタ 655"/>
        <xdr:cNvCxnSpPr/>
      </xdr:nvCxnSpPr>
      <xdr:spPr>
        <a:xfrm>
          <a:off x="16230600" y="1617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153112</xdr:rowOff>
    </xdr:from>
    <xdr:to>
      <xdr:col>23</xdr:col>
      <xdr:colOff>517525</xdr:colOff>
      <xdr:row>94</xdr:row>
      <xdr:rowOff>166103</xdr:rowOff>
    </xdr:to>
    <xdr:cxnSp macro="">
      <xdr:nvCxnSpPr>
        <xdr:cNvPr id="657" name="直線コネクタ 656"/>
        <xdr:cNvCxnSpPr/>
      </xdr:nvCxnSpPr>
      <xdr:spPr>
        <a:xfrm>
          <a:off x="15481300" y="16269412"/>
          <a:ext cx="8382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161472</xdr:rowOff>
    </xdr:from>
    <xdr:ext cx="534377" cy="259045"/>
    <xdr:sp macro="" textlink="">
      <xdr:nvSpPr>
        <xdr:cNvPr id="658" name="公債費平均値テキスト"/>
        <xdr:cNvSpPr txBox="1"/>
      </xdr:nvSpPr>
      <xdr:spPr>
        <a:xfrm>
          <a:off x="16370300" y="16449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11595</xdr:rowOff>
    </xdr:from>
    <xdr:to>
      <xdr:col>23</xdr:col>
      <xdr:colOff>568325</xdr:colOff>
      <xdr:row>96</xdr:row>
      <xdr:rowOff>113195</xdr:rowOff>
    </xdr:to>
    <xdr:sp macro="" textlink="">
      <xdr:nvSpPr>
        <xdr:cNvPr id="659" name="フローチャート : 判断 658"/>
        <xdr:cNvSpPr/>
      </xdr:nvSpPr>
      <xdr:spPr>
        <a:xfrm>
          <a:off x="16268700" y="164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153112</xdr:rowOff>
    </xdr:from>
    <xdr:to>
      <xdr:col>22</xdr:col>
      <xdr:colOff>365125</xdr:colOff>
      <xdr:row>94</xdr:row>
      <xdr:rowOff>154578</xdr:rowOff>
    </xdr:to>
    <xdr:cxnSp macro="">
      <xdr:nvCxnSpPr>
        <xdr:cNvPr id="660" name="直線コネクタ 659"/>
        <xdr:cNvCxnSpPr/>
      </xdr:nvCxnSpPr>
      <xdr:spPr>
        <a:xfrm flipV="1">
          <a:off x="14592300" y="16269412"/>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91</xdr:row>
      <xdr:rowOff>31445</xdr:rowOff>
    </xdr:from>
    <xdr:to>
      <xdr:col>22</xdr:col>
      <xdr:colOff>415925</xdr:colOff>
      <xdr:row>91</xdr:row>
      <xdr:rowOff>133045</xdr:rowOff>
    </xdr:to>
    <xdr:sp macro="" textlink="">
      <xdr:nvSpPr>
        <xdr:cNvPr id="661" name="フローチャート : 判断 660"/>
        <xdr:cNvSpPr/>
      </xdr:nvSpPr>
      <xdr:spPr>
        <a:xfrm>
          <a:off x="15430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89</xdr:row>
      <xdr:rowOff>149572</xdr:rowOff>
    </xdr:from>
    <xdr:ext cx="534377" cy="259045"/>
    <xdr:sp macro="" textlink="">
      <xdr:nvSpPr>
        <xdr:cNvPr id="662" name="テキスト ボックス 661"/>
        <xdr:cNvSpPr txBox="1"/>
      </xdr:nvSpPr>
      <xdr:spPr>
        <a:xfrm>
          <a:off x="152014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90,016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124422</xdr:rowOff>
    </xdr:from>
    <xdr:to>
      <xdr:col>21</xdr:col>
      <xdr:colOff>161925</xdr:colOff>
      <xdr:row>94</xdr:row>
      <xdr:rowOff>154578</xdr:rowOff>
    </xdr:to>
    <xdr:cxnSp macro="">
      <xdr:nvCxnSpPr>
        <xdr:cNvPr id="663" name="直線コネクタ 662"/>
        <xdr:cNvCxnSpPr/>
      </xdr:nvCxnSpPr>
      <xdr:spPr>
        <a:xfrm>
          <a:off x="13703300" y="16240722"/>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12757</xdr:rowOff>
    </xdr:from>
    <xdr:to>
      <xdr:col>21</xdr:col>
      <xdr:colOff>212725</xdr:colOff>
      <xdr:row>94</xdr:row>
      <xdr:rowOff>114357</xdr:rowOff>
    </xdr:to>
    <xdr:sp macro="" textlink="">
      <xdr:nvSpPr>
        <xdr:cNvPr id="664" name="フローチャート : 判断 663"/>
        <xdr:cNvSpPr/>
      </xdr:nvSpPr>
      <xdr:spPr>
        <a:xfrm>
          <a:off x="14541500" y="1612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130884</xdr:rowOff>
    </xdr:from>
    <xdr:ext cx="534377" cy="259045"/>
    <xdr:sp macro="" textlink="">
      <xdr:nvSpPr>
        <xdr:cNvPr id="665" name="テキスト ボックス 664"/>
        <xdr:cNvSpPr txBox="1"/>
      </xdr:nvSpPr>
      <xdr:spPr>
        <a:xfrm>
          <a:off x="14325111" y="159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111410</xdr:rowOff>
    </xdr:from>
    <xdr:to>
      <xdr:col>19</xdr:col>
      <xdr:colOff>644525</xdr:colOff>
      <xdr:row>94</xdr:row>
      <xdr:rowOff>124422</xdr:rowOff>
    </xdr:to>
    <xdr:cxnSp macro="">
      <xdr:nvCxnSpPr>
        <xdr:cNvPr id="666" name="直線コネクタ 665"/>
        <xdr:cNvCxnSpPr/>
      </xdr:nvCxnSpPr>
      <xdr:spPr>
        <a:xfrm>
          <a:off x="12814300" y="16227710"/>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144221</xdr:rowOff>
    </xdr:from>
    <xdr:to>
      <xdr:col>20</xdr:col>
      <xdr:colOff>9525</xdr:colOff>
      <xdr:row>94</xdr:row>
      <xdr:rowOff>74371</xdr:rowOff>
    </xdr:to>
    <xdr:sp macro="" textlink="">
      <xdr:nvSpPr>
        <xdr:cNvPr id="667" name="フローチャート : 判断 666"/>
        <xdr:cNvSpPr/>
      </xdr:nvSpPr>
      <xdr:spPr>
        <a:xfrm>
          <a:off x="13652500" y="160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90898</xdr:rowOff>
    </xdr:from>
    <xdr:ext cx="534377" cy="259045"/>
    <xdr:sp macro="" textlink="">
      <xdr:nvSpPr>
        <xdr:cNvPr id="668" name="テキスト ボックス 667"/>
        <xdr:cNvSpPr txBox="1"/>
      </xdr:nvSpPr>
      <xdr:spPr>
        <a:xfrm>
          <a:off x="13436111" y="1586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66,096</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93511</xdr:rowOff>
    </xdr:from>
    <xdr:to>
      <xdr:col>18</xdr:col>
      <xdr:colOff>492125</xdr:colOff>
      <xdr:row>94</xdr:row>
      <xdr:rowOff>23661</xdr:rowOff>
    </xdr:to>
    <xdr:sp macro="" textlink="">
      <xdr:nvSpPr>
        <xdr:cNvPr id="669" name="フローチャート : 判断 668"/>
        <xdr:cNvSpPr/>
      </xdr:nvSpPr>
      <xdr:spPr>
        <a:xfrm>
          <a:off x="12763500" y="160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40188</xdr:rowOff>
    </xdr:from>
    <xdr:ext cx="534377" cy="259045"/>
    <xdr:sp macro="" textlink="">
      <xdr:nvSpPr>
        <xdr:cNvPr id="670" name="テキスト ボックス 669"/>
        <xdr:cNvSpPr txBox="1"/>
      </xdr:nvSpPr>
      <xdr:spPr>
        <a:xfrm>
          <a:off x="12547111" y="158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115303</xdr:rowOff>
    </xdr:from>
    <xdr:to>
      <xdr:col>23</xdr:col>
      <xdr:colOff>568325</xdr:colOff>
      <xdr:row>95</xdr:row>
      <xdr:rowOff>45453</xdr:rowOff>
    </xdr:to>
    <xdr:sp macro="" textlink="">
      <xdr:nvSpPr>
        <xdr:cNvPr id="676" name="円/楕円 675"/>
        <xdr:cNvSpPr/>
      </xdr:nvSpPr>
      <xdr:spPr>
        <a:xfrm>
          <a:off x="16268700" y="162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30230</xdr:rowOff>
    </xdr:from>
    <xdr:ext cx="534377" cy="259045"/>
    <xdr:sp macro="" textlink="">
      <xdr:nvSpPr>
        <xdr:cNvPr id="677" name="公債費該当値テキスト"/>
        <xdr:cNvSpPr txBox="1"/>
      </xdr:nvSpPr>
      <xdr:spPr>
        <a:xfrm>
          <a:off x="16370300" y="161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58,614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102312</xdr:rowOff>
    </xdr:from>
    <xdr:to>
      <xdr:col>22</xdr:col>
      <xdr:colOff>415925</xdr:colOff>
      <xdr:row>95</xdr:row>
      <xdr:rowOff>32462</xdr:rowOff>
    </xdr:to>
    <xdr:sp macro="" textlink="">
      <xdr:nvSpPr>
        <xdr:cNvPr id="678" name="円/楕円 677"/>
        <xdr:cNvSpPr/>
      </xdr:nvSpPr>
      <xdr:spPr>
        <a:xfrm>
          <a:off x="15430500" y="162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23589</xdr:rowOff>
    </xdr:from>
    <xdr:ext cx="534377" cy="259045"/>
    <xdr:sp macro="" textlink="">
      <xdr:nvSpPr>
        <xdr:cNvPr id="679" name="テキスト ボックス 678"/>
        <xdr:cNvSpPr txBox="1"/>
      </xdr:nvSpPr>
      <xdr:spPr>
        <a:xfrm>
          <a:off x="15201411" y="163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103778</xdr:rowOff>
    </xdr:from>
    <xdr:to>
      <xdr:col>21</xdr:col>
      <xdr:colOff>212725</xdr:colOff>
      <xdr:row>95</xdr:row>
      <xdr:rowOff>33928</xdr:rowOff>
    </xdr:to>
    <xdr:sp macro="" textlink="">
      <xdr:nvSpPr>
        <xdr:cNvPr id="680" name="円/楕円 679"/>
        <xdr:cNvSpPr/>
      </xdr:nvSpPr>
      <xdr:spPr>
        <a:xfrm>
          <a:off x="14541500" y="162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25055</xdr:rowOff>
    </xdr:from>
    <xdr:ext cx="534377" cy="259045"/>
    <xdr:sp macro="" textlink="">
      <xdr:nvSpPr>
        <xdr:cNvPr id="681" name="テキスト ボックス 680"/>
        <xdr:cNvSpPr txBox="1"/>
      </xdr:nvSpPr>
      <xdr:spPr>
        <a:xfrm>
          <a:off x="14325111" y="163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73622</xdr:rowOff>
    </xdr:from>
    <xdr:to>
      <xdr:col>20</xdr:col>
      <xdr:colOff>9525</xdr:colOff>
      <xdr:row>95</xdr:row>
      <xdr:rowOff>3772</xdr:rowOff>
    </xdr:to>
    <xdr:sp macro="" textlink="">
      <xdr:nvSpPr>
        <xdr:cNvPr id="682" name="円/楕円 681"/>
        <xdr:cNvSpPr/>
      </xdr:nvSpPr>
      <xdr:spPr>
        <a:xfrm>
          <a:off x="13652500" y="161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166349</xdr:rowOff>
    </xdr:from>
    <xdr:ext cx="534377" cy="259045"/>
    <xdr:sp macro="" textlink="">
      <xdr:nvSpPr>
        <xdr:cNvPr id="683" name="テキスト ボックス 682"/>
        <xdr:cNvSpPr txBox="1"/>
      </xdr:nvSpPr>
      <xdr:spPr>
        <a:xfrm>
          <a:off x="13436111" y="1628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60610</xdr:rowOff>
    </xdr:from>
    <xdr:to>
      <xdr:col>18</xdr:col>
      <xdr:colOff>492125</xdr:colOff>
      <xdr:row>94</xdr:row>
      <xdr:rowOff>162210</xdr:rowOff>
    </xdr:to>
    <xdr:sp macro="" textlink="">
      <xdr:nvSpPr>
        <xdr:cNvPr id="684" name="円/楕円 683"/>
        <xdr:cNvSpPr/>
      </xdr:nvSpPr>
      <xdr:spPr>
        <a:xfrm>
          <a:off x="12763500" y="161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153337</xdr:rowOff>
    </xdr:from>
    <xdr:ext cx="534377" cy="259045"/>
    <xdr:sp macro="" textlink="">
      <xdr:nvSpPr>
        <xdr:cNvPr id="685" name="テキスト ボックス 684"/>
        <xdr:cNvSpPr txBox="1"/>
      </xdr:nvSpPr>
      <xdr:spPr>
        <a:xfrm>
          <a:off x="12547111" y="1626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87" name="正方形/長方形 68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88" name="正方形/長方形 68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89" name="正方形/長方形 68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90" name="正方形/長方形 68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697" name="テキスト ボックス 696"/>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699" name="テキスト ボックス 69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01" name="テキスト ボックス 70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03" name="テキスト ボックス 70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05" name="テキスト ボックス 70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39</xdr:row>
      <xdr:rowOff>36830</xdr:rowOff>
    </xdr:from>
    <xdr:to>
      <xdr:col>32</xdr:col>
      <xdr:colOff>186689</xdr:colOff>
      <xdr:row>39</xdr:row>
      <xdr:rowOff>44450</xdr:rowOff>
    </xdr:to>
    <xdr:cxnSp macro="">
      <xdr:nvCxnSpPr>
        <xdr:cNvPr id="707" name="直線コネクタ 706"/>
        <xdr:cNvCxnSpPr/>
      </xdr:nvCxnSpPr>
      <xdr:spPr>
        <a:xfrm flipV="1">
          <a:off x="22159595" y="6723380"/>
          <a:ext cx="1269" cy="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40</xdr:row>
      <xdr:rowOff>21607</xdr:rowOff>
    </xdr:from>
    <xdr:ext cx="249299" cy="259045"/>
    <xdr:sp macro="" textlink="">
      <xdr:nvSpPr>
        <xdr:cNvPr id="708" name="諸支出金最小値テキスト"/>
        <xdr:cNvSpPr txBox="1"/>
      </xdr:nvSpPr>
      <xdr:spPr>
        <a:xfrm>
          <a:off x="22212300" y="6879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154957</xdr:rowOff>
    </xdr:from>
    <xdr:ext cx="249299" cy="259045"/>
    <xdr:sp macro="" textlink="">
      <xdr:nvSpPr>
        <xdr:cNvPr id="710" name="諸支出金最大値テキスト"/>
        <xdr:cNvSpPr txBox="1"/>
      </xdr:nvSpPr>
      <xdr:spPr>
        <a:xfrm>
          <a:off x="22212300" y="6498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39</xdr:row>
      <xdr:rowOff>36830</xdr:rowOff>
    </xdr:from>
    <xdr:to>
      <xdr:col>32</xdr:col>
      <xdr:colOff>276225</xdr:colOff>
      <xdr:row>39</xdr:row>
      <xdr:rowOff>36830</xdr:rowOff>
    </xdr:to>
    <xdr:cxnSp macro="">
      <xdr:nvCxnSpPr>
        <xdr:cNvPr id="711" name="直線コネクタ 710"/>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110507</xdr:rowOff>
    </xdr:from>
    <xdr:ext cx="249299" cy="259045"/>
    <xdr:sp macro="" textlink="">
      <xdr:nvSpPr>
        <xdr:cNvPr id="713" name="諸支出金平均値テキスト"/>
        <xdr:cNvSpPr txBox="1"/>
      </xdr:nvSpPr>
      <xdr:spPr>
        <a:xfrm>
          <a:off x="22212300" y="66256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4" name="フローチャート : 判断 713"/>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33</xdr:row>
      <xdr:rowOff>69850</xdr:rowOff>
    </xdr:from>
    <xdr:to>
      <xdr:col>31</xdr:col>
      <xdr:colOff>85725</xdr:colOff>
      <xdr:row>34</xdr:row>
      <xdr:rowOff>0</xdr:rowOff>
    </xdr:to>
    <xdr:sp macro="" textlink="">
      <xdr:nvSpPr>
        <xdr:cNvPr id="716" name="フローチャート : 判断 715"/>
        <xdr:cNvSpPr/>
      </xdr:nvSpPr>
      <xdr:spPr>
        <a:xfrm>
          <a:off x="21272500" y="57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32</xdr:row>
      <xdr:rowOff>16527</xdr:rowOff>
    </xdr:from>
    <xdr:ext cx="378565" cy="259045"/>
    <xdr:sp macro="" textlink="">
      <xdr:nvSpPr>
        <xdr:cNvPr id="717" name="テキスト ボックス 716"/>
        <xdr:cNvSpPr txBox="1"/>
      </xdr:nvSpPr>
      <xdr:spPr>
        <a:xfrm>
          <a:off x="21121317" y="550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50800</xdr:rowOff>
    </xdr:from>
    <xdr:to>
      <xdr:col>29</xdr:col>
      <xdr:colOff>568325</xdr:colOff>
      <xdr:row>34</xdr:row>
      <xdr:rowOff>152400</xdr:rowOff>
    </xdr:to>
    <xdr:sp macro="" textlink="">
      <xdr:nvSpPr>
        <xdr:cNvPr id="719" name="フローチャート : 判断 718"/>
        <xdr:cNvSpPr/>
      </xdr:nvSpPr>
      <xdr:spPr>
        <a:xfrm>
          <a:off x="20383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168927</xdr:rowOff>
    </xdr:from>
    <xdr:ext cx="378565" cy="259045"/>
    <xdr:sp macro="" textlink="">
      <xdr:nvSpPr>
        <xdr:cNvPr id="720" name="テキスト ボックス 719"/>
        <xdr:cNvSpPr txBox="1"/>
      </xdr:nvSpPr>
      <xdr:spPr>
        <a:xfrm>
          <a:off x="20245017" y="5655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73660</xdr:rowOff>
    </xdr:from>
    <xdr:to>
      <xdr:col>28</xdr:col>
      <xdr:colOff>365125</xdr:colOff>
      <xdr:row>31</xdr:row>
      <xdr:rowOff>3810</xdr:rowOff>
    </xdr:to>
    <xdr:sp macro="" textlink="">
      <xdr:nvSpPr>
        <xdr:cNvPr id="722" name="フローチャート : 判断 721"/>
        <xdr:cNvSpPr/>
      </xdr:nvSpPr>
      <xdr:spPr>
        <a:xfrm>
          <a:off x="19494500" y="52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20337</xdr:rowOff>
    </xdr:from>
    <xdr:ext cx="378565" cy="259045"/>
    <xdr:sp macro="" textlink="">
      <xdr:nvSpPr>
        <xdr:cNvPr id="723" name="テキスト ボックス 722"/>
        <xdr:cNvSpPr txBox="1"/>
      </xdr:nvSpPr>
      <xdr:spPr>
        <a:xfrm>
          <a:off x="19356017" y="499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81280</xdr:rowOff>
    </xdr:from>
    <xdr:to>
      <xdr:col>27</xdr:col>
      <xdr:colOff>161925</xdr:colOff>
      <xdr:row>39</xdr:row>
      <xdr:rowOff>11430</xdr:rowOff>
    </xdr:to>
    <xdr:sp macro="" textlink="">
      <xdr:nvSpPr>
        <xdr:cNvPr id="724" name="フローチャート : 判断 723"/>
        <xdr:cNvSpPr/>
      </xdr:nvSpPr>
      <xdr:spPr>
        <a:xfrm>
          <a:off x="18605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27957</xdr:rowOff>
    </xdr:from>
    <xdr:ext cx="313932" cy="259045"/>
    <xdr:sp macro="" textlink="">
      <xdr:nvSpPr>
        <xdr:cNvPr id="725" name="テキスト ボックス 724"/>
        <xdr:cNvSpPr txBox="1"/>
      </xdr:nvSpPr>
      <xdr:spPr>
        <a:xfrm>
          <a:off x="18499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66057</xdr:rowOff>
    </xdr:from>
    <xdr:ext cx="249299" cy="259045"/>
    <xdr:sp macro="" textlink="">
      <xdr:nvSpPr>
        <xdr:cNvPr id="732" name="諸支出金該当値テキスト"/>
        <xdr:cNvSpPr txBox="1"/>
      </xdr:nvSpPr>
      <xdr:spPr>
        <a:xfrm>
          <a:off x="22212300" y="6752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86377</xdr:rowOff>
    </xdr:from>
    <xdr:ext cx="249299" cy="259045"/>
    <xdr:sp macro="" textlink="">
      <xdr:nvSpPr>
        <xdr:cNvPr id="734" name="テキスト ボックス 733"/>
        <xdr:cNvSpPr txBox="1"/>
      </xdr:nvSpPr>
      <xdr:spPr>
        <a:xfrm>
          <a:off x="211859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42" name="正方形/長方形 74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43" name="正方形/長方形 74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44" name="正方形/長方形 74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45" name="正方形/長方形 74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49" name="直線コネクタ 74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50" name="テキスト ボックス 74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52" name="テキスト ボックス 75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54" name="直線コネクタ 75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5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56" name="直線コネクタ 75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5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58" name="直線コネクタ 75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59" name="直線コネクタ 75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6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61" name="フローチャート : 判断 76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62" name="直線コネクタ 76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63" name="フローチャート : 判断 76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64" name="テキスト ボックス 763"/>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65" name="直線コネクタ 76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66" name="フローチャート : 判断 76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67" name="テキスト ボックス 76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68" name="直線コネクタ 76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69" name="フローチャート : 判断 76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70" name="テキスト ボックス 76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71" name="フローチャート : 判断 77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72" name="テキスト ボックス 77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8" name="円/楕円 77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7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80" name="円/楕円 77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81" name="テキスト ボックス 780"/>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82" name="円/楕円 78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83" name="テキスト ボックス 78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84" name="円/楕円 78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85" name="テキスト ボックス 78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6" name="円/楕円 78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87" name="テキスト ボックス 78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88" name="正方形/長方形 7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89" name="正方形/長方形 7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90" name="テキスト ボックス 7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ysClr val="windowText" lastClr="000000"/>
              </a:solidFill>
              <a:effectLst/>
              <a:latin typeface="+mn-lt"/>
              <a:ea typeface="+mn-ea"/>
              <a:cs typeface="+mn-cs"/>
            </a:rPr>
            <a:t>・労働費は、住民一人当たり１５，１５６円となっており、類似団体と比較して高い水準となっている。これは、震災等に係る緊急雇用創出事業を実施しているためである。</a:t>
          </a:r>
          <a:endParaRPr kumimoji="1" lang="en-US" altLang="ja-JP" sz="1300" b="0" i="0" baseline="0">
            <a:solidFill>
              <a:sysClr val="windowText" lastClr="000000"/>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教育費は、住民一人当たり１１６，５５１円となっており、類似団体と比較して高い水準となっている。これは、震災からの復興を担う人材育成のため、双葉郡中高一貫高の整備事業を実施しているためである。</a:t>
          </a:r>
          <a:endParaRPr lang="ja-JP" altLang="ja-JP" sz="1300">
            <a:effectLst/>
          </a:endParaRPr>
        </a:p>
        <a:p>
          <a:r>
            <a:rPr kumimoji="1" lang="ja-JP" altLang="ja-JP" sz="1300">
              <a:solidFill>
                <a:schemeClr val="dk1"/>
              </a:solidFill>
              <a:effectLst/>
              <a:latin typeface="+mn-lt"/>
              <a:ea typeface="+mn-ea"/>
              <a:cs typeface="+mn-cs"/>
            </a:rPr>
            <a:t>・民生費は、住民一人当たり３６１，８１６円となっている。決算額全体でみると、民生費のうち８２．２％が災害救助費が占めており。東日本大震災及び原子力災害から復旧・復興（除染等）に係る経費が類似団体の平均を大きく上回る要因となっている。</a:t>
          </a:r>
          <a:endParaRPr lang="ja-JP" altLang="ja-JP" sz="1300">
            <a:effectLst/>
          </a:endParaRPr>
        </a:p>
        <a:p>
          <a:r>
            <a:rPr kumimoji="1" lang="ja-JP" altLang="ja-JP" sz="1300">
              <a:solidFill>
                <a:schemeClr val="dk1"/>
              </a:solidFill>
              <a:effectLst/>
              <a:latin typeface="+mn-lt"/>
              <a:ea typeface="+mn-ea"/>
              <a:cs typeface="+mn-cs"/>
            </a:rPr>
            <a:t>・商工費は、住民一人当たり８１，０３０円となっており、類似団体と比較して高い水準となっている。これは、東日本大震災以降、本県の復興を推進するため産業復興企業立地支援事業や新産業創造のため医療機器開発・安全性評価拠点の整備事業等に重点的に取り組んでいるためである。</a:t>
          </a:r>
          <a:endParaRPr lang="ja-JP" altLang="ja-JP" sz="1300">
            <a:effectLst/>
          </a:endParaRPr>
        </a:p>
        <a:p>
          <a:r>
            <a:rPr kumimoji="1" lang="ja-JP" altLang="ja-JP" sz="1300">
              <a:solidFill>
                <a:schemeClr val="dk1"/>
              </a:solidFill>
              <a:effectLst/>
              <a:latin typeface="+mn-lt"/>
              <a:ea typeface="+mn-ea"/>
              <a:cs typeface="+mn-cs"/>
            </a:rPr>
            <a:t>・災害復旧費は、住民一人当たり４７，７７８円となっている。</a:t>
          </a:r>
          <a:r>
            <a:rPr kumimoji="1" lang="ja-JP" altLang="ja-JP" sz="1300" b="0" i="0" baseline="0">
              <a:solidFill>
                <a:schemeClr val="dk1"/>
              </a:solidFill>
              <a:effectLst/>
              <a:latin typeface="+mn-lt"/>
              <a:ea typeface="+mn-ea"/>
              <a:cs typeface="+mn-cs"/>
            </a:rPr>
            <a:t>東日本大震災以降、年々上昇しており、</a:t>
          </a:r>
          <a:r>
            <a:rPr kumimoji="1" lang="ja-JP" altLang="ja-JP" sz="1300">
              <a:solidFill>
                <a:schemeClr val="dk1"/>
              </a:solidFill>
              <a:effectLst/>
              <a:latin typeface="+mn-lt"/>
              <a:ea typeface="+mn-ea"/>
              <a:cs typeface="+mn-cs"/>
            </a:rPr>
            <a:t>類似団体と比較して高い水準となっている。これは、原子力災害に伴う避難指示区域等が段階的に解除され、土木施設や農林水産施設等の災害復旧工事等が本格化しているためである。</a:t>
          </a:r>
          <a:endParaRPr kumimoji="1" lang="en-US" altLang="ja-JP" sz="1300">
            <a:solidFill>
              <a:schemeClr val="dk1"/>
            </a:solidFill>
            <a:effectLst/>
            <a:latin typeface="+mn-lt"/>
            <a:ea typeface="+mn-ea"/>
            <a:cs typeface="+mn-cs"/>
          </a:endParaRPr>
        </a:p>
        <a:p>
          <a:r>
            <a:rPr kumimoji="1" lang="ja-JP" altLang="en-US" sz="1300">
              <a:solidFill>
                <a:sysClr val="windowText" lastClr="000000"/>
              </a:solidFill>
              <a:effectLst/>
              <a:latin typeface="+mn-lt"/>
              <a:ea typeface="+mn-ea"/>
              <a:cs typeface="+mn-cs"/>
            </a:rPr>
            <a:t>・土木費は、住民一人当たり９５，９４５円となっている。類似団体と比較して高い水準にあるとともに、震災以降増加傾向にある。これは、復興事業の本格化により、復興公営住宅や復興道路等の整備が加速化しているためである。</a:t>
          </a:r>
          <a:endParaRPr lang="ja-JP" altLang="ja-JP" sz="13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050">
              <a:solidFill>
                <a:sysClr val="windowText" lastClr="000000"/>
              </a:solidFill>
              <a:effectLst/>
              <a:latin typeface="+mn-lt"/>
              <a:ea typeface="+mn-ea"/>
              <a:cs typeface="+mn-cs"/>
            </a:rPr>
            <a:t>平成２７年度は、実質収支比率が増加、財政調整基金残高が減少となったものの、この５年間の傾向としては、東日本大震災後の特殊な状況から実質収支比率及び財政調整基金残高ともに平成２２年度以前と比べ増大傾向にある。</a:t>
          </a:r>
          <a:endParaRPr lang="ja-JP" altLang="ja-JP" sz="1050">
            <a:solidFill>
              <a:sysClr val="windowText" lastClr="000000"/>
            </a:solidFill>
            <a:effectLst/>
          </a:endParaRPr>
        </a:p>
        <a:p>
          <a:r>
            <a:rPr kumimoji="1" lang="ja-JP" altLang="ja-JP" sz="1050">
              <a:solidFill>
                <a:schemeClr val="dk1"/>
              </a:solidFill>
              <a:effectLst/>
              <a:latin typeface="+mn-lt"/>
              <a:ea typeface="+mn-ea"/>
              <a:cs typeface="+mn-cs"/>
            </a:rPr>
            <a:t>　実質収支額が増大傾向にある主な要因は、前年度から繰り越した復興事業に不用残が生じたことによるものである。（当該不用残は翌年度に基金へ積み戻し、今後の事業に充当するものであり、「純粋な黒字」ではない。）</a:t>
          </a:r>
          <a:endParaRPr lang="ja-JP" altLang="ja-JP" sz="1050">
            <a:effectLst/>
          </a:endParaRPr>
        </a:p>
        <a:p>
          <a:r>
            <a:rPr kumimoji="1" lang="ja-JP" altLang="ja-JP" sz="1050">
              <a:solidFill>
                <a:schemeClr val="dk1"/>
              </a:solidFill>
              <a:effectLst/>
              <a:latin typeface="+mn-lt"/>
              <a:ea typeface="+mn-ea"/>
              <a:cs typeface="+mn-cs"/>
            </a:rPr>
            <a:t>　また、財政調整基金残高については、上記の実質収支額の増大に伴う地方財政法の規定による積立額の増等により</a:t>
          </a:r>
          <a:r>
            <a:rPr kumimoji="1" lang="ja-JP" altLang="ja-JP" sz="1050">
              <a:solidFill>
                <a:sysClr val="windowText" lastClr="000000"/>
              </a:solidFill>
              <a:effectLst/>
              <a:latin typeface="+mn-lt"/>
              <a:ea typeface="+mn-ea"/>
              <a:cs typeface="+mn-cs"/>
            </a:rPr>
            <a:t>増大傾向となっているものである。</a:t>
          </a:r>
          <a:endParaRPr lang="ja-JP" altLang="ja-JP" sz="1050">
            <a:solidFill>
              <a:sysClr val="windowText" lastClr="000000"/>
            </a:solidFill>
            <a:effectLst/>
          </a:endParaRPr>
        </a:p>
        <a:p>
          <a:r>
            <a:rPr kumimoji="1" lang="ja-JP" altLang="ja-JP" sz="1050">
              <a:solidFill>
                <a:schemeClr val="dk1"/>
              </a:solidFill>
              <a:effectLst/>
              <a:latin typeface="+mn-lt"/>
              <a:ea typeface="+mn-ea"/>
              <a:cs typeface="+mn-cs"/>
            </a:rPr>
            <a:t>　復興に向けて今後も多額の財政需要が見込まれるが、引き続き事務事業の効率的執行等により財政健全化に努める。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福島県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　平成２５年度は、一般会計では除染事業において請差による不要残が生じたこと、流域下水道事業特別会計では復興・再生に係る繰入金収入が増加したことにより、黒字比率が増加したが、平成２６年度以降は平年ベース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過去５年間でいずれの会計でも赤字は生じていないものの、引き続き経営の健全化に努めていく。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4" t="s">
        <v>59</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x14ac:dyDescent="0.2">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5" t="s">
        <v>61</v>
      </c>
      <c r="C3" s="506"/>
      <c r="D3" s="507"/>
      <c r="E3" s="507"/>
      <c r="F3" s="507"/>
      <c r="G3" s="507"/>
      <c r="H3" s="507"/>
      <c r="I3" s="507"/>
      <c r="J3" s="507"/>
      <c r="K3" s="507"/>
      <c r="L3" s="507" t="s">
        <v>62</v>
      </c>
      <c r="M3" s="507"/>
      <c r="N3" s="507"/>
      <c r="O3" s="507"/>
      <c r="P3" s="507"/>
      <c r="Q3" s="507"/>
      <c r="R3" s="508"/>
      <c r="S3" s="508"/>
      <c r="T3" s="508"/>
      <c r="U3" s="508"/>
      <c r="V3" s="509"/>
      <c r="W3" s="537" t="s">
        <v>63</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64</v>
      </c>
      <c r="BO3" s="505"/>
      <c r="BP3" s="505"/>
      <c r="BQ3" s="505"/>
      <c r="BR3" s="505"/>
      <c r="BS3" s="505"/>
      <c r="BT3" s="505"/>
      <c r="BU3" s="541"/>
      <c r="BV3" s="504" t="s">
        <v>65</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66</v>
      </c>
      <c r="CU3" s="505"/>
      <c r="CV3" s="505"/>
      <c r="CW3" s="505"/>
      <c r="CX3" s="505"/>
      <c r="CY3" s="505"/>
      <c r="CZ3" s="505"/>
      <c r="DA3" s="541"/>
      <c r="DB3" s="504" t="s">
        <v>67</v>
      </c>
      <c r="DC3" s="505"/>
      <c r="DD3" s="505"/>
      <c r="DE3" s="505"/>
      <c r="DF3" s="505"/>
      <c r="DG3" s="505"/>
      <c r="DH3" s="505"/>
      <c r="DI3" s="541"/>
      <c r="DJ3" s="112"/>
      <c r="DK3" s="112"/>
      <c r="DL3" s="112"/>
      <c r="DM3" s="112"/>
      <c r="DN3" s="112"/>
      <c r="DO3" s="112"/>
    </row>
    <row r="4" spans="1:119" ht="18.75" customHeight="1" x14ac:dyDescent="0.15">
      <c r="A4" s="113"/>
      <c r="B4" s="536"/>
      <c r="C4" s="494"/>
      <c r="D4" s="510"/>
      <c r="E4" s="510"/>
      <c r="F4" s="510"/>
      <c r="G4" s="510"/>
      <c r="H4" s="510"/>
      <c r="I4" s="510"/>
      <c r="J4" s="510"/>
      <c r="K4" s="510"/>
      <c r="L4" s="510"/>
      <c r="M4" s="510"/>
      <c r="N4" s="510"/>
      <c r="O4" s="510"/>
      <c r="P4" s="510"/>
      <c r="Q4" s="510"/>
      <c r="R4" s="511"/>
      <c r="S4" s="511"/>
      <c r="T4" s="511"/>
      <c r="U4" s="511"/>
      <c r="V4" s="512"/>
      <c r="W4" s="456" t="s">
        <v>68</v>
      </c>
      <c r="X4" s="457"/>
      <c r="Y4" s="458"/>
      <c r="Z4" s="465" t="s">
        <v>1</v>
      </c>
      <c r="AA4" s="466"/>
      <c r="AB4" s="466"/>
      <c r="AC4" s="466"/>
      <c r="AD4" s="466"/>
      <c r="AE4" s="466"/>
      <c r="AF4" s="466"/>
      <c r="AG4" s="466"/>
      <c r="AH4" s="467"/>
      <c r="AI4" s="465" t="s">
        <v>69</v>
      </c>
      <c r="AJ4" s="515"/>
      <c r="AK4" s="515"/>
      <c r="AL4" s="515"/>
      <c r="AM4" s="515"/>
      <c r="AN4" s="515"/>
      <c r="AO4" s="515"/>
      <c r="AP4" s="516"/>
      <c r="AQ4" s="471" t="s">
        <v>70</v>
      </c>
      <c r="AR4" s="472"/>
      <c r="AS4" s="515"/>
      <c r="AT4" s="515"/>
      <c r="AU4" s="515"/>
      <c r="AV4" s="515"/>
      <c r="AW4" s="515"/>
      <c r="AX4" s="515"/>
      <c r="AY4" s="520"/>
      <c r="AZ4" s="377" t="s">
        <v>71</v>
      </c>
      <c r="BA4" s="378"/>
      <c r="BB4" s="378"/>
      <c r="BC4" s="378"/>
      <c r="BD4" s="378"/>
      <c r="BE4" s="378"/>
      <c r="BF4" s="378"/>
      <c r="BG4" s="378"/>
      <c r="BH4" s="378"/>
      <c r="BI4" s="378"/>
      <c r="BJ4" s="378"/>
      <c r="BK4" s="378"/>
      <c r="BL4" s="378"/>
      <c r="BM4" s="379"/>
      <c r="BN4" s="380">
        <v>2042005506</v>
      </c>
      <c r="BO4" s="381"/>
      <c r="BP4" s="381"/>
      <c r="BQ4" s="381"/>
      <c r="BR4" s="381"/>
      <c r="BS4" s="381"/>
      <c r="BT4" s="381"/>
      <c r="BU4" s="382"/>
      <c r="BV4" s="380">
        <v>2034634791</v>
      </c>
      <c r="BW4" s="381"/>
      <c r="BX4" s="381"/>
      <c r="BY4" s="381"/>
      <c r="BZ4" s="381"/>
      <c r="CA4" s="381"/>
      <c r="CB4" s="381"/>
      <c r="CC4" s="382"/>
      <c r="CD4" s="489" t="s">
        <v>72</v>
      </c>
      <c r="CE4" s="490"/>
      <c r="CF4" s="490"/>
      <c r="CG4" s="490"/>
      <c r="CH4" s="490"/>
      <c r="CI4" s="490"/>
      <c r="CJ4" s="490"/>
      <c r="CK4" s="490"/>
      <c r="CL4" s="490"/>
      <c r="CM4" s="490"/>
      <c r="CN4" s="490"/>
      <c r="CO4" s="490"/>
      <c r="CP4" s="490"/>
      <c r="CQ4" s="490"/>
      <c r="CR4" s="490"/>
      <c r="CS4" s="491"/>
      <c r="CT4" s="542">
        <v>1.6</v>
      </c>
      <c r="CU4" s="543"/>
      <c r="CV4" s="543"/>
      <c r="CW4" s="543"/>
      <c r="CX4" s="543"/>
      <c r="CY4" s="543"/>
      <c r="CZ4" s="543"/>
      <c r="DA4" s="544"/>
      <c r="DB4" s="542">
        <v>1.5</v>
      </c>
      <c r="DC4" s="543"/>
      <c r="DD4" s="543"/>
      <c r="DE4" s="543"/>
      <c r="DF4" s="543"/>
      <c r="DG4" s="543"/>
      <c r="DH4" s="543"/>
      <c r="DI4" s="544"/>
      <c r="DJ4" s="112"/>
      <c r="DK4" s="112"/>
      <c r="DL4" s="112"/>
      <c r="DM4" s="112"/>
      <c r="DN4" s="112"/>
      <c r="DO4" s="112"/>
    </row>
    <row r="5" spans="1:119" ht="18.75" customHeight="1" thickBot="1" x14ac:dyDescent="0.2">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73</v>
      </c>
      <c r="BA5" s="384"/>
      <c r="BB5" s="384"/>
      <c r="BC5" s="384"/>
      <c r="BD5" s="384"/>
      <c r="BE5" s="384"/>
      <c r="BF5" s="384"/>
      <c r="BG5" s="384"/>
      <c r="BH5" s="384"/>
      <c r="BI5" s="384"/>
      <c r="BJ5" s="384"/>
      <c r="BK5" s="384"/>
      <c r="BL5" s="384"/>
      <c r="BM5" s="385"/>
      <c r="BN5" s="386">
        <v>1931855266</v>
      </c>
      <c r="BO5" s="387"/>
      <c r="BP5" s="387"/>
      <c r="BQ5" s="387"/>
      <c r="BR5" s="387"/>
      <c r="BS5" s="387"/>
      <c r="BT5" s="387"/>
      <c r="BU5" s="388"/>
      <c r="BV5" s="386">
        <v>1910482965</v>
      </c>
      <c r="BW5" s="387"/>
      <c r="BX5" s="387"/>
      <c r="BY5" s="387"/>
      <c r="BZ5" s="387"/>
      <c r="CA5" s="387"/>
      <c r="CB5" s="387"/>
      <c r="CC5" s="388"/>
      <c r="CD5" s="433" t="s">
        <v>74</v>
      </c>
      <c r="CE5" s="434"/>
      <c r="CF5" s="434"/>
      <c r="CG5" s="434"/>
      <c r="CH5" s="434"/>
      <c r="CI5" s="434"/>
      <c r="CJ5" s="434"/>
      <c r="CK5" s="434"/>
      <c r="CL5" s="434"/>
      <c r="CM5" s="434"/>
      <c r="CN5" s="434"/>
      <c r="CO5" s="434"/>
      <c r="CP5" s="434"/>
      <c r="CQ5" s="434"/>
      <c r="CR5" s="434"/>
      <c r="CS5" s="435"/>
      <c r="CT5" s="365">
        <v>95.9</v>
      </c>
      <c r="CU5" s="366"/>
      <c r="CV5" s="366"/>
      <c r="CW5" s="366"/>
      <c r="CX5" s="366"/>
      <c r="CY5" s="366"/>
      <c r="CZ5" s="366"/>
      <c r="DA5" s="367"/>
      <c r="DB5" s="365">
        <v>96.7</v>
      </c>
      <c r="DC5" s="366"/>
      <c r="DD5" s="366"/>
      <c r="DE5" s="366"/>
      <c r="DF5" s="366"/>
      <c r="DG5" s="366"/>
      <c r="DH5" s="366"/>
      <c r="DI5" s="367"/>
      <c r="DJ5" s="112"/>
      <c r="DK5" s="112"/>
      <c r="DL5" s="112"/>
      <c r="DM5" s="112"/>
      <c r="DN5" s="112"/>
      <c r="DO5" s="112"/>
    </row>
    <row r="6" spans="1:119" ht="18.75" customHeight="1" x14ac:dyDescent="0.15">
      <c r="A6" s="113"/>
      <c r="B6" s="504" t="s">
        <v>75</v>
      </c>
      <c r="C6" s="505"/>
      <c r="D6" s="505"/>
      <c r="E6" s="505"/>
      <c r="F6" s="505"/>
      <c r="G6" s="505"/>
      <c r="H6" s="505"/>
      <c r="I6" s="505"/>
      <c r="J6" s="505"/>
      <c r="K6" s="506"/>
      <c r="L6" s="507" t="s">
        <v>76</v>
      </c>
      <c r="M6" s="507"/>
      <c r="N6" s="507"/>
      <c r="O6" s="507"/>
      <c r="P6" s="507"/>
      <c r="Q6" s="507"/>
      <c r="R6" s="508"/>
      <c r="S6" s="508"/>
      <c r="T6" s="508"/>
      <c r="U6" s="508"/>
      <c r="V6" s="509"/>
      <c r="W6" s="459"/>
      <c r="X6" s="460"/>
      <c r="Y6" s="461"/>
      <c r="Z6" s="486" t="s">
        <v>77</v>
      </c>
      <c r="AA6" s="487"/>
      <c r="AB6" s="487"/>
      <c r="AC6" s="487"/>
      <c r="AD6" s="487"/>
      <c r="AE6" s="487"/>
      <c r="AF6" s="487"/>
      <c r="AG6" s="487"/>
      <c r="AH6" s="488"/>
      <c r="AI6" s="411">
        <v>1</v>
      </c>
      <c r="AJ6" s="412"/>
      <c r="AK6" s="412"/>
      <c r="AL6" s="412"/>
      <c r="AM6" s="412"/>
      <c r="AN6" s="412"/>
      <c r="AO6" s="412"/>
      <c r="AP6" s="413"/>
      <c r="AQ6" s="411">
        <v>10560</v>
      </c>
      <c r="AR6" s="412"/>
      <c r="AS6" s="412"/>
      <c r="AT6" s="412"/>
      <c r="AU6" s="412"/>
      <c r="AV6" s="412"/>
      <c r="AW6" s="412"/>
      <c r="AX6" s="412"/>
      <c r="AY6" s="414"/>
      <c r="AZ6" s="383" t="s">
        <v>78</v>
      </c>
      <c r="BA6" s="384"/>
      <c r="BB6" s="384"/>
      <c r="BC6" s="384"/>
      <c r="BD6" s="384"/>
      <c r="BE6" s="384"/>
      <c r="BF6" s="384"/>
      <c r="BG6" s="384"/>
      <c r="BH6" s="384"/>
      <c r="BI6" s="384"/>
      <c r="BJ6" s="384"/>
      <c r="BK6" s="384"/>
      <c r="BL6" s="384"/>
      <c r="BM6" s="385"/>
      <c r="BN6" s="386">
        <v>110150240</v>
      </c>
      <c r="BO6" s="387"/>
      <c r="BP6" s="387"/>
      <c r="BQ6" s="387"/>
      <c r="BR6" s="387"/>
      <c r="BS6" s="387"/>
      <c r="BT6" s="387"/>
      <c r="BU6" s="388"/>
      <c r="BV6" s="386">
        <v>124151826</v>
      </c>
      <c r="BW6" s="387"/>
      <c r="BX6" s="387"/>
      <c r="BY6" s="387"/>
      <c r="BZ6" s="387"/>
      <c r="CA6" s="387"/>
      <c r="CB6" s="387"/>
      <c r="CC6" s="388"/>
      <c r="CD6" s="433" t="s">
        <v>79</v>
      </c>
      <c r="CE6" s="434"/>
      <c r="CF6" s="434"/>
      <c r="CG6" s="434"/>
      <c r="CH6" s="434"/>
      <c r="CI6" s="434"/>
      <c r="CJ6" s="434"/>
      <c r="CK6" s="434"/>
      <c r="CL6" s="434"/>
      <c r="CM6" s="434"/>
      <c r="CN6" s="434"/>
      <c r="CO6" s="434"/>
      <c r="CP6" s="434"/>
      <c r="CQ6" s="434"/>
      <c r="CR6" s="434"/>
      <c r="CS6" s="435"/>
      <c r="CT6" s="531">
        <v>106</v>
      </c>
      <c r="CU6" s="532"/>
      <c r="CV6" s="532"/>
      <c r="CW6" s="532"/>
      <c r="CX6" s="532"/>
      <c r="CY6" s="532"/>
      <c r="CZ6" s="532"/>
      <c r="DA6" s="533"/>
      <c r="DB6" s="531">
        <v>109.1</v>
      </c>
      <c r="DC6" s="532"/>
      <c r="DD6" s="532"/>
      <c r="DE6" s="532"/>
      <c r="DF6" s="532"/>
      <c r="DG6" s="532"/>
      <c r="DH6" s="532"/>
      <c r="DI6" s="533"/>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80</v>
      </c>
      <c r="AA7" s="487"/>
      <c r="AB7" s="487"/>
      <c r="AC7" s="487"/>
      <c r="AD7" s="487"/>
      <c r="AE7" s="487"/>
      <c r="AF7" s="487"/>
      <c r="AG7" s="487"/>
      <c r="AH7" s="488"/>
      <c r="AI7" s="411">
        <v>2</v>
      </c>
      <c r="AJ7" s="412"/>
      <c r="AK7" s="412"/>
      <c r="AL7" s="412"/>
      <c r="AM7" s="412"/>
      <c r="AN7" s="412"/>
      <c r="AO7" s="412"/>
      <c r="AP7" s="413"/>
      <c r="AQ7" s="411">
        <v>8755</v>
      </c>
      <c r="AR7" s="412"/>
      <c r="AS7" s="412"/>
      <c r="AT7" s="412"/>
      <c r="AU7" s="412"/>
      <c r="AV7" s="412"/>
      <c r="AW7" s="412"/>
      <c r="AX7" s="412"/>
      <c r="AY7" s="414"/>
      <c r="AZ7" s="383" t="s">
        <v>81</v>
      </c>
      <c r="BA7" s="384"/>
      <c r="BB7" s="384"/>
      <c r="BC7" s="384"/>
      <c r="BD7" s="384"/>
      <c r="BE7" s="384"/>
      <c r="BF7" s="384"/>
      <c r="BG7" s="384"/>
      <c r="BH7" s="384"/>
      <c r="BI7" s="384"/>
      <c r="BJ7" s="384"/>
      <c r="BK7" s="384"/>
      <c r="BL7" s="384"/>
      <c r="BM7" s="385"/>
      <c r="BN7" s="386">
        <v>102370383</v>
      </c>
      <c r="BO7" s="387"/>
      <c r="BP7" s="387"/>
      <c r="BQ7" s="387"/>
      <c r="BR7" s="387"/>
      <c r="BS7" s="387"/>
      <c r="BT7" s="387"/>
      <c r="BU7" s="388"/>
      <c r="BV7" s="386">
        <v>117069203</v>
      </c>
      <c r="BW7" s="387"/>
      <c r="BX7" s="387"/>
      <c r="BY7" s="387"/>
      <c r="BZ7" s="387"/>
      <c r="CA7" s="387"/>
      <c r="CB7" s="387"/>
      <c r="CC7" s="388"/>
      <c r="CD7" s="433" t="s">
        <v>82</v>
      </c>
      <c r="CE7" s="434"/>
      <c r="CF7" s="434"/>
      <c r="CG7" s="434"/>
      <c r="CH7" s="434"/>
      <c r="CI7" s="434"/>
      <c r="CJ7" s="434"/>
      <c r="CK7" s="434"/>
      <c r="CL7" s="434"/>
      <c r="CM7" s="434"/>
      <c r="CN7" s="434"/>
      <c r="CO7" s="434"/>
      <c r="CP7" s="434"/>
      <c r="CQ7" s="434"/>
      <c r="CR7" s="434"/>
      <c r="CS7" s="435"/>
      <c r="CT7" s="386">
        <v>498553488</v>
      </c>
      <c r="CU7" s="387"/>
      <c r="CV7" s="387"/>
      <c r="CW7" s="387"/>
      <c r="CX7" s="387"/>
      <c r="CY7" s="387"/>
      <c r="CZ7" s="387"/>
      <c r="DA7" s="388"/>
      <c r="DB7" s="386">
        <v>486062229</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83</v>
      </c>
      <c r="AA8" s="487"/>
      <c r="AB8" s="487"/>
      <c r="AC8" s="487"/>
      <c r="AD8" s="487"/>
      <c r="AE8" s="487"/>
      <c r="AF8" s="487"/>
      <c r="AG8" s="487"/>
      <c r="AH8" s="488"/>
      <c r="AI8" s="411">
        <v>1</v>
      </c>
      <c r="AJ8" s="412"/>
      <c r="AK8" s="412"/>
      <c r="AL8" s="412"/>
      <c r="AM8" s="412"/>
      <c r="AN8" s="412"/>
      <c r="AO8" s="412"/>
      <c r="AP8" s="413"/>
      <c r="AQ8" s="411">
        <v>8010</v>
      </c>
      <c r="AR8" s="412"/>
      <c r="AS8" s="412"/>
      <c r="AT8" s="412"/>
      <c r="AU8" s="412"/>
      <c r="AV8" s="412"/>
      <c r="AW8" s="412"/>
      <c r="AX8" s="412"/>
      <c r="AY8" s="414"/>
      <c r="AZ8" s="383" t="s">
        <v>84</v>
      </c>
      <c r="BA8" s="384"/>
      <c r="BB8" s="384"/>
      <c r="BC8" s="384"/>
      <c r="BD8" s="384"/>
      <c r="BE8" s="384"/>
      <c r="BF8" s="384"/>
      <c r="BG8" s="384"/>
      <c r="BH8" s="384"/>
      <c r="BI8" s="384"/>
      <c r="BJ8" s="384"/>
      <c r="BK8" s="384"/>
      <c r="BL8" s="384"/>
      <c r="BM8" s="385"/>
      <c r="BN8" s="386">
        <v>7779857</v>
      </c>
      <c r="BO8" s="387"/>
      <c r="BP8" s="387"/>
      <c r="BQ8" s="387"/>
      <c r="BR8" s="387"/>
      <c r="BS8" s="387"/>
      <c r="BT8" s="387"/>
      <c r="BU8" s="388"/>
      <c r="BV8" s="386">
        <v>7082623</v>
      </c>
      <c r="BW8" s="387"/>
      <c r="BX8" s="387"/>
      <c r="BY8" s="387"/>
      <c r="BZ8" s="387"/>
      <c r="CA8" s="387"/>
      <c r="CB8" s="387"/>
      <c r="CC8" s="388"/>
      <c r="CD8" s="433" t="s">
        <v>85</v>
      </c>
      <c r="CE8" s="434"/>
      <c r="CF8" s="434"/>
      <c r="CG8" s="434"/>
      <c r="CH8" s="434"/>
      <c r="CI8" s="434"/>
      <c r="CJ8" s="434"/>
      <c r="CK8" s="434"/>
      <c r="CL8" s="434"/>
      <c r="CM8" s="434"/>
      <c r="CN8" s="434"/>
      <c r="CO8" s="434"/>
      <c r="CP8" s="434"/>
      <c r="CQ8" s="434"/>
      <c r="CR8" s="434"/>
      <c r="CS8" s="435"/>
      <c r="CT8" s="528">
        <v>0.50946999999999998</v>
      </c>
      <c r="CU8" s="529"/>
      <c r="CV8" s="529"/>
      <c r="CW8" s="529"/>
      <c r="CX8" s="529"/>
      <c r="CY8" s="529"/>
      <c r="CZ8" s="529"/>
      <c r="DA8" s="530"/>
      <c r="DB8" s="528">
        <v>0.46882000000000001</v>
      </c>
      <c r="DC8" s="529"/>
      <c r="DD8" s="529"/>
      <c r="DE8" s="529"/>
      <c r="DF8" s="529"/>
      <c r="DG8" s="529"/>
      <c r="DH8" s="529"/>
      <c r="DI8" s="530"/>
      <c r="DJ8" s="112"/>
      <c r="DK8" s="112"/>
      <c r="DL8" s="112"/>
      <c r="DM8" s="112"/>
      <c r="DN8" s="112"/>
      <c r="DO8" s="112"/>
    </row>
    <row r="9" spans="1:119" ht="18.75" customHeight="1" thickBot="1" x14ac:dyDescent="0.2">
      <c r="A9" s="113"/>
      <c r="B9" s="492" t="s">
        <v>86</v>
      </c>
      <c r="C9" s="466"/>
      <c r="D9" s="466"/>
      <c r="E9" s="466"/>
      <c r="F9" s="466"/>
      <c r="G9" s="466"/>
      <c r="H9" s="466"/>
      <c r="I9" s="466"/>
      <c r="J9" s="466"/>
      <c r="K9" s="467"/>
      <c r="L9" s="498" t="s">
        <v>87</v>
      </c>
      <c r="M9" s="499"/>
      <c r="N9" s="499"/>
      <c r="O9" s="499"/>
      <c r="P9" s="499"/>
      <c r="Q9" s="500"/>
      <c r="R9" s="501">
        <v>1914039</v>
      </c>
      <c r="S9" s="502"/>
      <c r="T9" s="502"/>
      <c r="U9" s="502"/>
      <c r="V9" s="503"/>
      <c r="W9" s="459"/>
      <c r="X9" s="460"/>
      <c r="Y9" s="461"/>
      <c r="Z9" s="486" t="s">
        <v>88</v>
      </c>
      <c r="AA9" s="487"/>
      <c r="AB9" s="487"/>
      <c r="AC9" s="487"/>
      <c r="AD9" s="487"/>
      <c r="AE9" s="487"/>
      <c r="AF9" s="487"/>
      <c r="AG9" s="487"/>
      <c r="AH9" s="488"/>
      <c r="AI9" s="411">
        <v>1</v>
      </c>
      <c r="AJ9" s="412"/>
      <c r="AK9" s="412"/>
      <c r="AL9" s="412"/>
      <c r="AM9" s="412"/>
      <c r="AN9" s="412"/>
      <c r="AO9" s="412"/>
      <c r="AP9" s="413"/>
      <c r="AQ9" s="411">
        <v>10100</v>
      </c>
      <c r="AR9" s="412"/>
      <c r="AS9" s="412"/>
      <c r="AT9" s="412"/>
      <c r="AU9" s="412"/>
      <c r="AV9" s="412"/>
      <c r="AW9" s="412"/>
      <c r="AX9" s="412"/>
      <c r="AY9" s="414"/>
      <c r="AZ9" s="383" t="s">
        <v>89</v>
      </c>
      <c r="BA9" s="384"/>
      <c r="BB9" s="384"/>
      <c r="BC9" s="384"/>
      <c r="BD9" s="384"/>
      <c r="BE9" s="384"/>
      <c r="BF9" s="384"/>
      <c r="BG9" s="384"/>
      <c r="BH9" s="384"/>
      <c r="BI9" s="384"/>
      <c r="BJ9" s="384"/>
      <c r="BK9" s="384"/>
      <c r="BL9" s="384"/>
      <c r="BM9" s="385"/>
      <c r="BN9" s="386">
        <v>697234</v>
      </c>
      <c r="BO9" s="387"/>
      <c r="BP9" s="387"/>
      <c r="BQ9" s="387"/>
      <c r="BR9" s="387"/>
      <c r="BS9" s="387"/>
      <c r="BT9" s="387"/>
      <c r="BU9" s="388"/>
      <c r="BV9" s="386">
        <v>-3323282</v>
      </c>
      <c r="BW9" s="387"/>
      <c r="BX9" s="387"/>
      <c r="BY9" s="387"/>
      <c r="BZ9" s="387"/>
      <c r="CA9" s="387"/>
      <c r="CB9" s="387"/>
      <c r="CC9" s="388"/>
      <c r="CD9" s="357" t="s">
        <v>90</v>
      </c>
      <c r="CE9" s="358"/>
      <c r="CF9" s="358"/>
      <c r="CG9" s="358"/>
      <c r="CH9" s="358"/>
      <c r="CI9" s="358"/>
      <c r="CJ9" s="358"/>
      <c r="CK9" s="358"/>
      <c r="CL9" s="358"/>
      <c r="CM9" s="358"/>
      <c r="CN9" s="358"/>
      <c r="CO9" s="358"/>
      <c r="CP9" s="358"/>
      <c r="CQ9" s="358"/>
      <c r="CR9" s="358"/>
      <c r="CS9" s="359"/>
      <c r="CT9" s="365">
        <v>15.9</v>
      </c>
      <c r="CU9" s="366"/>
      <c r="CV9" s="366"/>
      <c r="CW9" s="366"/>
      <c r="CX9" s="366"/>
      <c r="CY9" s="366"/>
      <c r="CZ9" s="366"/>
      <c r="DA9" s="367"/>
      <c r="DB9" s="365">
        <v>13.6</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91</v>
      </c>
      <c r="M10" s="409"/>
      <c r="N10" s="409"/>
      <c r="O10" s="409"/>
      <c r="P10" s="409"/>
      <c r="Q10" s="410"/>
      <c r="R10" s="411">
        <v>2029064</v>
      </c>
      <c r="S10" s="412"/>
      <c r="T10" s="412"/>
      <c r="U10" s="412"/>
      <c r="V10" s="414"/>
      <c r="W10" s="459"/>
      <c r="X10" s="460"/>
      <c r="Y10" s="461"/>
      <c r="Z10" s="486" t="s">
        <v>92</v>
      </c>
      <c r="AA10" s="487"/>
      <c r="AB10" s="487"/>
      <c r="AC10" s="487"/>
      <c r="AD10" s="487"/>
      <c r="AE10" s="487"/>
      <c r="AF10" s="487"/>
      <c r="AG10" s="487"/>
      <c r="AH10" s="488"/>
      <c r="AI10" s="411">
        <v>1</v>
      </c>
      <c r="AJ10" s="412"/>
      <c r="AK10" s="412"/>
      <c r="AL10" s="412"/>
      <c r="AM10" s="412"/>
      <c r="AN10" s="412"/>
      <c r="AO10" s="412"/>
      <c r="AP10" s="413"/>
      <c r="AQ10" s="411">
        <v>9000</v>
      </c>
      <c r="AR10" s="412"/>
      <c r="AS10" s="412"/>
      <c r="AT10" s="412"/>
      <c r="AU10" s="412"/>
      <c r="AV10" s="412"/>
      <c r="AW10" s="412"/>
      <c r="AX10" s="412"/>
      <c r="AY10" s="414"/>
      <c r="AZ10" s="383" t="s">
        <v>93</v>
      </c>
      <c r="BA10" s="384"/>
      <c r="BB10" s="384"/>
      <c r="BC10" s="384"/>
      <c r="BD10" s="384"/>
      <c r="BE10" s="384"/>
      <c r="BF10" s="384"/>
      <c r="BG10" s="384"/>
      <c r="BH10" s="384"/>
      <c r="BI10" s="384"/>
      <c r="BJ10" s="384"/>
      <c r="BK10" s="384"/>
      <c r="BL10" s="384"/>
      <c r="BM10" s="385"/>
      <c r="BN10" s="386">
        <v>5283083</v>
      </c>
      <c r="BO10" s="387"/>
      <c r="BP10" s="387"/>
      <c r="BQ10" s="387"/>
      <c r="BR10" s="387"/>
      <c r="BS10" s="387"/>
      <c r="BT10" s="387"/>
      <c r="BU10" s="388"/>
      <c r="BV10" s="386">
        <v>11341328</v>
      </c>
      <c r="BW10" s="387"/>
      <c r="BX10" s="387"/>
      <c r="BY10" s="387"/>
      <c r="BZ10" s="387"/>
      <c r="CA10" s="387"/>
      <c r="CB10" s="387"/>
      <c r="CC10" s="388"/>
      <c r="CD10" s="489" t="s">
        <v>94</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22" t="s">
        <v>95</v>
      </c>
      <c r="M11" s="523"/>
      <c r="N11" s="523"/>
      <c r="O11" s="523"/>
      <c r="P11" s="523"/>
      <c r="Q11" s="524"/>
      <c r="R11" s="525" t="s">
        <v>96</v>
      </c>
      <c r="S11" s="526"/>
      <c r="T11" s="526"/>
      <c r="U11" s="526"/>
      <c r="V11" s="527"/>
      <c r="W11" s="462"/>
      <c r="X11" s="463"/>
      <c r="Y11" s="464"/>
      <c r="Z11" s="486" t="s">
        <v>97</v>
      </c>
      <c r="AA11" s="487"/>
      <c r="AB11" s="487"/>
      <c r="AC11" s="487"/>
      <c r="AD11" s="487"/>
      <c r="AE11" s="487"/>
      <c r="AF11" s="487"/>
      <c r="AG11" s="487"/>
      <c r="AH11" s="488"/>
      <c r="AI11" s="411">
        <v>56</v>
      </c>
      <c r="AJ11" s="412"/>
      <c r="AK11" s="412"/>
      <c r="AL11" s="412"/>
      <c r="AM11" s="412"/>
      <c r="AN11" s="412"/>
      <c r="AO11" s="412"/>
      <c r="AP11" s="413"/>
      <c r="AQ11" s="411">
        <v>8300</v>
      </c>
      <c r="AR11" s="412"/>
      <c r="AS11" s="412"/>
      <c r="AT11" s="412"/>
      <c r="AU11" s="412"/>
      <c r="AV11" s="412"/>
      <c r="AW11" s="412"/>
      <c r="AX11" s="412"/>
      <c r="AY11" s="414"/>
      <c r="AZ11" s="383" t="s">
        <v>98</v>
      </c>
      <c r="BA11" s="384"/>
      <c r="BB11" s="384"/>
      <c r="BC11" s="384"/>
      <c r="BD11" s="384"/>
      <c r="BE11" s="384"/>
      <c r="BF11" s="384"/>
      <c r="BG11" s="384"/>
      <c r="BH11" s="384"/>
      <c r="BI11" s="384"/>
      <c r="BJ11" s="384"/>
      <c r="BK11" s="384"/>
      <c r="BL11" s="384"/>
      <c r="BM11" s="385"/>
      <c r="BN11" s="386" t="s">
        <v>99</v>
      </c>
      <c r="BO11" s="387"/>
      <c r="BP11" s="387"/>
      <c r="BQ11" s="387"/>
      <c r="BR11" s="387"/>
      <c r="BS11" s="387"/>
      <c r="BT11" s="387"/>
      <c r="BU11" s="388"/>
      <c r="BV11" s="386" t="s">
        <v>99</v>
      </c>
      <c r="BW11" s="387"/>
      <c r="BX11" s="387"/>
      <c r="BY11" s="387"/>
      <c r="BZ11" s="387"/>
      <c r="CA11" s="387"/>
      <c r="CB11" s="387"/>
      <c r="CC11" s="388"/>
      <c r="CD11" s="433" t="s">
        <v>100</v>
      </c>
      <c r="CE11" s="434"/>
      <c r="CF11" s="434"/>
      <c r="CG11" s="434"/>
      <c r="CH11" s="434"/>
      <c r="CI11" s="434"/>
      <c r="CJ11" s="434"/>
      <c r="CK11" s="434"/>
      <c r="CL11" s="434"/>
      <c r="CM11" s="434"/>
      <c r="CN11" s="434"/>
      <c r="CO11" s="434"/>
      <c r="CP11" s="434"/>
      <c r="CQ11" s="434"/>
      <c r="CR11" s="434"/>
      <c r="CS11" s="435"/>
      <c r="CT11" s="436" t="s">
        <v>99</v>
      </c>
      <c r="CU11" s="437"/>
      <c r="CV11" s="437"/>
      <c r="CW11" s="437"/>
      <c r="CX11" s="437"/>
      <c r="CY11" s="437"/>
      <c r="CZ11" s="437"/>
      <c r="DA11" s="438"/>
      <c r="DB11" s="436" t="s">
        <v>99</v>
      </c>
      <c r="DC11" s="437"/>
      <c r="DD11" s="437"/>
      <c r="DE11" s="437"/>
      <c r="DF11" s="437"/>
      <c r="DG11" s="437"/>
      <c r="DH11" s="437"/>
      <c r="DI11" s="438"/>
      <c r="DJ11" s="112"/>
      <c r="DK11" s="112"/>
      <c r="DL11" s="112"/>
      <c r="DM11" s="112"/>
      <c r="DN11" s="112"/>
      <c r="DO11" s="112"/>
    </row>
    <row r="12" spans="1:119" ht="18.75" customHeight="1" x14ac:dyDescent="0.15">
      <c r="A12" s="113"/>
      <c r="B12" s="441" t="s">
        <v>101</v>
      </c>
      <c r="C12" s="442"/>
      <c r="D12" s="442"/>
      <c r="E12" s="442"/>
      <c r="F12" s="442"/>
      <c r="G12" s="442"/>
      <c r="H12" s="442"/>
      <c r="I12" s="442"/>
      <c r="J12" s="442"/>
      <c r="K12" s="443"/>
      <c r="L12" s="450" t="s">
        <v>102</v>
      </c>
      <c r="M12" s="451"/>
      <c r="N12" s="451"/>
      <c r="O12" s="451"/>
      <c r="P12" s="451"/>
      <c r="Q12" s="452"/>
      <c r="R12" s="453">
        <v>1953699</v>
      </c>
      <c r="S12" s="454"/>
      <c r="T12" s="454"/>
      <c r="U12" s="454"/>
      <c r="V12" s="455"/>
      <c r="W12" s="456" t="s">
        <v>103</v>
      </c>
      <c r="X12" s="457"/>
      <c r="Y12" s="458"/>
      <c r="Z12" s="465" t="s">
        <v>1</v>
      </c>
      <c r="AA12" s="466"/>
      <c r="AB12" s="466"/>
      <c r="AC12" s="466"/>
      <c r="AD12" s="466"/>
      <c r="AE12" s="466"/>
      <c r="AF12" s="466"/>
      <c r="AG12" s="466"/>
      <c r="AH12" s="467"/>
      <c r="AI12" s="471" t="s">
        <v>104</v>
      </c>
      <c r="AJ12" s="466"/>
      <c r="AK12" s="466"/>
      <c r="AL12" s="466"/>
      <c r="AM12" s="467"/>
      <c r="AN12" s="471" t="s">
        <v>105</v>
      </c>
      <c r="AO12" s="472"/>
      <c r="AP12" s="472"/>
      <c r="AQ12" s="472"/>
      <c r="AR12" s="472"/>
      <c r="AS12" s="473"/>
      <c r="AT12" s="480" t="s">
        <v>106</v>
      </c>
      <c r="AU12" s="481"/>
      <c r="AV12" s="481"/>
      <c r="AW12" s="481"/>
      <c r="AX12" s="481"/>
      <c r="AY12" s="482"/>
      <c r="AZ12" s="383" t="s">
        <v>107</v>
      </c>
      <c r="BA12" s="384"/>
      <c r="BB12" s="384"/>
      <c r="BC12" s="384"/>
      <c r="BD12" s="384"/>
      <c r="BE12" s="384"/>
      <c r="BF12" s="384"/>
      <c r="BG12" s="384"/>
      <c r="BH12" s="384"/>
      <c r="BI12" s="384"/>
      <c r="BJ12" s="384"/>
      <c r="BK12" s="384"/>
      <c r="BL12" s="384"/>
      <c r="BM12" s="385"/>
      <c r="BN12" s="386">
        <v>8689633</v>
      </c>
      <c r="BO12" s="387"/>
      <c r="BP12" s="387"/>
      <c r="BQ12" s="387"/>
      <c r="BR12" s="387"/>
      <c r="BS12" s="387"/>
      <c r="BT12" s="387"/>
      <c r="BU12" s="388"/>
      <c r="BV12" s="386">
        <v>17714842</v>
      </c>
      <c r="BW12" s="387"/>
      <c r="BX12" s="387"/>
      <c r="BY12" s="387"/>
      <c r="BZ12" s="387"/>
      <c r="CA12" s="387"/>
      <c r="CB12" s="387"/>
      <c r="CC12" s="388"/>
      <c r="CD12" s="433" t="s">
        <v>108</v>
      </c>
      <c r="CE12" s="434"/>
      <c r="CF12" s="434"/>
      <c r="CG12" s="434"/>
      <c r="CH12" s="434"/>
      <c r="CI12" s="434"/>
      <c r="CJ12" s="434"/>
      <c r="CK12" s="434"/>
      <c r="CL12" s="434"/>
      <c r="CM12" s="434"/>
      <c r="CN12" s="434"/>
      <c r="CO12" s="434"/>
      <c r="CP12" s="434"/>
      <c r="CQ12" s="434"/>
      <c r="CR12" s="434"/>
      <c r="CS12" s="435"/>
      <c r="CT12" s="436" t="s">
        <v>109</v>
      </c>
      <c r="CU12" s="437"/>
      <c r="CV12" s="437"/>
      <c r="CW12" s="437"/>
      <c r="CX12" s="437"/>
      <c r="CY12" s="437"/>
      <c r="CZ12" s="437"/>
      <c r="DA12" s="438"/>
      <c r="DB12" s="436" t="s">
        <v>109</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110</v>
      </c>
      <c r="N13" s="428"/>
      <c r="O13" s="428"/>
      <c r="P13" s="428"/>
      <c r="Q13" s="429"/>
      <c r="R13" s="477">
        <v>1942854</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111</v>
      </c>
      <c r="BA13" s="395"/>
      <c r="BB13" s="395"/>
      <c r="BC13" s="395"/>
      <c r="BD13" s="395"/>
      <c r="BE13" s="395"/>
      <c r="BF13" s="395"/>
      <c r="BG13" s="395"/>
      <c r="BH13" s="395"/>
      <c r="BI13" s="395"/>
      <c r="BJ13" s="395"/>
      <c r="BK13" s="395"/>
      <c r="BL13" s="395"/>
      <c r="BM13" s="396"/>
      <c r="BN13" s="386">
        <v>-2709316</v>
      </c>
      <c r="BO13" s="387"/>
      <c r="BP13" s="387"/>
      <c r="BQ13" s="387"/>
      <c r="BR13" s="387"/>
      <c r="BS13" s="387"/>
      <c r="BT13" s="387"/>
      <c r="BU13" s="388"/>
      <c r="BV13" s="386">
        <v>-9696796</v>
      </c>
      <c r="BW13" s="387"/>
      <c r="BX13" s="387"/>
      <c r="BY13" s="387"/>
      <c r="BZ13" s="387"/>
      <c r="CA13" s="387"/>
      <c r="CB13" s="387"/>
      <c r="CC13" s="388"/>
      <c r="CD13" s="433" t="s">
        <v>112</v>
      </c>
      <c r="CE13" s="434"/>
      <c r="CF13" s="434"/>
      <c r="CG13" s="434"/>
      <c r="CH13" s="434"/>
      <c r="CI13" s="434"/>
      <c r="CJ13" s="434"/>
      <c r="CK13" s="434"/>
      <c r="CL13" s="434"/>
      <c r="CM13" s="434"/>
      <c r="CN13" s="434"/>
      <c r="CO13" s="434"/>
      <c r="CP13" s="434"/>
      <c r="CQ13" s="434"/>
      <c r="CR13" s="434"/>
      <c r="CS13" s="435"/>
      <c r="CT13" s="365">
        <v>11.7</v>
      </c>
      <c r="CU13" s="366"/>
      <c r="CV13" s="366"/>
      <c r="CW13" s="366"/>
      <c r="CX13" s="366"/>
      <c r="CY13" s="366"/>
      <c r="CZ13" s="366"/>
      <c r="DA13" s="367"/>
      <c r="DB13" s="365">
        <v>12.7</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113</v>
      </c>
      <c r="M14" s="439"/>
      <c r="N14" s="439"/>
      <c r="O14" s="439"/>
      <c r="P14" s="439"/>
      <c r="Q14" s="440"/>
      <c r="R14" s="430">
        <v>1965386</v>
      </c>
      <c r="S14" s="431"/>
      <c r="T14" s="431"/>
      <c r="U14" s="431"/>
      <c r="V14" s="432"/>
      <c r="W14" s="459"/>
      <c r="X14" s="460"/>
      <c r="Y14" s="461"/>
      <c r="Z14" s="408" t="s">
        <v>114</v>
      </c>
      <c r="AA14" s="409"/>
      <c r="AB14" s="409"/>
      <c r="AC14" s="409"/>
      <c r="AD14" s="409"/>
      <c r="AE14" s="409"/>
      <c r="AF14" s="409"/>
      <c r="AG14" s="409"/>
      <c r="AH14" s="410"/>
      <c r="AI14" s="411">
        <v>7931</v>
      </c>
      <c r="AJ14" s="412"/>
      <c r="AK14" s="412"/>
      <c r="AL14" s="412"/>
      <c r="AM14" s="413"/>
      <c r="AN14" s="411">
        <v>26354713</v>
      </c>
      <c r="AO14" s="412"/>
      <c r="AP14" s="412"/>
      <c r="AQ14" s="412"/>
      <c r="AR14" s="412"/>
      <c r="AS14" s="413"/>
      <c r="AT14" s="411">
        <v>3323</v>
      </c>
      <c r="AU14" s="412"/>
      <c r="AV14" s="412"/>
      <c r="AW14" s="412"/>
      <c r="AX14" s="412"/>
      <c r="AY14" s="414"/>
      <c r="AZ14" s="377" t="s">
        <v>115</v>
      </c>
      <c r="BA14" s="378"/>
      <c r="BB14" s="378"/>
      <c r="BC14" s="378"/>
      <c r="BD14" s="378"/>
      <c r="BE14" s="378"/>
      <c r="BF14" s="378"/>
      <c r="BG14" s="378"/>
      <c r="BH14" s="378"/>
      <c r="BI14" s="378"/>
      <c r="BJ14" s="378"/>
      <c r="BK14" s="378"/>
      <c r="BL14" s="378"/>
      <c r="BM14" s="379"/>
      <c r="BN14" s="380">
        <v>217164658</v>
      </c>
      <c r="BO14" s="381"/>
      <c r="BP14" s="381"/>
      <c r="BQ14" s="381"/>
      <c r="BR14" s="381"/>
      <c r="BS14" s="381"/>
      <c r="BT14" s="381"/>
      <c r="BU14" s="382"/>
      <c r="BV14" s="380">
        <v>189766704</v>
      </c>
      <c r="BW14" s="381"/>
      <c r="BX14" s="381"/>
      <c r="BY14" s="381"/>
      <c r="BZ14" s="381"/>
      <c r="CA14" s="381"/>
      <c r="CB14" s="381"/>
      <c r="CC14" s="382"/>
      <c r="CD14" s="357" t="s">
        <v>116</v>
      </c>
      <c r="CE14" s="358"/>
      <c r="CF14" s="358"/>
      <c r="CG14" s="358"/>
      <c r="CH14" s="358"/>
      <c r="CI14" s="358"/>
      <c r="CJ14" s="358"/>
      <c r="CK14" s="358"/>
      <c r="CL14" s="358"/>
      <c r="CM14" s="358"/>
      <c r="CN14" s="358"/>
      <c r="CO14" s="358"/>
      <c r="CP14" s="358"/>
      <c r="CQ14" s="358"/>
      <c r="CR14" s="358"/>
      <c r="CS14" s="359"/>
      <c r="CT14" s="391">
        <v>137.5</v>
      </c>
      <c r="CU14" s="392"/>
      <c r="CV14" s="392"/>
      <c r="CW14" s="392"/>
      <c r="CX14" s="392"/>
      <c r="CY14" s="392"/>
      <c r="CZ14" s="392"/>
      <c r="DA14" s="393"/>
      <c r="DB14" s="391">
        <v>140</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110</v>
      </c>
      <c r="N15" s="428"/>
      <c r="O15" s="428"/>
      <c r="P15" s="428"/>
      <c r="Q15" s="429"/>
      <c r="R15" s="430">
        <v>1955339</v>
      </c>
      <c r="S15" s="431"/>
      <c r="T15" s="431"/>
      <c r="U15" s="431"/>
      <c r="V15" s="432"/>
      <c r="W15" s="459"/>
      <c r="X15" s="460"/>
      <c r="Y15" s="461"/>
      <c r="Z15" s="408" t="s">
        <v>117</v>
      </c>
      <c r="AA15" s="409"/>
      <c r="AB15" s="409"/>
      <c r="AC15" s="409"/>
      <c r="AD15" s="409"/>
      <c r="AE15" s="409"/>
      <c r="AF15" s="409"/>
      <c r="AG15" s="409"/>
      <c r="AH15" s="410"/>
      <c r="AI15" s="411" t="s">
        <v>109</v>
      </c>
      <c r="AJ15" s="412"/>
      <c r="AK15" s="412"/>
      <c r="AL15" s="412"/>
      <c r="AM15" s="413"/>
      <c r="AN15" s="411" t="s">
        <v>109</v>
      </c>
      <c r="AO15" s="412"/>
      <c r="AP15" s="412"/>
      <c r="AQ15" s="412"/>
      <c r="AR15" s="412"/>
      <c r="AS15" s="413"/>
      <c r="AT15" s="411" t="s">
        <v>109</v>
      </c>
      <c r="AU15" s="412"/>
      <c r="AV15" s="412"/>
      <c r="AW15" s="412"/>
      <c r="AX15" s="412"/>
      <c r="AY15" s="414"/>
      <c r="AZ15" s="383" t="s">
        <v>118</v>
      </c>
      <c r="BA15" s="384"/>
      <c r="BB15" s="384"/>
      <c r="BC15" s="384"/>
      <c r="BD15" s="384"/>
      <c r="BE15" s="384"/>
      <c r="BF15" s="384"/>
      <c r="BG15" s="384"/>
      <c r="BH15" s="384"/>
      <c r="BI15" s="384"/>
      <c r="BJ15" s="384"/>
      <c r="BK15" s="384"/>
      <c r="BL15" s="384"/>
      <c r="BM15" s="385"/>
      <c r="BN15" s="386">
        <v>394643848</v>
      </c>
      <c r="BO15" s="387"/>
      <c r="BP15" s="387"/>
      <c r="BQ15" s="387"/>
      <c r="BR15" s="387"/>
      <c r="BS15" s="387"/>
      <c r="BT15" s="387"/>
      <c r="BU15" s="388"/>
      <c r="BV15" s="386">
        <v>377807807</v>
      </c>
      <c r="BW15" s="387"/>
      <c r="BX15" s="387"/>
      <c r="BY15" s="387"/>
      <c r="BZ15" s="387"/>
      <c r="CA15" s="387"/>
      <c r="CB15" s="387"/>
      <c r="CC15" s="388"/>
      <c r="CD15" s="424" t="s">
        <v>119</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120</v>
      </c>
      <c r="M16" s="422"/>
      <c r="N16" s="422"/>
      <c r="O16" s="422"/>
      <c r="P16" s="422"/>
      <c r="Q16" s="423"/>
      <c r="R16" s="418" t="s">
        <v>121</v>
      </c>
      <c r="S16" s="419"/>
      <c r="T16" s="419"/>
      <c r="U16" s="419"/>
      <c r="V16" s="420"/>
      <c r="W16" s="459"/>
      <c r="X16" s="460"/>
      <c r="Y16" s="461"/>
      <c r="Z16" s="408" t="s">
        <v>122</v>
      </c>
      <c r="AA16" s="409"/>
      <c r="AB16" s="409"/>
      <c r="AC16" s="409"/>
      <c r="AD16" s="409"/>
      <c r="AE16" s="409"/>
      <c r="AF16" s="409"/>
      <c r="AG16" s="409"/>
      <c r="AH16" s="410"/>
      <c r="AI16" s="411">
        <v>241</v>
      </c>
      <c r="AJ16" s="412"/>
      <c r="AK16" s="412"/>
      <c r="AL16" s="412"/>
      <c r="AM16" s="413"/>
      <c r="AN16" s="411">
        <v>859165</v>
      </c>
      <c r="AO16" s="412"/>
      <c r="AP16" s="412"/>
      <c r="AQ16" s="412"/>
      <c r="AR16" s="412"/>
      <c r="AS16" s="413"/>
      <c r="AT16" s="411">
        <v>3565</v>
      </c>
      <c r="AU16" s="412"/>
      <c r="AV16" s="412"/>
      <c r="AW16" s="412"/>
      <c r="AX16" s="412"/>
      <c r="AY16" s="414"/>
      <c r="AZ16" s="383" t="s">
        <v>123</v>
      </c>
      <c r="BA16" s="384"/>
      <c r="BB16" s="384"/>
      <c r="BC16" s="384"/>
      <c r="BD16" s="384"/>
      <c r="BE16" s="384"/>
      <c r="BF16" s="384"/>
      <c r="BG16" s="384"/>
      <c r="BH16" s="384"/>
      <c r="BI16" s="384"/>
      <c r="BJ16" s="384"/>
      <c r="BK16" s="384"/>
      <c r="BL16" s="384"/>
      <c r="BM16" s="385"/>
      <c r="BN16" s="386">
        <v>274123358</v>
      </c>
      <c r="BO16" s="387"/>
      <c r="BP16" s="387"/>
      <c r="BQ16" s="387"/>
      <c r="BR16" s="387"/>
      <c r="BS16" s="387"/>
      <c r="BT16" s="387"/>
      <c r="BU16" s="388"/>
      <c r="BV16" s="386">
        <v>242190493</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124</v>
      </c>
      <c r="N17" s="416"/>
      <c r="O17" s="416"/>
      <c r="P17" s="416"/>
      <c r="Q17" s="417"/>
      <c r="R17" s="418" t="s">
        <v>125</v>
      </c>
      <c r="S17" s="419"/>
      <c r="T17" s="419"/>
      <c r="U17" s="419"/>
      <c r="V17" s="420"/>
      <c r="W17" s="459"/>
      <c r="X17" s="460"/>
      <c r="Y17" s="461"/>
      <c r="Z17" s="408" t="s">
        <v>126</v>
      </c>
      <c r="AA17" s="409"/>
      <c r="AB17" s="409"/>
      <c r="AC17" s="409"/>
      <c r="AD17" s="409"/>
      <c r="AE17" s="409"/>
      <c r="AF17" s="409"/>
      <c r="AG17" s="409"/>
      <c r="AH17" s="410"/>
      <c r="AI17" s="411">
        <v>3536</v>
      </c>
      <c r="AJ17" s="412"/>
      <c r="AK17" s="412"/>
      <c r="AL17" s="412"/>
      <c r="AM17" s="413"/>
      <c r="AN17" s="411">
        <v>11357632</v>
      </c>
      <c r="AO17" s="412"/>
      <c r="AP17" s="412"/>
      <c r="AQ17" s="412"/>
      <c r="AR17" s="412"/>
      <c r="AS17" s="413"/>
      <c r="AT17" s="411">
        <v>3212</v>
      </c>
      <c r="AU17" s="412"/>
      <c r="AV17" s="412"/>
      <c r="AW17" s="412"/>
      <c r="AX17" s="412"/>
      <c r="AY17" s="414"/>
      <c r="AZ17" s="383" t="s">
        <v>127</v>
      </c>
      <c r="BA17" s="384"/>
      <c r="BB17" s="384"/>
      <c r="BC17" s="384"/>
      <c r="BD17" s="384"/>
      <c r="BE17" s="384"/>
      <c r="BF17" s="384"/>
      <c r="BG17" s="384"/>
      <c r="BH17" s="384"/>
      <c r="BI17" s="384"/>
      <c r="BJ17" s="384"/>
      <c r="BK17" s="384"/>
      <c r="BL17" s="384"/>
      <c r="BM17" s="385"/>
      <c r="BN17" s="386">
        <v>472532803</v>
      </c>
      <c r="BO17" s="387"/>
      <c r="BP17" s="387"/>
      <c r="BQ17" s="387"/>
      <c r="BR17" s="387"/>
      <c r="BS17" s="387"/>
      <c r="BT17" s="387"/>
      <c r="BU17" s="388"/>
      <c r="BV17" s="386">
        <v>474081449</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128</v>
      </c>
      <c r="C18" s="404"/>
      <c r="D18" s="404"/>
      <c r="E18" s="404"/>
      <c r="F18" s="404"/>
      <c r="G18" s="404"/>
      <c r="H18" s="404"/>
      <c r="I18" s="404"/>
      <c r="J18" s="404"/>
      <c r="K18" s="405"/>
      <c r="L18" s="406">
        <v>13784</v>
      </c>
      <c r="M18" s="407"/>
      <c r="N18" s="407"/>
      <c r="O18" s="407"/>
      <c r="P18" s="407"/>
      <c r="Q18" s="407"/>
      <c r="R18" s="407"/>
      <c r="S18" s="407"/>
      <c r="T18" s="407"/>
      <c r="U18" s="407"/>
      <c r="V18" s="407"/>
      <c r="W18" s="459"/>
      <c r="X18" s="460"/>
      <c r="Y18" s="461"/>
      <c r="Z18" s="408" t="s">
        <v>129</v>
      </c>
      <c r="AA18" s="409"/>
      <c r="AB18" s="409"/>
      <c r="AC18" s="409"/>
      <c r="AD18" s="409"/>
      <c r="AE18" s="409"/>
      <c r="AF18" s="409"/>
      <c r="AG18" s="409"/>
      <c r="AH18" s="410"/>
      <c r="AI18" s="411">
        <v>15207</v>
      </c>
      <c r="AJ18" s="412"/>
      <c r="AK18" s="412"/>
      <c r="AL18" s="412"/>
      <c r="AM18" s="413"/>
      <c r="AN18" s="411">
        <v>61308117</v>
      </c>
      <c r="AO18" s="412"/>
      <c r="AP18" s="412"/>
      <c r="AQ18" s="412"/>
      <c r="AR18" s="412"/>
      <c r="AS18" s="413"/>
      <c r="AT18" s="411">
        <v>4032</v>
      </c>
      <c r="AU18" s="412"/>
      <c r="AV18" s="412"/>
      <c r="AW18" s="412"/>
      <c r="AX18" s="412"/>
      <c r="AY18" s="414"/>
      <c r="AZ18" s="394" t="s">
        <v>130</v>
      </c>
      <c r="BA18" s="395"/>
      <c r="BB18" s="395"/>
      <c r="BC18" s="395"/>
      <c r="BD18" s="395"/>
      <c r="BE18" s="395"/>
      <c r="BF18" s="395"/>
      <c r="BG18" s="395"/>
      <c r="BH18" s="395"/>
      <c r="BI18" s="395"/>
      <c r="BJ18" s="395"/>
      <c r="BK18" s="395"/>
      <c r="BL18" s="395"/>
      <c r="BM18" s="396"/>
      <c r="BN18" s="360">
        <v>705874207</v>
      </c>
      <c r="BO18" s="361"/>
      <c r="BP18" s="361"/>
      <c r="BQ18" s="361"/>
      <c r="BR18" s="361"/>
      <c r="BS18" s="361"/>
      <c r="BT18" s="361"/>
      <c r="BU18" s="362"/>
      <c r="BV18" s="360">
        <v>836364037</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131</v>
      </c>
      <c r="C19" s="404"/>
      <c r="D19" s="404"/>
      <c r="E19" s="404"/>
      <c r="F19" s="404"/>
      <c r="G19" s="404"/>
      <c r="H19" s="404"/>
      <c r="I19" s="404"/>
      <c r="J19" s="404"/>
      <c r="K19" s="405"/>
      <c r="L19" s="406">
        <v>142</v>
      </c>
      <c r="M19" s="407"/>
      <c r="N19" s="407"/>
      <c r="O19" s="407"/>
      <c r="P19" s="407"/>
      <c r="Q19" s="407"/>
      <c r="R19" s="407"/>
      <c r="S19" s="407"/>
      <c r="T19" s="407"/>
      <c r="U19" s="407"/>
      <c r="V19" s="407"/>
      <c r="W19" s="459"/>
      <c r="X19" s="460"/>
      <c r="Y19" s="461"/>
      <c r="Z19" s="408" t="s">
        <v>132</v>
      </c>
      <c r="AA19" s="409"/>
      <c r="AB19" s="409"/>
      <c r="AC19" s="409"/>
      <c r="AD19" s="409"/>
      <c r="AE19" s="409"/>
      <c r="AF19" s="409"/>
      <c r="AG19" s="409"/>
      <c r="AH19" s="410"/>
      <c r="AI19" s="411" t="s">
        <v>99</v>
      </c>
      <c r="AJ19" s="412"/>
      <c r="AK19" s="412"/>
      <c r="AL19" s="412"/>
      <c r="AM19" s="413"/>
      <c r="AN19" s="411" t="s">
        <v>99</v>
      </c>
      <c r="AO19" s="412"/>
      <c r="AP19" s="412"/>
      <c r="AQ19" s="412"/>
      <c r="AR19" s="412"/>
      <c r="AS19" s="413"/>
      <c r="AT19" s="411" t="s">
        <v>99</v>
      </c>
      <c r="AU19" s="412"/>
      <c r="AV19" s="412"/>
      <c r="AW19" s="412"/>
      <c r="AX19" s="412"/>
      <c r="AY19" s="414"/>
      <c r="AZ19" s="377" t="s">
        <v>133</v>
      </c>
      <c r="BA19" s="378"/>
      <c r="BB19" s="378"/>
      <c r="BC19" s="378"/>
      <c r="BD19" s="378"/>
      <c r="BE19" s="378"/>
      <c r="BF19" s="378"/>
      <c r="BG19" s="378"/>
      <c r="BH19" s="378"/>
      <c r="BI19" s="378"/>
      <c r="BJ19" s="378"/>
      <c r="BK19" s="378"/>
      <c r="BL19" s="378"/>
      <c r="BM19" s="379"/>
      <c r="BN19" s="380">
        <v>1423730390</v>
      </c>
      <c r="BO19" s="381"/>
      <c r="BP19" s="381"/>
      <c r="BQ19" s="381"/>
      <c r="BR19" s="381"/>
      <c r="BS19" s="381"/>
      <c r="BT19" s="381"/>
      <c r="BU19" s="382"/>
      <c r="BV19" s="380">
        <v>1414414712</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134</v>
      </c>
      <c r="C20" s="404"/>
      <c r="D20" s="404"/>
      <c r="E20" s="404"/>
      <c r="F20" s="404"/>
      <c r="G20" s="404"/>
      <c r="H20" s="404"/>
      <c r="I20" s="404"/>
      <c r="J20" s="404"/>
      <c r="K20" s="405"/>
      <c r="L20" s="406">
        <v>737598</v>
      </c>
      <c r="M20" s="407"/>
      <c r="N20" s="407"/>
      <c r="O20" s="407"/>
      <c r="P20" s="407"/>
      <c r="Q20" s="407"/>
      <c r="R20" s="407"/>
      <c r="S20" s="407"/>
      <c r="T20" s="407"/>
      <c r="U20" s="407"/>
      <c r="V20" s="407"/>
      <c r="W20" s="462"/>
      <c r="X20" s="463"/>
      <c r="Y20" s="464"/>
      <c r="Z20" s="408" t="s">
        <v>135</v>
      </c>
      <c r="AA20" s="409"/>
      <c r="AB20" s="409"/>
      <c r="AC20" s="409"/>
      <c r="AD20" s="409"/>
      <c r="AE20" s="409"/>
      <c r="AF20" s="409"/>
      <c r="AG20" s="409"/>
      <c r="AH20" s="410"/>
      <c r="AI20" s="411">
        <v>26674</v>
      </c>
      <c r="AJ20" s="412"/>
      <c r="AK20" s="412"/>
      <c r="AL20" s="412"/>
      <c r="AM20" s="413"/>
      <c r="AN20" s="411">
        <v>99020462</v>
      </c>
      <c r="AO20" s="412"/>
      <c r="AP20" s="412"/>
      <c r="AQ20" s="412"/>
      <c r="AR20" s="412"/>
      <c r="AS20" s="413"/>
      <c r="AT20" s="411">
        <v>3712</v>
      </c>
      <c r="AU20" s="412"/>
      <c r="AV20" s="412"/>
      <c r="AW20" s="412"/>
      <c r="AX20" s="412"/>
      <c r="AY20" s="414"/>
      <c r="AZ20" s="394" t="s">
        <v>136</v>
      </c>
      <c r="BA20" s="395"/>
      <c r="BB20" s="395"/>
      <c r="BC20" s="395"/>
      <c r="BD20" s="395"/>
      <c r="BE20" s="395"/>
      <c r="BF20" s="395"/>
      <c r="BG20" s="395"/>
      <c r="BH20" s="395"/>
      <c r="BI20" s="395"/>
      <c r="BJ20" s="395"/>
      <c r="BK20" s="395"/>
      <c r="BL20" s="395"/>
      <c r="BM20" s="396"/>
      <c r="BN20" s="360">
        <v>582742358</v>
      </c>
      <c r="BO20" s="361"/>
      <c r="BP20" s="361"/>
      <c r="BQ20" s="361"/>
      <c r="BR20" s="361"/>
      <c r="BS20" s="361"/>
      <c r="BT20" s="361"/>
      <c r="BU20" s="362"/>
      <c r="BV20" s="360">
        <v>610222438</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137</v>
      </c>
      <c r="X21" s="398"/>
      <c r="Y21" s="398"/>
      <c r="Z21" s="398"/>
      <c r="AA21" s="398"/>
      <c r="AB21" s="398"/>
      <c r="AC21" s="398"/>
      <c r="AD21" s="398"/>
      <c r="AE21" s="398"/>
      <c r="AF21" s="398"/>
      <c r="AG21" s="398"/>
      <c r="AH21" s="399"/>
      <c r="AI21" s="400">
        <v>101.1</v>
      </c>
      <c r="AJ21" s="401"/>
      <c r="AK21" s="401"/>
      <c r="AL21" s="401"/>
      <c r="AM21" s="401"/>
      <c r="AN21" s="401"/>
      <c r="AO21" s="401"/>
      <c r="AP21" s="401"/>
      <c r="AQ21" s="401"/>
      <c r="AR21" s="401"/>
      <c r="AS21" s="401"/>
      <c r="AT21" s="401"/>
      <c r="AU21" s="401"/>
      <c r="AV21" s="401"/>
      <c r="AW21" s="401"/>
      <c r="AX21" s="401"/>
      <c r="AY21" s="402"/>
      <c r="AZ21" s="377" t="s">
        <v>138</v>
      </c>
      <c r="BA21" s="378"/>
      <c r="BB21" s="378"/>
      <c r="BC21" s="378"/>
      <c r="BD21" s="378"/>
      <c r="BE21" s="378"/>
      <c r="BF21" s="378"/>
      <c r="BG21" s="378"/>
      <c r="BH21" s="378"/>
      <c r="BI21" s="378"/>
      <c r="BJ21" s="378"/>
      <c r="BK21" s="378"/>
      <c r="BL21" s="378"/>
      <c r="BM21" s="379"/>
      <c r="BN21" s="380">
        <v>309915760</v>
      </c>
      <c r="BO21" s="381"/>
      <c r="BP21" s="381"/>
      <c r="BQ21" s="381"/>
      <c r="BR21" s="381"/>
      <c r="BS21" s="381"/>
      <c r="BT21" s="381"/>
      <c r="BU21" s="382"/>
      <c r="BV21" s="380">
        <v>395903289</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139</v>
      </c>
      <c r="BA22" s="384"/>
      <c r="BB22" s="384"/>
      <c r="BC22" s="384"/>
      <c r="BD22" s="384"/>
      <c r="BE22" s="384"/>
      <c r="BF22" s="384"/>
      <c r="BG22" s="384"/>
      <c r="BH22" s="384"/>
      <c r="BI22" s="384"/>
      <c r="BJ22" s="384"/>
      <c r="BK22" s="384"/>
      <c r="BL22" s="384"/>
      <c r="BM22" s="385"/>
      <c r="BN22" s="386">
        <v>5713776</v>
      </c>
      <c r="BO22" s="387"/>
      <c r="BP22" s="387"/>
      <c r="BQ22" s="387"/>
      <c r="BR22" s="387"/>
      <c r="BS22" s="387"/>
      <c r="BT22" s="387"/>
      <c r="BU22" s="388"/>
      <c r="BV22" s="386">
        <v>5683858</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140</v>
      </c>
      <c r="BA23" s="384"/>
      <c r="BB23" s="384"/>
      <c r="BC23" s="384"/>
      <c r="BD23" s="384"/>
      <c r="BE23" s="384"/>
      <c r="BF23" s="384"/>
      <c r="BG23" s="384"/>
      <c r="BH23" s="384"/>
      <c r="BI23" s="384"/>
      <c r="BJ23" s="384"/>
      <c r="BK23" s="384"/>
      <c r="BL23" s="384"/>
      <c r="BM23" s="385"/>
      <c r="BN23" s="386">
        <v>27328960</v>
      </c>
      <c r="BO23" s="387"/>
      <c r="BP23" s="387"/>
      <c r="BQ23" s="387"/>
      <c r="BR23" s="387"/>
      <c r="BS23" s="387"/>
      <c r="BT23" s="387"/>
      <c r="BU23" s="388"/>
      <c r="BV23" s="386">
        <v>27653104</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141</v>
      </c>
      <c r="BA24" s="358"/>
      <c r="BB24" s="358"/>
      <c r="BC24" s="358"/>
      <c r="BD24" s="358"/>
      <c r="BE24" s="358"/>
      <c r="BF24" s="358"/>
      <c r="BG24" s="358"/>
      <c r="BH24" s="358"/>
      <c r="BI24" s="358"/>
      <c r="BJ24" s="358"/>
      <c r="BK24" s="358"/>
      <c r="BL24" s="358"/>
      <c r="BM24" s="359"/>
      <c r="BN24" s="360">
        <v>6339675</v>
      </c>
      <c r="BO24" s="361"/>
      <c r="BP24" s="361"/>
      <c r="BQ24" s="361"/>
      <c r="BR24" s="361"/>
      <c r="BS24" s="361"/>
      <c r="BT24" s="361"/>
      <c r="BU24" s="362"/>
      <c r="BV24" s="360">
        <v>6335940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142</v>
      </c>
      <c r="BA25" s="369"/>
      <c r="BB25" s="369"/>
      <c r="BC25" s="370"/>
      <c r="BD25" s="377" t="s">
        <v>143</v>
      </c>
      <c r="BE25" s="378"/>
      <c r="BF25" s="378"/>
      <c r="BG25" s="378"/>
      <c r="BH25" s="378"/>
      <c r="BI25" s="378"/>
      <c r="BJ25" s="378"/>
      <c r="BK25" s="378"/>
      <c r="BL25" s="378"/>
      <c r="BM25" s="379"/>
      <c r="BN25" s="380">
        <v>33414918</v>
      </c>
      <c r="BO25" s="381"/>
      <c r="BP25" s="381"/>
      <c r="BQ25" s="381"/>
      <c r="BR25" s="381"/>
      <c r="BS25" s="381"/>
      <c r="BT25" s="381"/>
      <c r="BU25" s="382"/>
      <c r="BV25" s="380">
        <v>36821468</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144</v>
      </c>
      <c r="BE26" s="384"/>
      <c r="BF26" s="384"/>
      <c r="BG26" s="384"/>
      <c r="BH26" s="384"/>
      <c r="BI26" s="384"/>
      <c r="BJ26" s="384"/>
      <c r="BK26" s="384"/>
      <c r="BL26" s="384"/>
      <c r="BM26" s="385"/>
      <c r="BN26" s="386">
        <v>28120951</v>
      </c>
      <c r="BO26" s="387"/>
      <c r="BP26" s="387"/>
      <c r="BQ26" s="387"/>
      <c r="BR26" s="387"/>
      <c r="BS26" s="387"/>
      <c r="BT26" s="387"/>
      <c r="BU26" s="388"/>
      <c r="BV26" s="386">
        <v>20800052</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145</v>
      </c>
      <c r="BE27" s="395"/>
      <c r="BF27" s="395"/>
      <c r="BG27" s="395"/>
      <c r="BH27" s="395"/>
      <c r="BI27" s="395"/>
      <c r="BJ27" s="395"/>
      <c r="BK27" s="395"/>
      <c r="BL27" s="395"/>
      <c r="BM27" s="396"/>
      <c r="BN27" s="360">
        <v>722544340</v>
      </c>
      <c r="BO27" s="361"/>
      <c r="BP27" s="361"/>
      <c r="BQ27" s="361"/>
      <c r="BR27" s="361"/>
      <c r="BS27" s="361"/>
      <c r="BT27" s="361"/>
      <c r="BU27" s="362"/>
      <c r="BV27" s="360">
        <v>841150949</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152</v>
      </c>
      <c r="D30" s="356"/>
      <c r="E30" s="355" t="s">
        <v>153</v>
      </c>
      <c r="F30" s="355"/>
      <c r="G30" s="355"/>
      <c r="H30" s="355"/>
      <c r="I30" s="355"/>
      <c r="J30" s="355"/>
      <c r="K30" s="355"/>
      <c r="L30" s="355"/>
      <c r="M30" s="355"/>
      <c r="N30" s="355"/>
      <c r="O30" s="355"/>
      <c r="P30" s="355"/>
      <c r="Q30" s="355"/>
      <c r="R30" s="355"/>
      <c r="S30" s="355"/>
      <c r="T30" s="130"/>
      <c r="U30" s="356" t="s">
        <v>152</v>
      </c>
      <c r="V30" s="356"/>
      <c r="W30" s="355" t="s">
        <v>153</v>
      </c>
      <c r="X30" s="355"/>
      <c r="Y30" s="355"/>
      <c r="Z30" s="355"/>
      <c r="AA30" s="355"/>
      <c r="AB30" s="355"/>
      <c r="AC30" s="355"/>
      <c r="AD30" s="355"/>
      <c r="AE30" s="355"/>
      <c r="AF30" s="355"/>
      <c r="AG30" s="355"/>
      <c r="AH30" s="355"/>
      <c r="AI30" s="355"/>
      <c r="AJ30" s="355"/>
      <c r="AK30" s="355"/>
      <c r="AL30" s="130"/>
      <c r="AM30" s="356" t="s">
        <v>152</v>
      </c>
      <c r="AN30" s="356"/>
      <c r="AO30" s="355" t="s">
        <v>153</v>
      </c>
      <c r="AP30" s="355"/>
      <c r="AQ30" s="355"/>
      <c r="AR30" s="355"/>
      <c r="AS30" s="355"/>
      <c r="AT30" s="355"/>
      <c r="AU30" s="355"/>
      <c r="AV30" s="355"/>
      <c r="AW30" s="355"/>
      <c r="AX30" s="355"/>
      <c r="AY30" s="355"/>
      <c r="AZ30" s="355"/>
      <c r="BA30" s="355"/>
      <c r="BB30" s="355"/>
      <c r="BC30" s="355"/>
      <c r="BD30" s="155"/>
      <c r="BE30" s="356" t="s">
        <v>152</v>
      </c>
      <c r="BF30" s="356"/>
      <c r="BG30" s="355" t="s">
        <v>153</v>
      </c>
      <c r="BH30" s="355"/>
      <c r="BI30" s="355"/>
      <c r="BJ30" s="355"/>
      <c r="BK30" s="355"/>
      <c r="BL30" s="355"/>
      <c r="BM30" s="355"/>
      <c r="BN30" s="355"/>
      <c r="BO30" s="355"/>
      <c r="BP30" s="355"/>
      <c r="BQ30" s="355"/>
      <c r="BR30" s="355"/>
      <c r="BS30" s="355"/>
      <c r="BT30" s="355"/>
      <c r="BU30" s="355"/>
      <c r="BV30" s="156"/>
      <c r="BW30" s="356" t="s">
        <v>152</v>
      </c>
      <c r="BX30" s="356"/>
      <c r="BY30" s="355" t="s">
        <v>154</v>
      </c>
      <c r="BZ30" s="355"/>
      <c r="CA30" s="355"/>
      <c r="CB30" s="355"/>
      <c r="CC30" s="355"/>
      <c r="CD30" s="355"/>
      <c r="CE30" s="355"/>
      <c r="CF30" s="355"/>
      <c r="CG30" s="355"/>
      <c r="CH30" s="355"/>
      <c r="CI30" s="355"/>
      <c r="CJ30" s="355"/>
      <c r="CK30" s="355"/>
      <c r="CL30" s="355"/>
      <c r="CM30" s="355"/>
      <c r="CN30" s="130"/>
      <c r="CO30" s="356" t="s">
        <v>152</v>
      </c>
      <c r="CP30" s="356"/>
      <c r="CQ30" s="355" t="s">
        <v>155</v>
      </c>
      <c r="CR30" s="355"/>
      <c r="CS30" s="355"/>
      <c r="CT30" s="355"/>
      <c r="CU30" s="355"/>
      <c r="CV30" s="355"/>
      <c r="CW30" s="355"/>
      <c r="CX30" s="355"/>
      <c r="CY30" s="355"/>
      <c r="CZ30" s="355"/>
      <c r="DA30" s="355"/>
      <c r="DB30" s="355"/>
      <c r="DC30" s="355"/>
      <c r="DD30" s="355"/>
      <c r="DE30" s="355"/>
      <c r="DF30" s="130"/>
      <c r="DG30" s="355" t="s">
        <v>156</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福島県工業用水道事業会計</v>
      </c>
      <c r="AP31" s="352"/>
      <c r="AQ31" s="352"/>
      <c r="AR31" s="352"/>
      <c r="AS31" s="352"/>
      <c r="AT31" s="352"/>
      <c r="AU31" s="352"/>
      <c r="AV31" s="352"/>
      <c r="AW31" s="352"/>
      <c r="AX31" s="352"/>
      <c r="AY31" s="352"/>
      <c r="AZ31" s="352"/>
      <c r="BA31" s="352"/>
      <c r="BB31" s="352"/>
      <c r="BC31" s="352"/>
      <c r="BD31" s="154"/>
      <c r="BE31" s="353">
        <f>IF(BG31="","",MAX(C31:D40,U31:V40,AM31:AN40)+1)</f>
        <v>14</v>
      </c>
      <c r="BF31" s="353"/>
      <c r="BG31" s="352" t="str">
        <f>IF('各会計、関係団体の財政状況及び健全化判断比率'!B31="","",'各会計、関係団体の財政状況及び健全化判断比率'!B31)</f>
        <v>福島県流域下水道事業特別会計</v>
      </c>
      <c r="BH31" s="352"/>
      <c r="BI31" s="352"/>
      <c r="BJ31" s="352"/>
      <c r="BK31" s="352"/>
      <c r="BL31" s="352"/>
      <c r="BM31" s="352"/>
      <c r="BN31" s="352"/>
      <c r="BO31" s="352"/>
      <c r="BP31" s="352"/>
      <c r="BQ31" s="352"/>
      <c r="BR31" s="352"/>
      <c r="BS31" s="352"/>
      <c r="BT31" s="352"/>
      <c r="BU31" s="352"/>
      <c r="BV31" s="154"/>
      <c r="BW31" s="353" t="str">
        <f>IF(BY31="","",MAX(C31:D40,U31:V40,AM31:AN40,BE31:BF40)+1)</f>
        <v/>
      </c>
      <c r="BX31" s="353"/>
      <c r="BY31" s="352" t="str">
        <f>IF('各会計、関係団体の財政状況及び健全化判断比率'!B68="","",'各会計、関係団体の財政状況及び健全化判断比率'!B68)</f>
        <v/>
      </c>
      <c r="BZ31" s="352"/>
      <c r="CA31" s="352"/>
      <c r="CB31" s="352"/>
      <c r="CC31" s="352"/>
      <c r="CD31" s="352"/>
      <c r="CE31" s="352"/>
      <c r="CF31" s="352"/>
      <c r="CG31" s="352"/>
      <c r="CH31" s="352"/>
      <c r="CI31" s="352"/>
      <c r="CJ31" s="352"/>
      <c r="CK31" s="352"/>
      <c r="CL31" s="352"/>
      <c r="CM31" s="352"/>
      <c r="CN31" s="154"/>
      <c r="CO31" s="353">
        <f>IF(CQ31="","",MAX(C31:D40,U31:V40,AM31:AN40,BE31:BF40,BW31:BX40)+1)</f>
        <v>16</v>
      </c>
      <c r="CP31" s="353"/>
      <c r="CQ31" s="352" t="str">
        <f>IF('各会計、関係団体の財政状況及び健全化判断比率'!BS7="","",'各会計、関係団体の財政状況及び健全化判断比率'!BS7)</f>
        <v>(一財)福島県電源地域振興財団</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公債管理特別会計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福島県立病院事業会計</v>
      </c>
      <c r="AP32" s="352"/>
      <c r="AQ32" s="352"/>
      <c r="AR32" s="352"/>
      <c r="AS32" s="352"/>
      <c r="AT32" s="352"/>
      <c r="AU32" s="352"/>
      <c r="AV32" s="352"/>
      <c r="AW32" s="352"/>
      <c r="AX32" s="352"/>
      <c r="AY32" s="352"/>
      <c r="AZ32" s="352"/>
      <c r="BA32" s="352"/>
      <c r="BB32" s="352"/>
      <c r="BC32" s="352"/>
      <c r="BD32" s="154"/>
      <c r="BE32" s="353">
        <f t="shared" ref="BE32:BE40" si="2">IF(BG32="","",BE31+1)</f>
        <v>15</v>
      </c>
      <c r="BF32" s="353"/>
      <c r="BG32" s="352" t="str">
        <f>IF('各会計、関係団体の財政状況及び健全化判断比率'!B32="","",'各会計、関係団体の財政状況及び健全化判断比率'!B32)</f>
        <v>福島県港湾整備事業特別会計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17</v>
      </c>
      <c r="CP32" s="353"/>
      <c r="CQ32" s="352" t="str">
        <f>IF('各会計、関係団体の財政状況及び健全化判断比率'!BS8="","",'各会計、関係団体の財政状況及び健全化判断比率'!BS8)</f>
        <v>福島県土地開発公社</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土地取得事業特別会計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福島県地域開発事業会計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18</v>
      </c>
      <c r="CP33" s="353"/>
      <c r="CQ33" s="352" t="str">
        <f>IF('各会計、関係団体の財政状況及び健全化判断比率'!BS9="","",'各会計、関係団体の財政状況及び健全化判断比率'!BS9)</f>
        <v>(公財)福島県文化振興財団</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母子父子寡婦福祉資金貸付金特別会計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19</v>
      </c>
      <c r="CP34" s="353"/>
      <c r="CQ34" s="352" t="str">
        <f>IF('各会計、関係団体の財政状況及び健全化判断比率'!BS10="","",'各会計、関係団体の財政状況及び健全化判断比率'!BS10)</f>
        <v>(公財)福島県スポーツ振興基金</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小規模企業者等設備導入資金貸付金等特別会計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20</v>
      </c>
      <c r="CP35" s="353"/>
      <c r="CQ35" s="352" t="str">
        <f>IF('各会計、関係団体の財政状況及び健全化判断比率'!BS11="","",'各会計、関係団体の財政状況及び健全化判断比率'!BS11)</f>
        <v>(公財)ふくしま海洋科学館</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就農支援資金等貸付金特別会計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21</v>
      </c>
      <c r="CP36" s="353"/>
      <c r="CQ36" s="352" t="str">
        <f>IF('各会計、関係団体の財政状況及び健全化判断比率'!BS12="","",'各会計、関係団体の財政状況及び健全化判断比率'!BS12)</f>
        <v>(公財)福島県障がい者スポーツ協会</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林業・木材産業改善資金貸付金特別会計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22</v>
      </c>
      <c r="CP37" s="353"/>
      <c r="CQ37" s="352" t="str">
        <f>IF('各会計、関係団体の財政状況及び健全化判断比率'!BS13="","",'各会計、関係団体の財政状況及び健全化判断比率'!BS13)</f>
        <v>(公財)ふくしまフォレスト・エコ・ライフ財団</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沿岸漁業改善資金貸付金特別会計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23</v>
      </c>
      <c r="CP38" s="353"/>
      <c r="CQ38" s="352" t="str">
        <f>IF('各会計、関係団体の財政状況及び健全化判断比率'!BS14="","",'各会計、関係団体の財政状況及び健全化判断比率'!BS14)</f>
        <v>福島県道路公社</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証紙収入整理特別会計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24</v>
      </c>
      <c r="CP39" s="353"/>
      <c r="CQ39" s="352" t="str">
        <f>IF('各会計、関係団体の財政状況及び健全化判断比率'!BS15="","",'各会計、関係団体の財政状況及び健全化判断比率'!BS15)</f>
        <v>(公財)福島県学術教育振興財団</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奨学資金貸付金特別会計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25</v>
      </c>
      <c r="CP40" s="353"/>
      <c r="CQ40" s="352" t="str">
        <f>IF('各会計、関係団体の財政状況及び健全化判断比率'!BS16="","",'各会計、関係団体の財政状況及び健全化判断比率'!BS16)</f>
        <v>公立大学法人会津大学</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473</v>
      </c>
      <c r="G33" s="17" t="s">
        <v>474</v>
      </c>
      <c r="H33" s="17" t="s">
        <v>475</v>
      </c>
      <c r="I33" s="17" t="s">
        <v>476</v>
      </c>
      <c r="J33" s="18" t="s">
        <v>477</v>
      </c>
      <c r="K33" s="10"/>
      <c r="L33" s="10"/>
      <c r="M33" s="10"/>
      <c r="N33" s="10"/>
      <c r="O33" s="10"/>
      <c r="P33" s="10"/>
    </row>
    <row r="34" spans="1:16" ht="39" customHeight="1" x14ac:dyDescent="0.15">
      <c r="A34" s="10"/>
      <c r="B34" s="19"/>
      <c r="C34" s="1120" t="s">
        <v>480</v>
      </c>
      <c r="D34" s="1120"/>
      <c r="E34" s="1121"/>
      <c r="F34" s="20">
        <v>1.23</v>
      </c>
      <c r="G34" s="21">
        <v>1.23</v>
      </c>
      <c r="H34" s="21">
        <v>2.14</v>
      </c>
      <c r="I34" s="21">
        <v>1.44</v>
      </c>
      <c r="J34" s="22">
        <v>1.54</v>
      </c>
      <c r="K34" s="10"/>
      <c r="L34" s="10"/>
      <c r="M34" s="10"/>
      <c r="N34" s="10"/>
      <c r="O34" s="10"/>
      <c r="P34" s="10"/>
    </row>
    <row r="35" spans="1:16" ht="39" customHeight="1" x14ac:dyDescent="0.15">
      <c r="A35" s="10"/>
      <c r="B35" s="23"/>
      <c r="C35" s="1114" t="s">
        <v>481</v>
      </c>
      <c r="D35" s="1115"/>
      <c r="E35" s="1116"/>
      <c r="F35" s="24">
        <v>0.59</v>
      </c>
      <c r="G35" s="25">
        <v>0.52</v>
      </c>
      <c r="H35" s="25">
        <v>0.55000000000000004</v>
      </c>
      <c r="I35" s="25">
        <v>0.63</v>
      </c>
      <c r="J35" s="26">
        <v>0.61</v>
      </c>
      <c r="K35" s="10"/>
      <c r="L35" s="10"/>
      <c r="M35" s="10"/>
      <c r="N35" s="10"/>
      <c r="O35" s="10"/>
      <c r="P35" s="10"/>
    </row>
    <row r="36" spans="1:16" ht="39" customHeight="1" x14ac:dyDescent="0.15">
      <c r="A36" s="10"/>
      <c r="B36" s="23"/>
      <c r="C36" s="1114" t="s">
        <v>482</v>
      </c>
      <c r="D36" s="1115"/>
      <c r="E36" s="1116"/>
      <c r="F36" s="24">
        <v>0.28999999999999998</v>
      </c>
      <c r="G36" s="25">
        <v>0.32</v>
      </c>
      <c r="H36" s="25">
        <v>1.1100000000000001</v>
      </c>
      <c r="I36" s="25">
        <v>0.47</v>
      </c>
      <c r="J36" s="26">
        <v>0.28000000000000003</v>
      </c>
      <c r="K36" s="10"/>
      <c r="L36" s="10"/>
      <c r="M36" s="10"/>
      <c r="N36" s="10"/>
      <c r="O36" s="10"/>
      <c r="P36" s="10"/>
    </row>
    <row r="37" spans="1:16" ht="39" customHeight="1" x14ac:dyDescent="0.15">
      <c r="A37" s="10"/>
      <c r="B37" s="23"/>
      <c r="C37" s="1114" t="s">
        <v>483</v>
      </c>
      <c r="D37" s="1115"/>
      <c r="E37" s="1116"/>
      <c r="F37" s="24">
        <v>0</v>
      </c>
      <c r="G37" s="25">
        <v>0</v>
      </c>
      <c r="H37" s="25">
        <v>0.01</v>
      </c>
      <c r="I37" s="25">
        <v>0.13</v>
      </c>
      <c r="J37" s="26">
        <v>7.0000000000000007E-2</v>
      </c>
      <c r="K37" s="10"/>
      <c r="L37" s="10"/>
      <c r="M37" s="10"/>
      <c r="N37" s="10"/>
      <c r="O37" s="10"/>
      <c r="P37" s="10"/>
    </row>
    <row r="38" spans="1:16" ht="39" customHeight="1" x14ac:dyDescent="0.15">
      <c r="A38" s="10"/>
      <c r="B38" s="23"/>
      <c r="C38" s="1114" t="s">
        <v>484</v>
      </c>
      <c r="D38" s="1115"/>
      <c r="E38" s="1116"/>
      <c r="F38" s="24">
        <v>0</v>
      </c>
      <c r="G38" s="25">
        <v>0</v>
      </c>
      <c r="H38" s="25">
        <v>0.01</v>
      </c>
      <c r="I38" s="25">
        <v>0.01</v>
      </c>
      <c r="J38" s="26">
        <v>0.01</v>
      </c>
      <c r="K38" s="10"/>
      <c r="L38" s="10"/>
      <c r="M38" s="10"/>
      <c r="N38" s="10"/>
      <c r="O38" s="10"/>
      <c r="P38" s="10"/>
    </row>
    <row r="39" spans="1:16" ht="39" customHeight="1" x14ac:dyDescent="0.15">
      <c r="A39" s="10"/>
      <c r="B39" s="23"/>
      <c r="C39" s="1114" t="s">
        <v>485</v>
      </c>
      <c r="D39" s="1115"/>
      <c r="E39" s="1116"/>
      <c r="F39" s="24">
        <v>0</v>
      </c>
      <c r="G39" s="25">
        <v>0</v>
      </c>
      <c r="H39" s="25">
        <v>0</v>
      </c>
      <c r="I39" s="25">
        <v>0</v>
      </c>
      <c r="J39" s="26">
        <v>0</v>
      </c>
      <c r="K39" s="10"/>
      <c r="L39" s="10"/>
      <c r="M39" s="10"/>
      <c r="N39" s="10"/>
      <c r="O39" s="10"/>
      <c r="P39" s="10"/>
    </row>
    <row r="40" spans="1:16" ht="39" customHeight="1" x14ac:dyDescent="0.15">
      <c r="A40" s="10"/>
      <c r="B40" s="23"/>
      <c r="C40" s="1114" t="s">
        <v>486</v>
      </c>
      <c r="D40" s="1115"/>
      <c r="E40" s="1116"/>
      <c r="F40" s="24">
        <v>0</v>
      </c>
      <c r="G40" s="25">
        <v>0</v>
      </c>
      <c r="H40" s="25">
        <v>0</v>
      </c>
      <c r="I40" s="25">
        <v>0</v>
      </c>
      <c r="J40" s="26">
        <v>0</v>
      </c>
      <c r="K40" s="10"/>
      <c r="L40" s="10"/>
      <c r="M40" s="10"/>
      <c r="N40" s="10"/>
      <c r="O40" s="10"/>
      <c r="P40" s="10"/>
    </row>
    <row r="41" spans="1:16" ht="39" customHeight="1" x14ac:dyDescent="0.15">
      <c r="A41" s="10"/>
      <c r="B41" s="23"/>
      <c r="C41" s="1114" t="s">
        <v>487</v>
      </c>
      <c r="D41" s="1115"/>
      <c r="E41" s="1116"/>
      <c r="F41" s="24">
        <v>0</v>
      </c>
      <c r="G41" s="25">
        <v>0</v>
      </c>
      <c r="H41" s="25">
        <v>0</v>
      </c>
      <c r="I41" s="25">
        <v>0</v>
      </c>
      <c r="J41" s="26">
        <v>0</v>
      </c>
      <c r="K41" s="10"/>
      <c r="L41" s="10"/>
      <c r="M41" s="10"/>
      <c r="N41" s="10"/>
      <c r="O41" s="10"/>
      <c r="P41" s="10"/>
    </row>
    <row r="42" spans="1:16" ht="39" customHeight="1" x14ac:dyDescent="0.15">
      <c r="A42" s="10"/>
      <c r="B42" s="27"/>
      <c r="C42" s="1114" t="s">
        <v>488</v>
      </c>
      <c r="D42" s="1115"/>
      <c r="E42" s="1116"/>
      <c r="F42" s="24" t="s">
        <v>435</v>
      </c>
      <c r="G42" s="25" t="s">
        <v>435</v>
      </c>
      <c r="H42" s="25" t="s">
        <v>435</v>
      </c>
      <c r="I42" s="25" t="s">
        <v>435</v>
      </c>
      <c r="J42" s="26" t="s">
        <v>435</v>
      </c>
      <c r="K42" s="10"/>
      <c r="L42" s="10"/>
      <c r="M42" s="10"/>
      <c r="N42" s="10"/>
      <c r="O42" s="10"/>
      <c r="P42" s="10"/>
    </row>
    <row r="43" spans="1:16" ht="39" customHeight="1" thickBot="1" x14ac:dyDescent="0.2">
      <c r="A43" s="10"/>
      <c r="B43" s="28"/>
      <c r="C43" s="1117" t="s">
        <v>489</v>
      </c>
      <c r="D43" s="1118"/>
      <c r="E43" s="1119"/>
      <c r="F43" s="29">
        <v>0.12</v>
      </c>
      <c r="G43" s="30">
        <v>0.14000000000000001</v>
      </c>
      <c r="H43" s="30">
        <v>0.12</v>
      </c>
      <c r="I43" s="30">
        <v>7.0000000000000007E-2</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473</v>
      </c>
      <c r="L44" s="44" t="s">
        <v>474</v>
      </c>
      <c r="M44" s="44" t="s">
        <v>475</v>
      </c>
      <c r="N44" s="44" t="s">
        <v>476</v>
      </c>
      <c r="O44" s="45" t="s">
        <v>477</v>
      </c>
      <c r="P44" s="36"/>
      <c r="Q44" s="36"/>
      <c r="R44" s="36"/>
      <c r="S44" s="36"/>
      <c r="T44" s="36"/>
      <c r="U44" s="36"/>
    </row>
    <row r="45" spans="1:21" ht="30.75" customHeight="1" x14ac:dyDescent="0.15">
      <c r="A45" s="36"/>
      <c r="B45" s="1130" t="s">
        <v>9</v>
      </c>
      <c r="C45" s="1131"/>
      <c r="D45" s="46"/>
      <c r="E45" s="1136" t="s">
        <v>10</v>
      </c>
      <c r="F45" s="1136"/>
      <c r="G45" s="1136"/>
      <c r="H45" s="1136"/>
      <c r="I45" s="1136"/>
      <c r="J45" s="1137"/>
      <c r="K45" s="47">
        <v>107498</v>
      </c>
      <c r="L45" s="48">
        <v>105555</v>
      </c>
      <c r="M45" s="48">
        <v>103067</v>
      </c>
      <c r="N45" s="48">
        <v>101781</v>
      </c>
      <c r="O45" s="49">
        <v>98825</v>
      </c>
      <c r="P45" s="36"/>
      <c r="Q45" s="36"/>
      <c r="R45" s="36"/>
      <c r="S45" s="36"/>
      <c r="T45" s="36"/>
      <c r="U45" s="36"/>
    </row>
    <row r="46" spans="1:21" ht="30.75" customHeight="1" x14ac:dyDescent="0.15">
      <c r="A46" s="36"/>
      <c r="B46" s="1132"/>
      <c r="C46" s="1133"/>
      <c r="D46" s="50"/>
      <c r="E46" s="1124" t="s">
        <v>11</v>
      </c>
      <c r="F46" s="1124"/>
      <c r="G46" s="1124"/>
      <c r="H46" s="1124"/>
      <c r="I46" s="1124"/>
      <c r="J46" s="1125"/>
      <c r="K46" s="51" t="s">
        <v>435</v>
      </c>
      <c r="L46" s="52" t="s">
        <v>435</v>
      </c>
      <c r="M46" s="52" t="s">
        <v>435</v>
      </c>
      <c r="N46" s="52" t="s">
        <v>435</v>
      </c>
      <c r="O46" s="53" t="s">
        <v>435</v>
      </c>
      <c r="P46" s="36"/>
      <c r="Q46" s="36"/>
      <c r="R46" s="36"/>
      <c r="S46" s="36"/>
      <c r="T46" s="36"/>
      <c r="U46" s="36"/>
    </row>
    <row r="47" spans="1:21" ht="30.75" customHeight="1" x14ac:dyDescent="0.15">
      <c r="A47" s="36"/>
      <c r="B47" s="1132"/>
      <c r="C47" s="1133"/>
      <c r="D47" s="50"/>
      <c r="E47" s="1124" t="s">
        <v>12</v>
      </c>
      <c r="F47" s="1124"/>
      <c r="G47" s="1124"/>
      <c r="H47" s="1124"/>
      <c r="I47" s="1124"/>
      <c r="J47" s="1125"/>
      <c r="K47" s="51">
        <v>10073</v>
      </c>
      <c r="L47" s="52">
        <v>10747</v>
      </c>
      <c r="M47" s="52">
        <v>11853</v>
      </c>
      <c r="N47" s="52">
        <v>13067</v>
      </c>
      <c r="O47" s="53">
        <v>14145</v>
      </c>
      <c r="P47" s="36"/>
      <c r="Q47" s="36"/>
      <c r="R47" s="36"/>
      <c r="S47" s="36"/>
      <c r="T47" s="36"/>
      <c r="U47" s="36"/>
    </row>
    <row r="48" spans="1:21" ht="30.75" customHeight="1" x14ac:dyDescent="0.15">
      <c r="A48" s="36"/>
      <c r="B48" s="1132"/>
      <c r="C48" s="1133"/>
      <c r="D48" s="50"/>
      <c r="E48" s="1124" t="s">
        <v>13</v>
      </c>
      <c r="F48" s="1124"/>
      <c r="G48" s="1124"/>
      <c r="H48" s="1124"/>
      <c r="I48" s="1124"/>
      <c r="J48" s="1125"/>
      <c r="K48" s="51">
        <v>4076</v>
      </c>
      <c r="L48" s="52">
        <v>3828</v>
      </c>
      <c r="M48" s="52">
        <v>3758</v>
      </c>
      <c r="N48" s="52">
        <v>3378</v>
      </c>
      <c r="O48" s="53">
        <v>3592</v>
      </c>
      <c r="P48" s="36"/>
      <c r="Q48" s="36"/>
      <c r="R48" s="36"/>
      <c r="S48" s="36"/>
      <c r="T48" s="36"/>
      <c r="U48" s="36"/>
    </row>
    <row r="49" spans="1:21" ht="30.75" customHeight="1" x14ac:dyDescent="0.15">
      <c r="A49" s="36"/>
      <c r="B49" s="1132"/>
      <c r="C49" s="1133"/>
      <c r="D49" s="50"/>
      <c r="E49" s="1124" t="s">
        <v>14</v>
      </c>
      <c r="F49" s="1124"/>
      <c r="G49" s="1124"/>
      <c r="H49" s="1124"/>
      <c r="I49" s="1124"/>
      <c r="J49" s="1125"/>
      <c r="K49" s="51" t="s">
        <v>435</v>
      </c>
      <c r="L49" s="52" t="s">
        <v>435</v>
      </c>
      <c r="M49" s="52" t="s">
        <v>435</v>
      </c>
      <c r="N49" s="52" t="s">
        <v>435</v>
      </c>
      <c r="O49" s="53" t="s">
        <v>435</v>
      </c>
      <c r="P49" s="36"/>
      <c r="Q49" s="36"/>
      <c r="R49" s="36"/>
      <c r="S49" s="36"/>
      <c r="T49" s="36"/>
      <c r="U49" s="36"/>
    </row>
    <row r="50" spans="1:21" ht="30.75" customHeight="1" x14ac:dyDescent="0.15">
      <c r="A50" s="36"/>
      <c r="B50" s="1132"/>
      <c r="C50" s="1133"/>
      <c r="D50" s="50"/>
      <c r="E50" s="1124" t="s">
        <v>15</v>
      </c>
      <c r="F50" s="1124"/>
      <c r="G50" s="1124"/>
      <c r="H50" s="1124"/>
      <c r="I50" s="1124"/>
      <c r="J50" s="1125"/>
      <c r="K50" s="51">
        <v>4049</v>
      </c>
      <c r="L50" s="52">
        <v>3507</v>
      </c>
      <c r="M50" s="52">
        <v>2902</v>
      </c>
      <c r="N50" s="52">
        <v>2044</v>
      </c>
      <c r="O50" s="53">
        <v>1499</v>
      </c>
      <c r="P50" s="36"/>
      <c r="Q50" s="36"/>
      <c r="R50" s="36"/>
      <c r="S50" s="36"/>
      <c r="T50" s="36"/>
      <c r="U50" s="36"/>
    </row>
    <row r="51" spans="1:21" ht="30.75" customHeight="1" x14ac:dyDescent="0.15">
      <c r="A51" s="36"/>
      <c r="B51" s="1134"/>
      <c r="C51" s="1135"/>
      <c r="D51" s="54"/>
      <c r="E51" s="1124" t="s">
        <v>16</v>
      </c>
      <c r="F51" s="1124"/>
      <c r="G51" s="1124"/>
      <c r="H51" s="1124"/>
      <c r="I51" s="1124"/>
      <c r="J51" s="1125"/>
      <c r="K51" s="51">
        <v>5</v>
      </c>
      <c r="L51" s="52">
        <v>0</v>
      </c>
      <c r="M51" s="52" t="s">
        <v>435</v>
      </c>
      <c r="N51" s="52" t="s">
        <v>435</v>
      </c>
      <c r="O51" s="53" t="s">
        <v>435</v>
      </c>
      <c r="P51" s="36"/>
      <c r="Q51" s="36"/>
      <c r="R51" s="36"/>
      <c r="S51" s="36"/>
      <c r="T51" s="36"/>
      <c r="U51" s="36"/>
    </row>
    <row r="52" spans="1:21" ht="30.75" customHeight="1" x14ac:dyDescent="0.15">
      <c r="A52" s="36"/>
      <c r="B52" s="1122" t="s">
        <v>17</v>
      </c>
      <c r="C52" s="1123"/>
      <c r="D52" s="54"/>
      <c r="E52" s="1124" t="s">
        <v>18</v>
      </c>
      <c r="F52" s="1124"/>
      <c r="G52" s="1124"/>
      <c r="H52" s="1124"/>
      <c r="I52" s="1124"/>
      <c r="J52" s="1125"/>
      <c r="K52" s="51">
        <v>66199</v>
      </c>
      <c r="L52" s="52">
        <v>67053</v>
      </c>
      <c r="M52" s="52">
        <v>68494</v>
      </c>
      <c r="N52" s="52">
        <v>70818</v>
      </c>
      <c r="O52" s="53">
        <v>73229</v>
      </c>
      <c r="P52" s="36"/>
      <c r="Q52" s="36"/>
      <c r="R52" s="36"/>
      <c r="S52" s="36"/>
      <c r="T52" s="36"/>
      <c r="U52" s="36"/>
    </row>
    <row r="53" spans="1:21" ht="30.75" customHeight="1" thickBot="1" x14ac:dyDescent="0.2">
      <c r="A53" s="36"/>
      <c r="B53" s="1126" t="s">
        <v>19</v>
      </c>
      <c r="C53" s="1127"/>
      <c r="D53" s="55"/>
      <c r="E53" s="1128" t="s">
        <v>20</v>
      </c>
      <c r="F53" s="1128"/>
      <c r="G53" s="1128"/>
      <c r="H53" s="1128"/>
      <c r="I53" s="1128"/>
      <c r="J53" s="1129"/>
      <c r="K53" s="56">
        <v>59502</v>
      </c>
      <c r="L53" s="57">
        <v>56584</v>
      </c>
      <c r="M53" s="57">
        <v>53086</v>
      </c>
      <c r="N53" s="57">
        <v>49452</v>
      </c>
      <c r="O53" s="58">
        <v>44832</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473</v>
      </c>
      <c r="J40" s="341" t="s">
        <v>474</v>
      </c>
      <c r="K40" s="341" t="s">
        <v>475</v>
      </c>
      <c r="L40" s="341" t="s">
        <v>476</v>
      </c>
      <c r="M40" s="342" t="s">
        <v>477</v>
      </c>
    </row>
    <row r="41" spans="2:13" ht="27.75" customHeight="1" x14ac:dyDescent="0.15">
      <c r="B41" s="1150" t="s">
        <v>21</v>
      </c>
      <c r="C41" s="1151"/>
      <c r="D41" s="66"/>
      <c r="E41" s="1152" t="s">
        <v>22</v>
      </c>
      <c r="F41" s="1152"/>
      <c r="G41" s="1152"/>
      <c r="H41" s="1153"/>
      <c r="I41" s="343">
        <v>1388427</v>
      </c>
      <c r="J41" s="344">
        <v>1411777</v>
      </c>
      <c r="K41" s="344">
        <v>1461871</v>
      </c>
      <c r="L41" s="344">
        <v>1483037</v>
      </c>
      <c r="M41" s="345">
        <v>1503623</v>
      </c>
    </row>
    <row r="42" spans="2:13" ht="27.75" customHeight="1" x14ac:dyDescent="0.15">
      <c r="B42" s="1140"/>
      <c r="C42" s="1141"/>
      <c r="D42" s="67"/>
      <c r="E42" s="1144" t="s">
        <v>23</v>
      </c>
      <c r="F42" s="1144"/>
      <c r="G42" s="1144"/>
      <c r="H42" s="1145"/>
      <c r="I42" s="346">
        <v>33768</v>
      </c>
      <c r="J42" s="347">
        <v>27231</v>
      </c>
      <c r="K42" s="347">
        <v>21718</v>
      </c>
      <c r="L42" s="347">
        <v>17890</v>
      </c>
      <c r="M42" s="348">
        <v>14994</v>
      </c>
    </row>
    <row r="43" spans="2:13" ht="27.75" customHeight="1" x14ac:dyDescent="0.15">
      <c r="B43" s="1140"/>
      <c r="C43" s="1141"/>
      <c r="D43" s="67"/>
      <c r="E43" s="1144" t="s">
        <v>24</v>
      </c>
      <c r="F43" s="1144"/>
      <c r="G43" s="1144"/>
      <c r="H43" s="1145"/>
      <c r="I43" s="346">
        <v>40834</v>
      </c>
      <c r="J43" s="347">
        <v>48732</v>
      </c>
      <c r="K43" s="347">
        <v>49347</v>
      </c>
      <c r="L43" s="347">
        <v>48253</v>
      </c>
      <c r="M43" s="348">
        <v>47591</v>
      </c>
    </row>
    <row r="44" spans="2:13" ht="27.75" customHeight="1" x14ac:dyDescent="0.15">
      <c r="B44" s="1140"/>
      <c r="C44" s="1141"/>
      <c r="D44" s="67"/>
      <c r="E44" s="1144" t="s">
        <v>25</v>
      </c>
      <c r="F44" s="1144"/>
      <c r="G44" s="1144"/>
      <c r="H44" s="1145"/>
      <c r="I44" s="346" t="s">
        <v>435</v>
      </c>
      <c r="J44" s="347" t="s">
        <v>435</v>
      </c>
      <c r="K44" s="347" t="s">
        <v>435</v>
      </c>
      <c r="L44" s="347" t="s">
        <v>435</v>
      </c>
      <c r="M44" s="348" t="s">
        <v>435</v>
      </c>
    </row>
    <row r="45" spans="2:13" ht="27.75" customHeight="1" x14ac:dyDescent="0.15">
      <c r="B45" s="1140"/>
      <c r="C45" s="1141"/>
      <c r="D45" s="67"/>
      <c r="E45" s="1144" t="s">
        <v>26</v>
      </c>
      <c r="F45" s="1144"/>
      <c r="G45" s="1144"/>
      <c r="H45" s="1145"/>
      <c r="I45" s="346">
        <v>289283</v>
      </c>
      <c r="J45" s="347">
        <v>289539</v>
      </c>
      <c r="K45" s="347">
        <v>266746</v>
      </c>
      <c r="L45" s="347">
        <v>249519</v>
      </c>
      <c r="M45" s="348">
        <v>250620</v>
      </c>
    </row>
    <row r="46" spans="2:13" ht="27.75" customHeight="1" x14ac:dyDescent="0.15">
      <c r="B46" s="1140"/>
      <c r="C46" s="1141"/>
      <c r="D46" s="67"/>
      <c r="E46" s="1144" t="s">
        <v>27</v>
      </c>
      <c r="F46" s="1144"/>
      <c r="G46" s="1144"/>
      <c r="H46" s="1145"/>
      <c r="I46" s="346">
        <v>19429</v>
      </c>
      <c r="J46" s="347">
        <v>18355</v>
      </c>
      <c r="K46" s="347">
        <v>17384</v>
      </c>
      <c r="L46" s="347">
        <v>16076</v>
      </c>
      <c r="M46" s="348">
        <v>16420</v>
      </c>
    </row>
    <row r="47" spans="2:13" ht="27.75" customHeight="1" x14ac:dyDescent="0.15">
      <c r="B47" s="1140"/>
      <c r="C47" s="1141"/>
      <c r="D47" s="67"/>
      <c r="E47" s="1144" t="s">
        <v>28</v>
      </c>
      <c r="F47" s="1144"/>
      <c r="G47" s="1144"/>
      <c r="H47" s="1145"/>
      <c r="I47" s="346" t="s">
        <v>435</v>
      </c>
      <c r="J47" s="347" t="s">
        <v>435</v>
      </c>
      <c r="K47" s="347" t="s">
        <v>435</v>
      </c>
      <c r="L47" s="347" t="s">
        <v>435</v>
      </c>
      <c r="M47" s="348" t="s">
        <v>435</v>
      </c>
    </row>
    <row r="48" spans="2:13" ht="27.75" customHeight="1" x14ac:dyDescent="0.15">
      <c r="B48" s="1142"/>
      <c r="C48" s="1143"/>
      <c r="D48" s="67"/>
      <c r="E48" s="1144" t="s">
        <v>29</v>
      </c>
      <c r="F48" s="1144"/>
      <c r="G48" s="1144"/>
      <c r="H48" s="1145"/>
      <c r="I48" s="346" t="s">
        <v>435</v>
      </c>
      <c r="J48" s="347" t="s">
        <v>435</v>
      </c>
      <c r="K48" s="347" t="s">
        <v>435</v>
      </c>
      <c r="L48" s="347" t="s">
        <v>435</v>
      </c>
      <c r="M48" s="348" t="s">
        <v>435</v>
      </c>
    </row>
    <row r="49" spans="2:13" ht="27.75" customHeight="1" x14ac:dyDescent="0.15">
      <c r="B49" s="1138" t="s">
        <v>30</v>
      </c>
      <c r="C49" s="1139"/>
      <c r="D49" s="68"/>
      <c r="E49" s="1144" t="s">
        <v>31</v>
      </c>
      <c r="F49" s="1144"/>
      <c r="G49" s="1144"/>
      <c r="H49" s="1145"/>
      <c r="I49" s="346">
        <v>171478</v>
      </c>
      <c r="J49" s="347">
        <v>198720</v>
      </c>
      <c r="K49" s="347">
        <v>231395</v>
      </c>
      <c r="L49" s="347">
        <v>231996</v>
      </c>
      <c r="M49" s="348">
        <v>246230</v>
      </c>
    </row>
    <row r="50" spans="2:13" ht="27.75" customHeight="1" x14ac:dyDescent="0.15">
      <c r="B50" s="1140"/>
      <c r="C50" s="1141"/>
      <c r="D50" s="67"/>
      <c r="E50" s="1144" t="s">
        <v>32</v>
      </c>
      <c r="F50" s="1144"/>
      <c r="G50" s="1144"/>
      <c r="H50" s="1145"/>
      <c r="I50" s="346">
        <v>90620</v>
      </c>
      <c r="J50" s="347">
        <v>92968</v>
      </c>
      <c r="K50" s="347">
        <v>121057</v>
      </c>
      <c r="L50" s="347">
        <v>120804</v>
      </c>
      <c r="M50" s="348">
        <v>122074</v>
      </c>
    </row>
    <row r="51" spans="2:13" ht="27.75" customHeight="1" x14ac:dyDescent="0.15">
      <c r="B51" s="1142"/>
      <c r="C51" s="1143"/>
      <c r="D51" s="67"/>
      <c r="E51" s="1144" t="s">
        <v>33</v>
      </c>
      <c r="F51" s="1144"/>
      <c r="G51" s="1144"/>
      <c r="H51" s="1145"/>
      <c r="I51" s="346">
        <v>817749</v>
      </c>
      <c r="J51" s="347">
        <v>852513</v>
      </c>
      <c r="K51" s="347">
        <v>868765</v>
      </c>
      <c r="L51" s="347">
        <v>877615</v>
      </c>
      <c r="M51" s="348">
        <v>877567</v>
      </c>
    </row>
    <row r="52" spans="2:13" ht="27.75" customHeight="1" thickBot="1" x14ac:dyDescent="0.2">
      <c r="B52" s="1146" t="s">
        <v>19</v>
      </c>
      <c r="C52" s="1147"/>
      <c r="D52" s="69"/>
      <c r="E52" s="1148" t="s">
        <v>34</v>
      </c>
      <c r="F52" s="1148"/>
      <c r="G52" s="1148"/>
      <c r="H52" s="1149"/>
      <c r="I52" s="349">
        <v>691894</v>
      </c>
      <c r="J52" s="350">
        <v>651434</v>
      </c>
      <c r="K52" s="350">
        <v>595849</v>
      </c>
      <c r="L52" s="350">
        <v>584360</v>
      </c>
      <c r="M52" s="351">
        <v>587377</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466</v>
      </c>
      <c r="B3" s="88"/>
      <c r="C3" s="89"/>
      <c r="D3" s="90">
        <v>103540</v>
      </c>
      <c r="E3" s="91"/>
      <c r="F3" s="92">
        <v>68694</v>
      </c>
      <c r="G3" s="93"/>
      <c r="H3" s="94"/>
    </row>
    <row r="4" spans="1:8" x14ac:dyDescent="0.15">
      <c r="A4" s="95"/>
      <c r="B4" s="96"/>
      <c r="C4" s="97"/>
      <c r="D4" s="98">
        <v>20809</v>
      </c>
      <c r="E4" s="99"/>
      <c r="F4" s="100">
        <v>22902</v>
      </c>
      <c r="G4" s="101"/>
      <c r="H4" s="102"/>
    </row>
    <row r="5" spans="1:8" x14ac:dyDescent="0.15">
      <c r="A5" s="83" t="s">
        <v>468</v>
      </c>
      <c r="B5" s="88"/>
      <c r="C5" s="89"/>
      <c r="D5" s="90">
        <v>75637</v>
      </c>
      <c r="E5" s="91"/>
      <c r="F5" s="92">
        <v>64604</v>
      </c>
      <c r="G5" s="93"/>
      <c r="H5" s="94"/>
    </row>
    <row r="6" spans="1:8" x14ac:dyDescent="0.15">
      <c r="A6" s="95"/>
      <c r="B6" s="96"/>
      <c r="C6" s="97"/>
      <c r="D6" s="98">
        <v>23256</v>
      </c>
      <c r="E6" s="99"/>
      <c r="F6" s="100">
        <v>19885</v>
      </c>
      <c r="G6" s="101"/>
      <c r="H6" s="102"/>
    </row>
    <row r="7" spans="1:8" x14ac:dyDescent="0.15">
      <c r="A7" s="83" t="s">
        <v>469</v>
      </c>
      <c r="B7" s="88"/>
      <c r="C7" s="89"/>
      <c r="D7" s="90">
        <v>105811</v>
      </c>
      <c r="E7" s="91"/>
      <c r="F7" s="92">
        <v>75396</v>
      </c>
      <c r="G7" s="93"/>
      <c r="H7" s="94"/>
    </row>
    <row r="8" spans="1:8" x14ac:dyDescent="0.15">
      <c r="A8" s="95"/>
      <c r="B8" s="96"/>
      <c r="C8" s="97"/>
      <c r="D8" s="98">
        <v>53359</v>
      </c>
      <c r="E8" s="99"/>
      <c r="F8" s="100">
        <v>23659</v>
      </c>
      <c r="G8" s="101"/>
      <c r="H8" s="102"/>
    </row>
    <row r="9" spans="1:8" x14ac:dyDescent="0.15">
      <c r="A9" s="83" t="s">
        <v>470</v>
      </c>
      <c r="B9" s="88"/>
      <c r="C9" s="89"/>
      <c r="D9" s="90">
        <v>127920</v>
      </c>
      <c r="E9" s="91"/>
      <c r="F9" s="92">
        <v>79311</v>
      </c>
      <c r="G9" s="93"/>
      <c r="H9" s="94"/>
    </row>
    <row r="10" spans="1:8" x14ac:dyDescent="0.15">
      <c r="A10" s="95"/>
      <c r="B10" s="96"/>
      <c r="C10" s="97"/>
      <c r="D10" s="98">
        <v>20219</v>
      </c>
      <c r="E10" s="99"/>
      <c r="F10" s="100">
        <v>22064</v>
      </c>
      <c r="G10" s="101"/>
      <c r="H10" s="102"/>
    </row>
    <row r="11" spans="1:8" x14ac:dyDescent="0.15">
      <c r="A11" s="83" t="s">
        <v>471</v>
      </c>
      <c r="B11" s="88"/>
      <c r="C11" s="89"/>
      <c r="D11" s="90">
        <v>135131</v>
      </c>
      <c r="E11" s="91"/>
      <c r="F11" s="92">
        <v>36736</v>
      </c>
      <c r="G11" s="93"/>
      <c r="H11" s="94"/>
    </row>
    <row r="12" spans="1:8" x14ac:dyDescent="0.15">
      <c r="A12" s="95"/>
      <c r="B12" s="96"/>
      <c r="C12" s="103"/>
      <c r="D12" s="98">
        <v>21352</v>
      </c>
      <c r="E12" s="99"/>
      <c r="F12" s="100">
        <v>13410</v>
      </c>
      <c r="G12" s="101"/>
      <c r="H12" s="102"/>
    </row>
    <row r="13" spans="1:8" x14ac:dyDescent="0.15">
      <c r="A13" s="83"/>
      <c r="B13" s="88"/>
      <c r="C13" s="104"/>
      <c r="D13" s="105">
        <v>109608</v>
      </c>
      <c r="E13" s="106"/>
      <c r="F13" s="107">
        <v>64948</v>
      </c>
      <c r="G13" s="108"/>
      <c r="H13" s="94"/>
    </row>
    <row r="14" spans="1:8" x14ac:dyDescent="0.15">
      <c r="A14" s="95"/>
      <c r="B14" s="96"/>
      <c r="C14" s="97"/>
      <c r="D14" s="98">
        <v>27799</v>
      </c>
      <c r="E14" s="99"/>
      <c r="F14" s="100">
        <v>20384</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1.25</v>
      </c>
      <c r="C19" s="109">
        <f>ROUND(VALUE(SUBSTITUTE(実質収支比率等に係る経年分析!G$48,"▲","-")),2)</f>
        <v>1.24</v>
      </c>
      <c r="D19" s="109">
        <f>ROUND(VALUE(SUBSTITUTE(実質収支比率等に係る経年分析!H$48,"▲","-")),2)</f>
        <v>2.16</v>
      </c>
      <c r="E19" s="109">
        <f>ROUND(VALUE(SUBSTITUTE(実質収支比率等に係る経年分析!I$48,"▲","-")),2)</f>
        <v>1.46</v>
      </c>
      <c r="F19" s="109">
        <f>ROUND(VALUE(SUBSTITUTE(実質収支比率等に係る経年分析!J$48,"▲","-")),2)</f>
        <v>1.56</v>
      </c>
    </row>
    <row r="20" spans="1:11" x14ac:dyDescent="0.15">
      <c r="A20" s="109" t="s">
        <v>39</v>
      </c>
      <c r="B20" s="109">
        <f>ROUND(VALUE(SUBSTITUTE(実質収支比率等に係る経年分析!F$47,"▲","-")),2)</f>
        <v>3.46</v>
      </c>
      <c r="C20" s="109">
        <f>ROUND(VALUE(SUBSTITUTE(実質収支比率等に係る経年分析!G$47,"▲","-")),2)</f>
        <v>8.17</v>
      </c>
      <c r="D20" s="109">
        <f>ROUND(VALUE(SUBSTITUTE(実質収支比率等に係る経年分析!H$47,"▲","-")),2)</f>
        <v>8.9600000000000009</v>
      </c>
      <c r="E20" s="109">
        <f>ROUND(VALUE(SUBSTITUTE(実質収支比率等に係る経年分析!I$47,"▲","-")),2)</f>
        <v>7.58</v>
      </c>
      <c r="F20" s="109">
        <f>ROUND(VALUE(SUBSTITUTE(実質収支比率等に係る経年分析!J$47,"▲","-")),2)</f>
        <v>6.7</v>
      </c>
    </row>
    <row r="21" spans="1:11" x14ac:dyDescent="0.15">
      <c r="A21" s="109" t="s">
        <v>40</v>
      </c>
      <c r="B21" s="109">
        <f>IF(ISNUMBER(VALUE(SUBSTITUTE(実質収支比率等に係る経年分析!F$49,"▲","-"))),ROUND(VALUE(SUBSTITUTE(実質収支比率等に係る経年分析!F$49,"▲","-")),2),NA())</f>
        <v>3.28</v>
      </c>
      <c r="C21" s="109">
        <f>IF(ISNUMBER(VALUE(SUBSTITUTE(実質収支比率等に係る経年分析!G$49,"▲","-"))),ROUND(VALUE(SUBSTITUTE(実質収支比率等に係る経年分析!G$49,"▲","-")),2),NA())</f>
        <v>4.72</v>
      </c>
      <c r="D21" s="109">
        <f>IF(ISNUMBER(VALUE(SUBSTITUTE(実質収支比率等に係る経年分析!H$49,"▲","-"))),ROUND(VALUE(SUBSTITUTE(実質収支比率等に係る経年分析!H$49,"▲","-")),2),NA())</f>
        <v>1.78</v>
      </c>
      <c r="E21" s="109">
        <f>IF(ISNUMBER(VALUE(SUBSTITUTE(実質収支比率等に係る経年分析!I$49,"▲","-"))),ROUND(VALUE(SUBSTITUTE(実質収支比率等に係る経年分析!I$49,"▲","-")),2),NA())</f>
        <v>-1.99</v>
      </c>
      <c r="F21" s="109">
        <f>IF(ISNUMBER(VALUE(SUBSTITUTE(実質収支比率等に係る経年分析!J$49,"▲","-"))),ROUND(VALUE(SUBSTITUTE(実質収支比率等に係る経年分析!J$49,"▲","-")),2),NA())</f>
        <v>-0.54</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0.12</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0.14000000000000001</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0.12</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7.0000000000000007E-2</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母子父子寡婦福祉資金貸付金特別会計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土地取得事業特別会計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公債管理特別会計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x14ac:dyDescent="0.15">
      <c r="A32" s="110" t="str">
        <f>IF(連結実質赤字比率に係る赤字・黒字の構成分析!C$38="",NA(),連結実質赤字比率に係る赤字・黒字の構成分析!C$38)</f>
        <v>証紙収入整理特別会計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0.01</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0.01</v>
      </c>
    </row>
    <row r="33" spans="1:16" x14ac:dyDescent="0.15">
      <c r="A33" s="110" t="str">
        <f>IF(連結実質赤字比率に係る赤字・黒字の構成分析!C$37="",NA(),連結実質赤字比率に係る赤字・黒字の構成分析!C$37)</f>
        <v>福島県立病院事業会計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0.01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0.13</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7.0000000000000007E-2</v>
      </c>
    </row>
    <row r="34" spans="1:16" x14ac:dyDescent="0.15">
      <c r="A34" s="110" t="str">
        <f>IF(連結実質赤字比率に係る赤字・黒字の構成分析!C$36="",NA(),連結実質赤字比率に係る赤字・黒字の構成分析!C$36)</f>
        <v>福島県流域下水道事業特別会計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0.28999999999999998</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0.32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1.1100000000000001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0.47</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0.28000000000000003</v>
      </c>
    </row>
    <row r="35" spans="1:16" x14ac:dyDescent="0.15">
      <c r="A35" s="110" t="str">
        <f>IF(連結実質赤字比率に係る赤字・黒字の構成分析!C$35="",NA(),連結実質赤字比率に係る赤字・黒字の構成分析!C$35)</f>
        <v>福島県工業用水道事業会計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0.59</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0.52</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0.55000000000000004</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0.63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0.61</v>
      </c>
    </row>
    <row r="36" spans="1:16" x14ac:dyDescent="0.15">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1.23</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1.23</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2.14</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1.44</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1.54</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66199</v>
      </c>
      <c r="E42" s="111"/>
      <c r="F42" s="111"/>
      <c r="G42" s="111">
        <f>'実質公債費比率（分子）の構造'!L$52</f>
        <v>67053</v>
      </c>
      <c r="H42" s="111"/>
      <c r="I42" s="111"/>
      <c r="J42" s="111">
        <f>'実質公債費比率（分子）の構造'!M$52</f>
        <v>68494</v>
      </c>
      <c r="K42" s="111"/>
      <c r="L42" s="111"/>
      <c r="M42" s="111">
        <f>'実質公債費比率（分子）の構造'!N$52</f>
        <v>70818</v>
      </c>
      <c r="N42" s="111"/>
      <c r="O42" s="111"/>
      <c r="P42" s="111">
        <f>'実質公債費比率（分子）の構造'!O$52</f>
        <v>73229</v>
      </c>
    </row>
    <row r="43" spans="1:16" x14ac:dyDescent="0.15">
      <c r="A43" s="111" t="s">
        <v>48</v>
      </c>
      <c r="B43" s="111">
        <f>'実質公債費比率（分子）の構造'!K$51</f>
        <v>5</v>
      </c>
      <c r="C43" s="111"/>
      <c r="D43" s="111"/>
      <c r="E43" s="111">
        <f>'実質公債費比率（分子）の構造'!L$51</f>
        <v>0</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x14ac:dyDescent="0.15">
      <c r="A44" s="111" t="s">
        <v>49</v>
      </c>
      <c r="B44" s="111">
        <f>'実質公債費比率（分子）の構造'!K$50</f>
        <v>4049</v>
      </c>
      <c r="C44" s="111"/>
      <c r="D44" s="111"/>
      <c r="E44" s="111">
        <f>'実質公債費比率（分子）の構造'!L$50</f>
        <v>3507</v>
      </c>
      <c r="F44" s="111"/>
      <c r="G44" s="111"/>
      <c r="H44" s="111">
        <f>'実質公債費比率（分子）の構造'!M$50</f>
        <v>2902</v>
      </c>
      <c r="I44" s="111"/>
      <c r="J44" s="111"/>
      <c r="K44" s="111">
        <f>'実質公債費比率（分子）の構造'!N$50</f>
        <v>2044</v>
      </c>
      <c r="L44" s="111"/>
      <c r="M44" s="111"/>
      <c r="N44" s="111">
        <f>'実質公債費比率（分子）の構造'!O$50</f>
        <v>1499</v>
      </c>
      <c r="O44" s="111"/>
      <c r="P44" s="111"/>
    </row>
    <row r="45" spans="1:16" x14ac:dyDescent="0.15">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51</v>
      </c>
      <c r="B46" s="111">
        <f>'実質公債費比率（分子）の構造'!K$48</f>
        <v>4076</v>
      </c>
      <c r="C46" s="111"/>
      <c r="D46" s="111"/>
      <c r="E46" s="111">
        <f>'実質公債費比率（分子）の構造'!L$48</f>
        <v>3828</v>
      </c>
      <c r="F46" s="111"/>
      <c r="G46" s="111"/>
      <c r="H46" s="111">
        <f>'実質公債費比率（分子）の構造'!M$48</f>
        <v>3758</v>
      </c>
      <c r="I46" s="111"/>
      <c r="J46" s="111"/>
      <c r="K46" s="111">
        <f>'実質公債費比率（分子）の構造'!N$48</f>
        <v>3378</v>
      </c>
      <c r="L46" s="111"/>
      <c r="M46" s="111"/>
      <c r="N46" s="111">
        <f>'実質公債費比率（分子）の構造'!O$48</f>
        <v>3592</v>
      </c>
      <c r="O46" s="111"/>
      <c r="P46" s="111"/>
    </row>
    <row r="47" spans="1:16" x14ac:dyDescent="0.15">
      <c r="A47" s="111" t="s">
        <v>52</v>
      </c>
      <c r="B47" s="111">
        <f>'実質公債費比率（分子）の構造'!K$47</f>
        <v>10073</v>
      </c>
      <c r="C47" s="111"/>
      <c r="D47" s="111"/>
      <c r="E47" s="111">
        <f>'実質公債費比率（分子）の構造'!L$47</f>
        <v>10747</v>
      </c>
      <c r="F47" s="111"/>
      <c r="G47" s="111"/>
      <c r="H47" s="111">
        <f>'実質公債費比率（分子）の構造'!M$47</f>
        <v>11853</v>
      </c>
      <c r="I47" s="111"/>
      <c r="J47" s="111"/>
      <c r="K47" s="111">
        <f>'実質公債費比率（分子）の構造'!N$47</f>
        <v>13067</v>
      </c>
      <c r="L47" s="111"/>
      <c r="M47" s="111"/>
      <c r="N47" s="111">
        <f>'実質公債費比率（分子）の構造'!O$47</f>
        <v>14145</v>
      </c>
      <c r="O47" s="111"/>
      <c r="P47" s="111"/>
    </row>
    <row r="48" spans="1:16" x14ac:dyDescent="0.15">
      <c r="A48" s="111" t="s">
        <v>11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53</v>
      </c>
      <c r="B49" s="111">
        <f>'実質公債費比率（分子）の構造'!K$45</f>
        <v>107498</v>
      </c>
      <c r="C49" s="111"/>
      <c r="D49" s="111"/>
      <c r="E49" s="111">
        <f>'実質公債費比率（分子）の構造'!L$45</f>
        <v>105555</v>
      </c>
      <c r="F49" s="111"/>
      <c r="G49" s="111"/>
      <c r="H49" s="111">
        <f>'実質公債費比率（分子）の構造'!M$45</f>
        <v>103067</v>
      </c>
      <c r="I49" s="111"/>
      <c r="J49" s="111"/>
      <c r="K49" s="111">
        <f>'実質公債費比率（分子）の構造'!N$45</f>
        <v>101781</v>
      </c>
      <c r="L49" s="111"/>
      <c r="M49" s="111"/>
      <c r="N49" s="111">
        <f>'実質公債費比率（分子）の構造'!O$45</f>
        <v>98825</v>
      </c>
      <c r="O49" s="111"/>
      <c r="P49" s="111"/>
    </row>
    <row r="50" spans="1:16" x14ac:dyDescent="0.15">
      <c r="A50" s="111" t="s">
        <v>54</v>
      </c>
      <c r="B50" s="111" t="e">
        <f>NA()</f>
        <v>#N/A</v>
      </c>
      <c r="C50" s="111">
        <f>IF(ISNUMBER('実質公債費比率（分子）の構造'!K$53),'実質公債費比率（分子）の構造'!K$53,NA())</f>
        <v>59502</v>
      </c>
      <c r="D50" s="111" t="e">
        <f>NA()</f>
        <v>#N/A</v>
      </c>
      <c r="E50" s="111" t="e">
        <f>NA()</f>
        <v>#N/A</v>
      </c>
      <c r="F50" s="111">
        <f>IF(ISNUMBER('実質公債費比率（分子）の構造'!L$53),'実質公債費比率（分子）の構造'!L$53,NA())</f>
        <v>56584</v>
      </c>
      <c r="G50" s="111" t="e">
        <f>NA()</f>
        <v>#N/A</v>
      </c>
      <c r="H50" s="111" t="e">
        <f>NA()</f>
        <v>#N/A</v>
      </c>
      <c r="I50" s="111">
        <f>IF(ISNUMBER('実質公債費比率（分子）の構造'!M$53),'実質公債費比率（分子）の構造'!M$53,NA())</f>
        <v>53086</v>
      </c>
      <c r="J50" s="111" t="e">
        <f>NA()</f>
        <v>#N/A</v>
      </c>
      <c r="K50" s="111" t="e">
        <f>NA()</f>
        <v>#N/A</v>
      </c>
      <c r="L50" s="111">
        <f>IF(ISNUMBER('実質公債費比率（分子）の構造'!N$53),'実質公債費比率（分子）の構造'!N$53,NA())</f>
        <v>49452</v>
      </c>
      <c r="M50" s="111" t="e">
        <f>NA()</f>
        <v>#N/A</v>
      </c>
      <c r="N50" s="111" t="e">
        <f>NA()</f>
        <v>#N/A</v>
      </c>
      <c r="O50" s="111">
        <f>IF(ISNUMBER('実質公債費比率（分子）の構造'!O$53),'実質公債費比率（分子）の構造'!O$53,NA())</f>
        <v>44832</v>
      </c>
      <c r="P50" s="111" t="e">
        <f>NA()</f>
        <v>#N/A</v>
      </c>
    </row>
    <row r="53" spans="1:16" x14ac:dyDescent="0.15">
      <c r="A53" s="79" t="s">
        <v>55</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x14ac:dyDescent="0.15">
      <c r="A56" s="110" t="s">
        <v>33</v>
      </c>
      <c r="B56" s="110"/>
      <c r="C56" s="110"/>
      <c r="D56" s="110">
        <f>'将来負担比率（分子）の構造'!I$51</f>
        <v>817749</v>
      </c>
      <c r="E56" s="110"/>
      <c r="F56" s="110"/>
      <c r="G56" s="110">
        <f>'将来負担比率（分子）の構造'!J$51</f>
        <v>852513</v>
      </c>
      <c r="H56" s="110"/>
      <c r="I56" s="110"/>
      <c r="J56" s="110">
        <f>'将来負担比率（分子）の構造'!K$51</f>
        <v>868765</v>
      </c>
      <c r="K56" s="110"/>
      <c r="L56" s="110"/>
      <c r="M56" s="110">
        <f>'将来負担比率（分子）の構造'!L$51</f>
        <v>877615</v>
      </c>
      <c r="N56" s="110"/>
      <c r="O56" s="110"/>
      <c r="P56" s="110">
        <f>'将来負担比率（分子）の構造'!M$51</f>
        <v>877567</v>
      </c>
    </row>
    <row r="57" spans="1:16" x14ac:dyDescent="0.15">
      <c r="A57" s="110" t="s">
        <v>32</v>
      </c>
      <c r="B57" s="110"/>
      <c r="C57" s="110"/>
      <c r="D57" s="110">
        <f>'将来負担比率（分子）の構造'!I$50</f>
        <v>90620</v>
      </c>
      <c r="E57" s="110"/>
      <c r="F57" s="110"/>
      <c r="G57" s="110">
        <f>'将来負担比率（分子）の構造'!J$50</f>
        <v>92968</v>
      </c>
      <c r="H57" s="110"/>
      <c r="I57" s="110"/>
      <c r="J57" s="110">
        <f>'将来負担比率（分子）の構造'!K$50</f>
        <v>121057</v>
      </c>
      <c r="K57" s="110"/>
      <c r="L57" s="110"/>
      <c r="M57" s="110">
        <f>'将来負担比率（分子）の構造'!L$50</f>
        <v>120804</v>
      </c>
      <c r="N57" s="110"/>
      <c r="O57" s="110"/>
      <c r="P57" s="110">
        <f>'将来負担比率（分子）の構造'!M$50</f>
        <v>122074</v>
      </c>
    </row>
    <row r="58" spans="1:16" x14ac:dyDescent="0.15">
      <c r="A58" s="110" t="s">
        <v>31</v>
      </c>
      <c r="B58" s="110"/>
      <c r="C58" s="110"/>
      <c r="D58" s="110">
        <f>'将来負担比率（分子）の構造'!I$49</f>
        <v>171478</v>
      </c>
      <c r="E58" s="110"/>
      <c r="F58" s="110"/>
      <c r="G58" s="110">
        <f>'将来負担比率（分子）の構造'!J$49</f>
        <v>198720</v>
      </c>
      <c r="H58" s="110"/>
      <c r="I58" s="110"/>
      <c r="J58" s="110">
        <f>'将来負担比率（分子）の構造'!K$49</f>
        <v>231395</v>
      </c>
      <c r="K58" s="110"/>
      <c r="L58" s="110"/>
      <c r="M58" s="110">
        <f>'将来負担比率（分子）の構造'!L$49</f>
        <v>231996</v>
      </c>
      <c r="N58" s="110"/>
      <c r="O58" s="110"/>
      <c r="P58" s="110">
        <f>'将来負担比率（分子）の構造'!M$49</f>
        <v>246230</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19429</v>
      </c>
      <c r="C61" s="110"/>
      <c r="D61" s="110"/>
      <c r="E61" s="110">
        <f>'将来負担比率（分子）の構造'!J$46</f>
        <v>18355</v>
      </c>
      <c r="F61" s="110"/>
      <c r="G61" s="110"/>
      <c r="H61" s="110">
        <f>'将来負担比率（分子）の構造'!K$46</f>
        <v>17384</v>
      </c>
      <c r="I61" s="110"/>
      <c r="J61" s="110"/>
      <c r="K61" s="110">
        <f>'将来負担比率（分子）の構造'!L$46</f>
        <v>16076</v>
      </c>
      <c r="L61" s="110"/>
      <c r="M61" s="110"/>
      <c r="N61" s="110">
        <f>'将来負担比率（分子）の構造'!M$46</f>
        <v>16420</v>
      </c>
      <c r="O61" s="110"/>
      <c r="P61" s="110"/>
    </row>
    <row r="62" spans="1:16" x14ac:dyDescent="0.15">
      <c r="A62" s="110" t="s">
        <v>26</v>
      </c>
      <c r="B62" s="110">
        <f>'将来負担比率（分子）の構造'!I$45</f>
        <v>289283</v>
      </c>
      <c r="C62" s="110"/>
      <c r="D62" s="110"/>
      <c r="E62" s="110">
        <f>'将来負担比率（分子）の構造'!J$45</f>
        <v>289539</v>
      </c>
      <c r="F62" s="110"/>
      <c r="G62" s="110"/>
      <c r="H62" s="110">
        <f>'将来負担比率（分子）の構造'!K$45</f>
        <v>266746</v>
      </c>
      <c r="I62" s="110"/>
      <c r="J62" s="110"/>
      <c r="K62" s="110">
        <f>'将来負担比率（分子）の構造'!L$45</f>
        <v>249519</v>
      </c>
      <c r="L62" s="110"/>
      <c r="M62" s="110"/>
      <c r="N62" s="110">
        <f>'将来負担比率（分子）の構造'!M$45</f>
        <v>250620</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40834</v>
      </c>
      <c r="C64" s="110"/>
      <c r="D64" s="110"/>
      <c r="E64" s="110">
        <f>'将来負担比率（分子）の構造'!J$43</f>
        <v>48732</v>
      </c>
      <c r="F64" s="110"/>
      <c r="G64" s="110"/>
      <c r="H64" s="110">
        <f>'将来負担比率（分子）の構造'!K$43</f>
        <v>49347</v>
      </c>
      <c r="I64" s="110"/>
      <c r="J64" s="110"/>
      <c r="K64" s="110">
        <f>'将来負担比率（分子）の構造'!L$43</f>
        <v>48253</v>
      </c>
      <c r="L64" s="110"/>
      <c r="M64" s="110"/>
      <c r="N64" s="110">
        <f>'将来負担比率（分子）の構造'!M$43</f>
        <v>47591</v>
      </c>
      <c r="O64" s="110"/>
      <c r="P64" s="110"/>
    </row>
    <row r="65" spans="1:16" x14ac:dyDescent="0.15">
      <c r="A65" s="110" t="s">
        <v>23</v>
      </c>
      <c r="B65" s="110">
        <f>'将来負担比率（分子）の構造'!I$42</f>
        <v>33768</v>
      </c>
      <c r="C65" s="110"/>
      <c r="D65" s="110"/>
      <c r="E65" s="110">
        <f>'将来負担比率（分子）の構造'!J$42</f>
        <v>27231</v>
      </c>
      <c r="F65" s="110"/>
      <c r="G65" s="110"/>
      <c r="H65" s="110">
        <f>'将来負担比率（分子）の構造'!K$42</f>
        <v>21718</v>
      </c>
      <c r="I65" s="110"/>
      <c r="J65" s="110"/>
      <c r="K65" s="110">
        <f>'将来負担比率（分子）の構造'!L$42</f>
        <v>17890</v>
      </c>
      <c r="L65" s="110"/>
      <c r="M65" s="110"/>
      <c r="N65" s="110">
        <f>'将来負担比率（分子）の構造'!M$42</f>
        <v>14994</v>
      </c>
      <c r="O65" s="110"/>
      <c r="P65" s="110"/>
    </row>
    <row r="66" spans="1:16" x14ac:dyDescent="0.15">
      <c r="A66" s="110" t="s">
        <v>22</v>
      </c>
      <c r="B66" s="110">
        <f>'将来負担比率（分子）の構造'!I$41</f>
        <v>1388427</v>
      </c>
      <c r="C66" s="110"/>
      <c r="D66" s="110"/>
      <c r="E66" s="110">
        <f>'将来負担比率（分子）の構造'!J$41</f>
        <v>1411777</v>
      </c>
      <c r="F66" s="110"/>
      <c r="G66" s="110"/>
      <c r="H66" s="110">
        <f>'将来負担比率（分子）の構造'!K$41</f>
        <v>1461871</v>
      </c>
      <c r="I66" s="110"/>
      <c r="J66" s="110"/>
      <c r="K66" s="110">
        <f>'将来負担比率（分子）の構造'!L$41</f>
        <v>1483037</v>
      </c>
      <c r="L66" s="110"/>
      <c r="M66" s="110"/>
      <c r="N66" s="110">
        <f>'将来負担比率（分子）の構造'!M$41</f>
        <v>1503623</v>
      </c>
      <c r="O66" s="110"/>
      <c r="P66" s="110"/>
    </row>
    <row r="67" spans="1:16" x14ac:dyDescent="0.15">
      <c r="A67" s="110" t="s">
        <v>58</v>
      </c>
      <c r="B67" s="110" t="e">
        <f>NA()</f>
        <v>#N/A</v>
      </c>
      <c r="C67" s="110">
        <f>IF(ISNUMBER('将来負担比率（分子）の構造'!I$52), IF('将来負担比率（分子）の構造'!I$52 &lt; 0, 0, '将来負担比率（分子）の構造'!I$52), NA())</f>
        <v>691894</v>
      </c>
      <c r="D67" s="110" t="e">
        <f>NA()</f>
        <v>#N/A</v>
      </c>
      <c r="E67" s="110" t="e">
        <f>NA()</f>
        <v>#N/A</v>
      </c>
      <c r="F67" s="110">
        <f>IF(ISNUMBER('将来負担比率（分子）の構造'!J$52), IF('将来負担比率（分子）の構造'!J$52 &lt; 0, 0, '将来負担比率（分子）の構造'!J$52), NA())</f>
        <v>651434</v>
      </c>
      <c r="G67" s="110" t="e">
        <f>NA()</f>
        <v>#N/A</v>
      </c>
      <c r="H67" s="110" t="e">
        <f>NA()</f>
        <v>#N/A</v>
      </c>
      <c r="I67" s="110">
        <f>IF(ISNUMBER('将来負担比率（分子）の構造'!K$52), IF('将来負担比率（分子）の構造'!K$52 &lt; 0, 0, '将来負担比率（分子）の構造'!K$52), NA())</f>
        <v>595849</v>
      </c>
      <c r="J67" s="110" t="e">
        <f>NA()</f>
        <v>#N/A</v>
      </c>
      <c r="K67" s="110" t="e">
        <f>NA()</f>
        <v>#N/A</v>
      </c>
      <c r="L67" s="110">
        <f>IF(ISNUMBER('将来負担比率（分子）の構造'!L$52), IF('将来負担比率（分子）の構造'!L$52 &lt; 0, 0, '将来負担比率（分子）の構造'!L$52), NA())</f>
        <v>584360</v>
      </c>
      <c r="M67" s="110" t="e">
        <f>NA()</f>
        <v>#N/A</v>
      </c>
      <c r="N67" s="110" t="e">
        <f>NA()</f>
        <v>#N/A</v>
      </c>
      <c r="O67" s="110">
        <f>IF(ISNUMBER('将来負担比率（分子）の構造'!M$52), IF('将来負担比率（分子）の構造'!M$52 &lt; 0, 0, '将来負担比率（分子）の構造'!M$52), NA())</f>
        <v>587377</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164</v>
      </c>
      <c r="DD1" s="639"/>
      <c r="DE1" s="639"/>
      <c r="DF1" s="639"/>
      <c r="DG1" s="639"/>
      <c r="DH1" s="639"/>
      <c r="DI1" s="640"/>
      <c r="DK1" s="638" t="s">
        <v>165</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8" t="s">
        <v>167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169</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15">
      <c r="B4" s="608" t="s">
        <v>1</v>
      </c>
      <c r="C4" s="609"/>
      <c r="D4" s="609"/>
      <c r="E4" s="609"/>
      <c r="F4" s="609"/>
      <c r="G4" s="609"/>
      <c r="H4" s="609"/>
      <c r="I4" s="609"/>
      <c r="J4" s="609"/>
      <c r="K4" s="609"/>
      <c r="L4" s="609"/>
      <c r="M4" s="609"/>
      <c r="N4" s="609"/>
      <c r="O4" s="609"/>
      <c r="P4" s="609"/>
      <c r="Q4" s="610"/>
      <c r="R4" s="608" t="s">
        <v>170</v>
      </c>
      <c r="S4" s="609"/>
      <c r="T4" s="609"/>
      <c r="U4" s="609"/>
      <c r="V4" s="609"/>
      <c r="W4" s="609"/>
      <c r="X4" s="609"/>
      <c r="Y4" s="610"/>
      <c r="Z4" s="608" t="s">
        <v>171</v>
      </c>
      <c r="AA4" s="609"/>
      <c r="AB4" s="609"/>
      <c r="AC4" s="610"/>
      <c r="AD4" s="608" t="s">
        <v>172</v>
      </c>
      <c r="AE4" s="609"/>
      <c r="AF4" s="609"/>
      <c r="AG4" s="609"/>
      <c r="AH4" s="609"/>
      <c r="AI4" s="609"/>
      <c r="AJ4" s="609"/>
      <c r="AK4" s="610"/>
      <c r="AL4" s="608" t="s">
        <v>171</v>
      </c>
      <c r="AM4" s="609"/>
      <c r="AN4" s="609"/>
      <c r="AO4" s="610"/>
      <c r="AP4" s="641" t="s">
        <v>173</v>
      </c>
      <c r="AQ4" s="641"/>
      <c r="AR4" s="641"/>
      <c r="AS4" s="641"/>
      <c r="AT4" s="641"/>
      <c r="AU4" s="641"/>
      <c r="AV4" s="641"/>
      <c r="AW4" s="641"/>
      <c r="AX4" s="641"/>
      <c r="AY4" s="641"/>
      <c r="AZ4" s="641"/>
      <c r="BA4" s="641"/>
      <c r="BB4" s="641"/>
      <c r="BC4" s="641"/>
      <c r="BD4" s="641" t="s">
        <v>174</v>
      </c>
      <c r="BE4" s="641"/>
      <c r="BF4" s="641"/>
      <c r="BG4" s="641"/>
      <c r="BH4" s="641"/>
      <c r="BI4" s="641"/>
      <c r="BJ4" s="641"/>
      <c r="BK4" s="641"/>
      <c r="BL4" s="641" t="s">
        <v>171</v>
      </c>
      <c r="BM4" s="641"/>
      <c r="BN4" s="641"/>
      <c r="BO4" s="641"/>
      <c r="BP4" s="641" t="s">
        <v>175</v>
      </c>
      <c r="BQ4" s="641"/>
      <c r="BR4" s="641"/>
      <c r="BS4" s="641"/>
      <c r="BT4" s="641"/>
      <c r="BU4" s="641"/>
      <c r="BV4" s="641"/>
      <c r="BW4" s="641"/>
      <c r="BY4" s="608" t="s">
        <v>176</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x14ac:dyDescent="0.15">
      <c r="B5" s="600" t="s">
        <v>177</v>
      </c>
      <c r="C5" s="601"/>
      <c r="D5" s="601"/>
      <c r="E5" s="601"/>
      <c r="F5" s="601"/>
      <c r="G5" s="601"/>
      <c r="H5" s="601"/>
      <c r="I5" s="601"/>
      <c r="J5" s="601"/>
      <c r="K5" s="601"/>
      <c r="L5" s="601"/>
      <c r="M5" s="601"/>
      <c r="N5" s="601"/>
      <c r="O5" s="601"/>
      <c r="P5" s="601"/>
      <c r="Q5" s="602"/>
      <c r="R5" s="629">
        <v>270252864</v>
      </c>
      <c r="S5" s="612"/>
      <c r="T5" s="612"/>
      <c r="U5" s="612"/>
      <c r="V5" s="612"/>
      <c r="W5" s="612"/>
      <c r="X5" s="612"/>
      <c r="Y5" s="613"/>
      <c r="Z5" s="635">
        <v>13.2</v>
      </c>
      <c r="AA5" s="635"/>
      <c r="AB5" s="635"/>
      <c r="AC5" s="635"/>
      <c r="AD5" s="636">
        <v>226255302</v>
      </c>
      <c r="AE5" s="636"/>
      <c r="AF5" s="636"/>
      <c r="AG5" s="636"/>
      <c r="AH5" s="636"/>
      <c r="AI5" s="636"/>
      <c r="AJ5" s="636"/>
      <c r="AK5" s="636"/>
      <c r="AL5" s="637">
        <v>50.7</v>
      </c>
      <c r="AM5" s="622"/>
      <c r="AN5" s="622"/>
      <c r="AO5" s="623"/>
      <c r="AP5" s="600" t="s">
        <v>178</v>
      </c>
      <c r="AQ5" s="601"/>
      <c r="AR5" s="601"/>
      <c r="AS5" s="601"/>
      <c r="AT5" s="601"/>
      <c r="AU5" s="601"/>
      <c r="AV5" s="601"/>
      <c r="AW5" s="601"/>
      <c r="AX5" s="601"/>
      <c r="AY5" s="601"/>
      <c r="AZ5" s="601"/>
      <c r="BA5" s="601"/>
      <c r="BB5" s="601"/>
      <c r="BC5" s="602"/>
      <c r="BD5" s="575">
        <v>269633114</v>
      </c>
      <c r="BE5" s="576"/>
      <c r="BF5" s="576"/>
      <c r="BG5" s="576"/>
      <c r="BH5" s="576"/>
      <c r="BI5" s="576"/>
      <c r="BJ5" s="576"/>
      <c r="BK5" s="577"/>
      <c r="BL5" s="626">
        <v>99.8</v>
      </c>
      <c r="BM5" s="626"/>
      <c r="BN5" s="626"/>
      <c r="BO5" s="626"/>
      <c r="BP5" s="627">
        <v>2119777</v>
      </c>
      <c r="BQ5" s="627"/>
      <c r="BR5" s="627"/>
      <c r="BS5" s="627"/>
      <c r="BT5" s="627"/>
      <c r="BU5" s="627"/>
      <c r="BV5" s="627"/>
      <c r="BW5" s="628"/>
      <c r="BY5" s="608" t="s">
        <v>173</v>
      </c>
      <c r="BZ5" s="609"/>
      <c r="CA5" s="609"/>
      <c r="CB5" s="609"/>
      <c r="CC5" s="609"/>
      <c r="CD5" s="609"/>
      <c r="CE5" s="609"/>
      <c r="CF5" s="609"/>
      <c r="CG5" s="609"/>
      <c r="CH5" s="609"/>
      <c r="CI5" s="609"/>
      <c r="CJ5" s="609"/>
      <c r="CK5" s="609"/>
      <c r="CL5" s="610"/>
      <c r="CM5" s="608" t="s">
        <v>179</v>
      </c>
      <c r="CN5" s="609"/>
      <c r="CO5" s="609"/>
      <c r="CP5" s="609"/>
      <c r="CQ5" s="609"/>
      <c r="CR5" s="609"/>
      <c r="CS5" s="609"/>
      <c r="CT5" s="610"/>
      <c r="CU5" s="608" t="s">
        <v>171</v>
      </c>
      <c r="CV5" s="609"/>
      <c r="CW5" s="609"/>
      <c r="CX5" s="610"/>
      <c r="CY5" s="608" t="s">
        <v>180</v>
      </c>
      <c r="CZ5" s="609"/>
      <c r="DA5" s="609"/>
      <c r="DB5" s="609"/>
      <c r="DC5" s="609"/>
      <c r="DD5" s="609"/>
      <c r="DE5" s="609"/>
      <c r="DF5" s="609"/>
      <c r="DG5" s="609"/>
      <c r="DH5" s="609"/>
      <c r="DI5" s="609"/>
      <c r="DJ5" s="609"/>
      <c r="DK5" s="610"/>
      <c r="DL5" s="608" t="s">
        <v>181</v>
      </c>
      <c r="DM5" s="609"/>
      <c r="DN5" s="609"/>
      <c r="DO5" s="609"/>
      <c r="DP5" s="609"/>
      <c r="DQ5" s="609"/>
      <c r="DR5" s="609"/>
      <c r="DS5" s="609"/>
      <c r="DT5" s="609"/>
      <c r="DU5" s="609"/>
      <c r="DV5" s="609"/>
      <c r="DW5" s="609"/>
      <c r="DX5" s="610"/>
    </row>
    <row r="6" spans="2:138" ht="11.25" customHeight="1" x14ac:dyDescent="0.15">
      <c r="B6" s="572" t="s">
        <v>182</v>
      </c>
      <c r="C6" s="573"/>
      <c r="D6" s="573"/>
      <c r="E6" s="573"/>
      <c r="F6" s="573"/>
      <c r="G6" s="573"/>
      <c r="H6" s="573"/>
      <c r="I6" s="573"/>
      <c r="J6" s="573"/>
      <c r="K6" s="573"/>
      <c r="L6" s="573"/>
      <c r="M6" s="573"/>
      <c r="N6" s="573"/>
      <c r="O6" s="573"/>
      <c r="P6" s="573"/>
      <c r="Q6" s="574"/>
      <c r="R6" s="575">
        <v>37123041</v>
      </c>
      <c r="S6" s="576"/>
      <c r="T6" s="576"/>
      <c r="U6" s="576"/>
      <c r="V6" s="576"/>
      <c r="W6" s="576"/>
      <c r="X6" s="576"/>
      <c r="Y6" s="577"/>
      <c r="Z6" s="626">
        <v>1.8</v>
      </c>
      <c r="AA6" s="626"/>
      <c r="AB6" s="626"/>
      <c r="AC6" s="626"/>
      <c r="AD6" s="627">
        <v>37123041</v>
      </c>
      <c r="AE6" s="627"/>
      <c r="AF6" s="627"/>
      <c r="AG6" s="627"/>
      <c r="AH6" s="627"/>
      <c r="AI6" s="627"/>
      <c r="AJ6" s="627"/>
      <c r="AK6" s="627"/>
      <c r="AL6" s="624">
        <v>8.3000000000000007</v>
      </c>
      <c r="AM6" s="589"/>
      <c r="AN6" s="589"/>
      <c r="AO6" s="604"/>
      <c r="AP6" s="572" t="s">
        <v>183</v>
      </c>
      <c r="AQ6" s="573"/>
      <c r="AR6" s="573"/>
      <c r="AS6" s="573"/>
      <c r="AT6" s="573"/>
      <c r="AU6" s="573"/>
      <c r="AV6" s="573"/>
      <c r="AW6" s="573"/>
      <c r="AX6" s="573"/>
      <c r="AY6" s="573"/>
      <c r="AZ6" s="573"/>
      <c r="BA6" s="573"/>
      <c r="BB6" s="573"/>
      <c r="BC6" s="574"/>
      <c r="BD6" s="575">
        <v>269633114</v>
      </c>
      <c r="BE6" s="576"/>
      <c r="BF6" s="576"/>
      <c r="BG6" s="576"/>
      <c r="BH6" s="576"/>
      <c r="BI6" s="576"/>
      <c r="BJ6" s="576"/>
      <c r="BK6" s="577"/>
      <c r="BL6" s="626">
        <v>99.8</v>
      </c>
      <c r="BM6" s="626"/>
      <c r="BN6" s="626"/>
      <c r="BO6" s="626"/>
      <c r="BP6" s="627">
        <v>2119777</v>
      </c>
      <c r="BQ6" s="627"/>
      <c r="BR6" s="627"/>
      <c r="BS6" s="627"/>
      <c r="BT6" s="627"/>
      <c r="BU6" s="627"/>
      <c r="BV6" s="627"/>
      <c r="BW6" s="628"/>
      <c r="BY6" s="600" t="s">
        <v>184</v>
      </c>
      <c r="BZ6" s="601"/>
      <c r="CA6" s="601"/>
      <c r="CB6" s="601"/>
      <c r="CC6" s="601"/>
      <c r="CD6" s="601"/>
      <c r="CE6" s="601"/>
      <c r="CF6" s="601"/>
      <c r="CG6" s="601"/>
      <c r="CH6" s="601"/>
      <c r="CI6" s="601"/>
      <c r="CJ6" s="601"/>
      <c r="CK6" s="601"/>
      <c r="CL6" s="602"/>
      <c r="CM6" s="575">
        <v>1536529</v>
      </c>
      <c r="CN6" s="576"/>
      <c r="CO6" s="576"/>
      <c r="CP6" s="576"/>
      <c r="CQ6" s="576"/>
      <c r="CR6" s="576"/>
      <c r="CS6" s="576"/>
      <c r="CT6" s="577"/>
      <c r="CU6" s="626">
        <v>0.1</v>
      </c>
      <c r="CV6" s="626"/>
      <c r="CW6" s="626"/>
      <c r="CX6" s="626"/>
      <c r="CY6" s="563">
        <v>972</v>
      </c>
      <c r="CZ6" s="576"/>
      <c r="DA6" s="576"/>
      <c r="DB6" s="576"/>
      <c r="DC6" s="576"/>
      <c r="DD6" s="576"/>
      <c r="DE6" s="576"/>
      <c r="DF6" s="576"/>
      <c r="DG6" s="576"/>
      <c r="DH6" s="576"/>
      <c r="DI6" s="576"/>
      <c r="DJ6" s="576"/>
      <c r="DK6" s="577"/>
      <c r="DL6" s="563">
        <v>1535532</v>
      </c>
      <c r="DM6" s="576"/>
      <c r="DN6" s="576"/>
      <c r="DO6" s="576"/>
      <c r="DP6" s="576"/>
      <c r="DQ6" s="576"/>
      <c r="DR6" s="576"/>
      <c r="DS6" s="576"/>
      <c r="DT6" s="576"/>
      <c r="DU6" s="576"/>
      <c r="DV6" s="576"/>
      <c r="DW6" s="576"/>
      <c r="DX6" s="633"/>
    </row>
    <row r="7" spans="2:138" ht="11.25" customHeight="1" x14ac:dyDescent="0.15">
      <c r="B7" s="572" t="s">
        <v>185</v>
      </c>
      <c r="C7" s="573"/>
      <c r="D7" s="573"/>
      <c r="E7" s="573"/>
      <c r="F7" s="573"/>
      <c r="G7" s="573"/>
      <c r="H7" s="573"/>
      <c r="I7" s="573"/>
      <c r="J7" s="573"/>
      <c r="K7" s="573"/>
      <c r="L7" s="573"/>
      <c r="M7" s="573"/>
      <c r="N7" s="573"/>
      <c r="O7" s="573"/>
      <c r="P7" s="573"/>
      <c r="Q7" s="574"/>
      <c r="R7" s="575">
        <v>4726800</v>
      </c>
      <c r="S7" s="576"/>
      <c r="T7" s="576"/>
      <c r="U7" s="576"/>
      <c r="V7" s="576"/>
      <c r="W7" s="576"/>
      <c r="X7" s="576"/>
      <c r="Y7" s="577"/>
      <c r="Z7" s="626">
        <v>0.2</v>
      </c>
      <c r="AA7" s="626"/>
      <c r="AB7" s="626"/>
      <c r="AC7" s="626"/>
      <c r="AD7" s="627">
        <v>4726800</v>
      </c>
      <c r="AE7" s="627"/>
      <c r="AF7" s="627"/>
      <c r="AG7" s="627"/>
      <c r="AH7" s="627"/>
      <c r="AI7" s="627"/>
      <c r="AJ7" s="627"/>
      <c r="AK7" s="627"/>
      <c r="AL7" s="624">
        <v>1.1000000000000001</v>
      </c>
      <c r="AM7" s="589"/>
      <c r="AN7" s="589"/>
      <c r="AO7" s="604"/>
      <c r="AP7" s="572" t="s">
        <v>186</v>
      </c>
      <c r="AQ7" s="573"/>
      <c r="AR7" s="573"/>
      <c r="AS7" s="573"/>
      <c r="AT7" s="573"/>
      <c r="AU7" s="573"/>
      <c r="AV7" s="573"/>
      <c r="AW7" s="573"/>
      <c r="AX7" s="573"/>
      <c r="AY7" s="573"/>
      <c r="AZ7" s="573"/>
      <c r="BA7" s="573"/>
      <c r="BB7" s="573"/>
      <c r="BC7" s="574"/>
      <c r="BD7" s="575">
        <v>72424625</v>
      </c>
      <c r="BE7" s="576"/>
      <c r="BF7" s="576"/>
      <c r="BG7" s="576"/>
      <c r="BH7" s="576"/>
      <c r="BI7" s="576"/>
      <c r="BJ7" s="576"/>
      <c r="BK7" s="577"/>
      <c r="BL7" s="626">
        <v>26.8</v>
      </c>
      <c r="BM7" s="626"/>
      <c r="BN7" s="626"/>
      <c r="BO7" s="626"/>
      <c r="BP7" s="627">
        <v>2119777</v>
      </c>
      <c r="BQ7" s="627"/>
      <c r="BR7" s="627"/>
      <c r="BS7" s="627"/>
      <c r="BT7" s="627"/>
      <c r="BU7" s="627"/>
      <c r="BV7" s="627"/>
      <c r="BW7" s="628"/>
      <c r="BY7" s="572" t="s">
        <v>187</v>
      </c>
      <c r="BZ7" s="573"/>
      <c r="CA7" s="573"/>
      <c r="CB7" s="573"/>
      <c r="CC7" s="573"/>
      <c r="CD7" s="573"/>
      <c r="CE7" s="573"/>
      <c r="CF7" s="573"/>
      <c r="CG7" s="573"/>
      <c r="CH7" s="573"/>
      <c r="CI7" s="573"/>
      <c r="CJ7" s="573"/>
      <c r="CK7" s="573"/>
      <c r="CL7" s="574"/>
      <c r="CM7" s="575">
        <v>173132174</v>
      </c>
      <c r="CN7" s="576"/>
      <c r="CO7" s="576"/>
      <c r="CP7" s="576"/>
      <c r="CQ7" s="576"/>
      <c r="CR7" s="576"/>
      <c r="CS7" s="576"/>
      <c r="CT7" s="577"/>
      <c r="CU7" s="626">
        <v>9</v>
      </c>
      <c r="CV7" s="626"/>
      <c r="CW7" s="626"/>
      <c r="CX7" s="626"/>
      <c r="CY7" s="563">
        <v>25769566</v>
      </c>
      <c r="CZ7" s="576"/>
      <c r="DA7" s="576"/>
      <c r="DB7" s="576"/>
      <c r="DC7" s="576"/>
      <c r="DD7" s="576"/>
      <c r="DE7" s="576"/>
      <c r="DF7" s="576"/>
      <c r="DG7" s="576"/>
      <c r="DH7" s="576"/>
      <c r="DI7" s="576"/>
      <c r="DJ7" s="576"/>
      <c r="DK7" s="577"/>
      <c r="DL7" s="563">
        <v>60951458</v>
      </c>
      <c r="DM7" s="576"/>
      <c r="DN7" s="576"/>
      <c r="DO7" s="576"/>
      <c r="DP7" s="576"/>
      <c r="DQ7" s="576"/>
      <c r="DR7" s="576"/>
      <c r="DS7" s="576"/>
      <c r="DT7" s="576"/>
      <c r="DU7" s="576"/>
      <c r="DV7" s="576"/>
      <c r="DW7" s="576"/>
      <c r="DX7" s="633"/>
    </row>
    <row r="8" spans="2:138" ht="11.25" customHeight="1" x14ac:dyDescent="0.15">
      <c r="B8" s="572" t="s">
        <v>188</v>
      </c>
      <c r="C8" s="573"/>
      <c r="D8" s="573"/>
      <c r="E8" s="573"/>
      <c r="F8" s="573"/>
      <c r="G8" s="573"/>
      <c r="H8" s="573"/>
      <c r="I8" s="573"/>
      <c r="J8" s="573"/>
      <c r="K8" s="573"/>
      <c r="L8" s="573"/>
      <c r="M8" s="573"/>
      <c r="N8" s="573"/>
      <c r="O8" s="573"/>
      <c r="P8" s="573"/>
      <c r="Q8" s="574"/>
      <c r="R8" s="575" t="s">
        <v>99</v>
      </c>
      <c r="S8" s="576"/>
      <c r="T8" s="576"/>
      <c r="U8" s="576"/>
      <c r="V8" s="576"/>
      <c r="W8" s="576"/>
      <c r="X8" s="576"/>
      <c r="Y8" s="577"/>
      <c r="Z8" s="626" t="s">
        <v>99</v>
      </c>
      <c r="AA8" s="626"/>
      <c r="AB8" s="626"/>
      <c r="AC8" s="626"/>
      <c r="AD8" s="627" t="s">
        <v>99</v>
      </c>
      <c r="AE8" s="627"/>
      <c r="AF8" s="627"/>
      <c r="AG8" s="627"/>
      <c r="AH8" s="627"/>
      <c r="AI8" s="627"/>
      <c r="AJ8" s="627"/>
      <c r="AK8" s="627"/>
      <c r="AL8" s="624" t="s">
        <v>99</v>
      </c>
      <c r="AM8" s="589"/>
      <c r="AN8" s="589"/>
      <c r="AO8" s="604"/>
      <c r="AP8" s="572" t="s">
        <v>189</v>
      </c>
      <c r="AQ8" s="573"/>
      <c r="AR8" s="573"/>
      <c r="AS8" s="573"/>
      <c r="AT8" s="573"/>
      <c r="AU8" s="573"/>
      <c r="AV8" s="573"/>
      <c r="AW8" s="573"/>
      <c r="AX8" s="573"/>
      <c r="AY8" s="573"/>
      <c r="AZ8" s="573"/>
      <c r="BA8" s="573"/>
      <c r="BB8" s="573"/>
      <c r="BC8" s="574"/>
      <c r="BD8" s="575">
        <v>2225873</v>
      </c>
      <c r="BE8" s="576"/>
      <c r="BF8" s="576"/>
      <c r="BG8" s="576"/>
      <c r="BH8" s="576"/>
      <c r="BI8" s="576"/>
      <c r="BJ8" s="576"/>
      <c r="BK8" s="577"/>
      <c r="BL8" s="626">
        <v>0.8</v>
      </c>
      <c r="BM8" s="626"/>
      <c r="BN8" s="626"/>
      <c r="BO8" s="626"/>
      <c r="BP8" s="627">
        <v>906427</v>
      </c>
      <c r="BQ8" s="627"/>
      <c r="BR8" s="627"/>
      <c r="BS8" s="627"/>
      <c r="BT8" s="627"/>
      <c r="BU8" s="627"/>
      <c r="BV8" s="627"/>
      <c r="BW8" s="628"/>
      <c r="BY8" s="572" t="s">
        <v>190</v>
      </c>
      <c r="BZ8" s="573"/>
      <c r="CA8" s="573"/>
      <c r="CB8" s="573"/>
      <c r="CC8" s="573"/>
      <c r="CD8" s="573"/>
      <c r="CE8" s="573"/>
      <c r="CF8" s="573"/>
      <c r="CG8" s="573"/>
      <c r="CH8" s="573"/>
      <c r="CI8" s="573"/>
      <c r="CJ8" s="573"/>
      <c r="CK8" s="573"/>
      <c r="CL8" s="574"/>
      <c r="CM8" s="575">
        <v>706879539</v>
      </c>
      <c r="CN8" s="576"/>
      <c r="CO8" s="576"/>
      <c r="CP8" s="576"/>
      <c r="CQ8" s="576"/>
      <c r="CR8" s="576"/>
      <c r="CS8" s="576"/>
      <c r="CT8" s="577"/>
      <c r="CU8" s="626">
        <v>36.6</v>
      </c>
      <c r="CV8" s="626"/>
      <c r="CW8" s="626"/>
      <c r="CX8" s="626"/>
      <c r="CY8" s="563">
        <v>6848164</v>
      </c>
      <c r="CZ8" s="576"/>
      <c r="DA8" s="576"/>
      <c r="DB8" s="576"/>
      <c r="DC8" s="576"/>
      <c r="DD8" s="576"/>
      <c r="DE8" s="576"/>
      <c r="DF8" s="576"/>
      <c r="DG8" s="576"/>
      <c r="DH8" s="576"/>
      <c r="DI8" s="576"/>
      <c r="DJ8" s="576"/>
      <c r="DK8" s="577"/>
      <c r="DL8" s="563">
        <v>108585818</v>
      </c>
      <c r="DM8" s="576"/>
      <c r="DN8" s="576"/>
      <c r="DO8" s="576"/>
      <c r="DP8" s="576"/>
      <c r="DQ8" s="576"/>
      <c r="DR8" s="576"/>
      <c r="DS8" s="576"/>
      <c r="DT8" s="576"/>
      <c r="DU8" s="576"/>
      <c r="DV8" s="576"/>
      <c r="DW8" s="576"/>
      <c r="DX8" s="633"/>
    </row>
    <row r="9" spans="2:138" ht="11.25" customHeight="1" x14ac:dyDescent="0.15">
      <c r="B9" s="572" t="s">
        <v>191</v>
      </c>
      <c r="C9" s="573"/>
      <c r="D9" s="573"/>
      <c r="E9" s="573"/>
      <c r="F9" s="573"/>
      <c r="G9" s="573"/>
      <c r="H9" s="573"/>
      <c r="I9" s="573"/>
      <c r="J9" s="573"/>
      <c r="K9" s="573"/>
      <c r="L9" s="573"/>
      <c r="M9" s="573"/>
      <c r="N9" s="573"/>
      <c r="O9" s="573"/>
      <c r="P9" s="573"/>
      <c r="Q9" s="574"/>
      <c r="R9" s="575" t="s">
        <v>99</v>
      </c>
      <c r="S9" s="576"/>
      <c r="T9" s="576"/>
      <c r="U9" s="576"/>
      <c r="V9" s="576"/>
      <c r="W9" s="576"/>
      <c r="X9" s="576"/>
      <c r="Y9" s="577"/>
      <c r="Z9" s="626" t="s">
        <v>99</v>
      </c>
      <c r="AA9" s="626"/>
      <c r="AB9" s="626"/>
      <c r="AC9" s="626"/>
      <c r="AD9" s="627" t="s">
        <v>99</v>
      </c>
      <c r="AE9" s="627"/>
      <c r="AF9" s="627"/>
      <c r="AG9" s="627"/>
      <c r="AH9" s="627"/>
      <c r="AI9" s="627"/>
      <c r="AJ9" s="627"/>
      <c r="AK9" s="627"/>
      <c r="AL9" s="624" t="s">
        <v>99</v>
      </c>
      <c r="AM9" s="589"/>
      <c r="AN9" s="589"/>
      <c r="AO9" s="604"/>
      <c r="AP9" s="572" t="s">
        <v>192</v>
      </c>
      <c r="AQ9" s="573"/>
      <c r="AR9" s="573"/>
      <c r="AS9" s="573"/>
      <c r="AT9" s="573"/>
      <c r="AU9" s="573"/>
      <c r="AV9" s="573"/>
      <c r="AW9" s="573"/>
      <c r="AX9" s="573"/>
      <c r="AY9" s="573"/>
      <c r="AZ9" s="573"/>
      <c r="BA9" s="573"/>
      <c r="BB9" s="573"/>
      <c r="BC9" s="574"/>
      <c r="BD9" s="575">
        <v>56157975</v>
      </c>
      <c r="BE9" s="576"/>
      <c r="BF9" s="576"/>
      <c r="BG9" s="576"/>
      <c r="BH9" s="576"/>
      <c r="BI9" s="576"/>
      <c r="BJ9" s="576"/>
      <c r="BK9" s="577"/>
      <c r="BL9" s="626">
        <v>20.8</v>
      </c>
      <c r="BM9" s="626"/>
      <c r="BN9" s="626"/>
      <c r="BO9" s="626"/>
      <c r="BP9" s="627" t="s">
        <v>99</v>
      </c>
      <c r="BQ9" s="627"/>
      <c r="BR9" s="627"/>
      <c r="BS9" s="627"/>
      <c r="BT9" s="627"/>
      <c r="BU9" s="627"/>
      <c r="BV9" s="627"/>
      <c r="BW9" s="628"/>
      <c r="BY9" s="572" t="s">
        <v>193</v>
      </c>
      <c r="BZ9" s="573"/>
      <c r="CA9" s="573"/>
      <c r="CB9" s="573"/>
      <c r="CC9" s="573"/>
      <c r="CD9" s="573"/>
      <c r="CE9" s="573"/>
      <c r="CF9" s="573"/>
      <c r="CG9" s="573"/>
      <c r="CH9" s="573"/>
      <c r="CI9" s="573"/>
      <c r="CJ9" s="573"/>
      <c r="CK9" s="573"/>
      <c r="CL9" s="574"/>
      <c r="CM9" s="575">
        <v>67476537</v>
      </c>
      <c r="CN9" s="576"/>
      <c r="CO9" s="576"/>
      <c r="CP9" s="576"/>
      <c r="CQ9" s="576"/>
      <c r="CR9" s="576"/>
      <c r="CS9" s="576"/>
      <c r="CT9" s="577"/>
      <c r="CU9" s="626">
        <v>3.5</v>
      </c>
      <c r="CV9" s="626"/>
      <c r="CW9" s="626"/>
      <c r="CX9" s="626"/>
      <c r="CY9" s="563">
        <v>12191684</v>
      </c>
      <c r="CZ9" s="576"/>
      <c r="DA9" s="576"/>
      <c r="DB9" s="576"/>
      <c r="DC9" s="576"/>
      <c r="DD9" s="576"/>
      <c r="DE9" s="576"/>
      <c r="DF9" s="576"/>
      <c r="DG9" s="576"/>
      <c r="DH9" s="576"/>
      <c r="DI9" s="576"/>
      <c r="DJ9" s="576"/>
      <c r="DK9" s="577"/>
      <c r="DL9" s="563">
        <v>21809620</v>
      </c>
      <c r="DM9" s="576"/>
      <c r="DN9" s="576"/>
      <c r="DO9" s="576"/>
      <c r="DP9" s="576"/>
      <c r="DQ9" s="576"/>
      <c r="DR9" s="576"/>
      <c r="DS9" s="576"/>
      <c r="DT9" s="576"/>
      <c r="DU9" s="576"/>
      <c r="DV9" s="576"/>
      <c r="DW9" s="576"/>
      <c r="DX9" s="633"/>
    </row>
    <row r="10" spans="2:138" ht="11.25" customHeight="1" x14ac:dyDescent="0.15">
      <c r="B10" s="572" t="s">
        <v>194</v>
      </c>
      <c r="C10" s="573"/>
      <c r="D10" s="573"/>
      <c r="E10" s="573"/>
      <c r="F10" s="573"/>
      <c r="G10" s="573"/>
      <c r="H10" s="573"/>
      <c r="I10" s="573"/>
      <c r="J10" s="573"/>
      <c r="K10" s="573"/>
      <c r="L10" s="573"/>
      <c r="M10" s="573"/>
      <c r="N10" s="573"/>
      <c r="O10" s="573"/>
      <c r="P10" s="573"/>
      <c r="Q10" s="574"/>
      <c r="R10" s="575">
        <v>229386</v>
      </c>
      <c r="S10" s="576"/>
      <c r="T10" s="576"/>
      <c r="U10" s="576"/>
      <c r="V10" s="576"/>
      <c r="W10" s="576"/>
      <c r="X10" s="576"/>
      <c r="Y10" s="577"/>
      <c r="Z10" s="626">
        <v>0</v>
      </c>
      <c r="AA10" s="626"/>
      <c r="AB10" s="626"/>
      <c r="AC10" s="626"/>
      <c r="AD10" s="627">
        <v>229386</v>
      </c>
      <c r="AE10" s="627"/>
      <c r="AF10" s="627"/>
      <c r="AG10" s="627"/>
      <c r="AH10" s="627"/>
      <c r="AI10" s="627"/>
      <c r="AJ10" s="627"/>
      <c r="AK10" s="627"/>
      <c r="AL10" s="624">
        <v>0.1</v>
      </c>
      <c r="AM10" s="589"/>
      <c r="AN10" s="589"/>
      <c r="AO10" s="604"/>
      <c r="AP10" s="572" t="s">
        <v>195</v>
      </c>
      <c r="AQ10" s="573"/>
      <c r="AR10" s="573"/>
      <c r="AS10" s="573"/>
      <c r="AT10" s="573"/>
      <c r="AU10" s="573"/>
      <c r="AV10" s="573"/>
      <c r="AW10" s="573"/>
      <c r="AX10" s="573"/>
      <c r="AY10" s="573"/>
      <c r="AZ10" s="573"/>
      <c r="BA10" s="573"/>
      <c r="BB10" s="573"/>
      <c r="BC10" s="574"/>
      <c r="BD10" s="575">
        <v>2276369</v>
      </c>
      <c r="BE10" s="576"/>
      <c r="BF10" s="576"/>
      <c r="BG10" s="576"/>
      <c r="BH10" s="576"/>
      <c r="BI10" s="576"/>
      <c r="BJ10" s="576"/>
      <c r="BK10" s="577"/>
      <c r="BL10" s="626">
        <v>0.8</v>
      </c>
      <c r="BM10" s="626"/>
      <c r="BN10" s="626"/>
      <c r="BO10" s="626"/>
      <c r="BP10" s="627">
        <v>207561</v>
      </c>
      <c r="BQ10" s="627"/>
      <c r="BR10" s="627"/>
      <c r="BS10" s="627"/>
      <c r="BT10" s="627"/>
      <c r="BU10" s="627"/>
      <c r="BV10" s="627"/>
      <c r="BW10" s="628"/>
      <c r="BY10" s="572" t="s">
        <v>196</v>
      </c>
      <c r="BZ10" s="573"/>
      <c r="CA10" s="573"/>
      <c r="CB10" s="573"/>
      <c r="CC10" s="573"/>
      <c r="CD10" s="573"/>
      <c r="CE10" s="573"/>
      <c r="CF10" s="573"/>
      <c r="CG10" s="573"/>
      <c r="CH10" s="573"/>
      <c r="CI10" s="573"/>
      <c r="CJ10" s="573"/>
      <c r="CK10" s="573"/>
      <c r="CL10" s="574"/>
      <c r="CM10" s="575">
        <v>29609974</v>
      </c>
      <c r="CN10" s="576"/>
      <c r="CO10" s="576"/>
      <c r="CP10" s="576"/>
      <c r="CQ10" s="576"/>
      <c r="CR10" s="576"/>
      <c r="CS10" s="576"/>
      <c r="CT10" s="577"/>
      <c r="CU10" s="626">
        <v>1.5</v>
      </c>
      <c r="CV10" s="626"/>
      <c r="CW10" s="626"/>
      <c r="CX10" s="626"/>
      <c r="CY10" s="563">
        <v>49810</v>
      </c>
      <c r="CZ10" s="576"/>
      <c r="DA10" s="576"/>
      <c r="DB10" s="576"/>
      <c r="DC10" s="576"/>
      <c r="DD10" s="576"/>
      <c r="DE10" s="576"/>
      <c r="DF10" s="576"/>
      <c r="DG10" s="576"/>
      <c r="DH10" s="576"/>
      <c r="DI10" s="576"/>
      <c r="DJ10" s="576"/>
      <c r="DK10" s="577"/>
      <c r="DL10" s="563">
        <v>2083586</v>
      </c>
      <c r="DM10" s="576"/>
      <c r="DN10" s="576"/>
      <c r="DO10" s="576"/>
      <c r="DP10" s="576"/>
      <c r="DQ10" s="576"/>
      <c r="DR10" s="576"/>
      <c r="DS10" s="576"/>
      <c r="DT10" s="576"/>
      <c r="DU10" s="576"/>
      <c r="DV10" s="576"/>
      <c r="DW10" s="576"/>
      <c r="DX10" s="633"/>
    </row>
    <row r="11" spans="2:138" ht="11.25" customHeight="1" x14ac:dyDescent="0.15">
      <c r="B11" s="572" t="s">
        <v>197</v>
      </c>
      <c r="C11" s="573"/>
      <c r="D11" s="573"/>
      <c r="E11" s="573"/>
      <c r="F11" s="573"/>
      <c r="G11" s="573"/>
      <c r="H11" s="573"/>
      <c r="I11" s="573"/>
      <c r="J11" s="573"/>
      <c r="K11" s="573"/>
      <c r="L11" s="573"/>
      <c r="M11" s="573"/>
      <c r="N11" s="573"/>
      <c r="O11" s="573"/>
      <c r="P11" s="573"/>
      <c r="Q11" s="574"/>
      <c r="R11" s="575">
        <v>21143</v>
      </c>
      <c r="S11" s="576"/>
      <c r="T11" s="576"/>
      <c r="U11" s="576"/>
      <c r="V11" s="576"/>
      <c r="W11" s="576"/>
      <c r="X11" s="576"/>
      <c r="Y11" s="577"/>
      <c r="Z11" s="626">
        <v>0</v>
      </c>
      <c r="AA11" s="626"/>
      <c r="AB11" s="626"/>
      <c r="AC11" s="626"/>
      <c r="AD11" s="627">
        <v>21143</v>
      </c>
      <c r="AE11" s="627"/>
      <c r="AF11" s="627"/>
      <c r="AG11" s="627"/>
      <c r="AH11" s="627"/>
      <c r="AI11" s="627"/>
      <c r="AJ11" s="627"/>
      <c r="AK11" s="627"/>
      <c r="AL11" s="624">
        <v>0</v>
      </c>
      <c r="AM11" s="589"/>
      <c r="AN11" s="589"/>
      <c r="AO11" s="604"/>
      <c r="AP11" s="572" t="s">
        <v>198</v>
      </c>
      <c r="AQ11" s="573"/>
      <c r="AR11" s="573"/>
      <c r="AS11" s="573"/>
      <c r="AT11" s="573"/>
      <c r="AU11" s="573"/>
      <c r="AV11" s="573"/>
      <c r="AW11" s="573"/>
      <c r="AX11" s="573"/>
      <c r="AY11" s="573"/>
      <c r="AZ11" s="573"/>
      <c r="BA11" s="573"/>
      <c r="BB11" s="573"/>
      <c r="BC11" s="574"/>
      <c r="BD11" s="575">
        <v>8163698</v>
      </c>
      <c r="BE11" s="576"/>
      <c r="BF11" s="576"/>
      <c r="BG11" s="576"/>
      <c r="BH11" s="576"/>
      <c r="BI11" s="576"/>
      <c r="BJ11" s="576"/>
      <c r="BK11" s="577"/>
      <c r="BL11" s="626">
        <v>3</v>
      </c>
      <c r="BM11" s="626"/>
      <c r="BN11" s="626"/>
      <c r="BO11" s="626"/>
      <c r="BP11" s="627">
        <v>1005789</v>
      </c>
      <c r="BQ11" s="627"/>
      <c r="BR11" s="627"/>
      <c r="BS11" s="627"/>
      <c r="BT11" s="627"/>
      <c r="BU11" s="627"/>
      <c r="BV11" s="627"/>
      <c r="BW11" s="628"/>
      <c r="BY11" s="572" t="s">
        <v>199</v>
      </c>
      <c r="BZ11" s="573"/>
      <c r="CA11" s="573"/>
      <c r="CB11" s="573"/>
      <c r="CC11" s="573"/>
      <c r="CD11" s="573"/>
      <c r="CE11" s="573"/>
      <c r="CF11" s="573"/>
      <c r="CG11" s="573"/>
      <c r="CH11" s="573"/>
      <c r="CI11" s="573"/>
      <c r="CJ11" s="573"/>
      <c r="CK11" s="573"/>
      <c r="CL11" s="574"/>
      <c r="CM11" s="575">
        <v>86963635</v>
      </c>
      <c r="CN11" s="576"/>
      <c r="CO11" s="576"/>
      <c r="CP11" s="576"/>
      <c r="CQ11" s="576"/>
      <c r="CR11" s="576"/>
      <c r="CS11" s="576"/>
      <c r="CT11" s="577"/>
      <c r="CU11" s="626">
        <v>4.5</v>
      </c>
      <c r="CV11" s="626"/>
      <c r="CW11" s="626"/>
      <c r="CX11" s="626"/>
      <c r="CY11" s="563">
        <v>39718486</v>
      </c>
      <c r="CZ11" s="576"/>
      <c r="DA11" s="576"/>
      <c r="DB11" s="576"/>
      <c r="DC11" s="576"/>
      <c r="DD11" s="576"/>
      <c r="DE11" s="576"/>
      <c r="DF11" s="576"/>
      <c r="DG11" s="576"/>
      <c r="DH11" s="576"/>
      <c r="DI11" s="576"/>
      <c r="DJ11" s="576"/>
      <c r="DK11" s="577"/>
      <c r="DL11" s="563">
        <v>26456360</v>
      </c>
      <c r="DM11" s="576"/>
      <c r="DN11" s="576"/>
      <c r="DO11" s="576"/>
      <c r="DP11" s="576"/>
      <c r="DQ11" s="576"/>
      <c r="DR11" s="576"/>
      <c r="DS11" s="576"/>
      <c r="DT11" s="576"/>
      <c r="DU11" s="576"/>
      <c r="DV11" s="576"/>
      <c r="DW11" s="576"/>
      <c r="DX11" s="633"/>
    </row>
    <row r="12" spans="2:138" ht="11.25" customHeight="1" x14ac:dyDescent="0.15">
      <c r="B12" s="572" t="s">
        <v>200</v>
      </c>
      <c r="C12" s="573"/>
      <c r="D12" s="573"/>
      <c r="E12" s="573"/>
      <c r="F12" s="573"/>
      <c r="G12" s="573"/>
      <c r="H12" s="573"/>
      <c r="I12" s="573"/>
      <c r="J12" s="573"/>
      <c r="K12" s="573"/>
      <c r="L12" s="573"/>
      <c r="M12" s="573"/>
      <c r="N12" s="573"/>
      <c r="O12" s="573"/>
      <c r="P12" s="573"/>
      <c r="Q12" s="574"/>
      <c r="R12" s="575">
        <v>32145712</v>
      </c>
      <c r="S12" s="576"/>
      <c r="T12" s="576"/>
      <c r="U12" s="576"/>
      <c r="V12" s="576"/>
      <c r="W12" s="576"/>
      <c r="X12" s="576"/>
      <c r="Y12" s="577"/>
      <c r="Z12" s="626">
        <v>1.6</v>
      </c>
      <c r="AA12" s="626"/>
      <c r="AB12" s="626"/>
      <c r="AC12" s="626"/>
      <c r="AD12" s="627">
        <v>32145712</v>
      </c>
      <c r="AE12" s="627"/>
      <c r="AF12" s="627"/>
      <c r="AG12" s="627"/>
      <c r="AH12" s="627"/>
      <c r="AI12" s="627"/>
      <c r="AJ12" s="627"/>
      <c r="AK12" s="627"/>
      <c r="AL12" s="624">
        <v>7.2</v>
      </c>
      <c r="AM12" s="589"/>
      <c r="AN12" s="589"/>
      <c r="AO12" s="604"/>
      <c r="AP12" s="572" t="s">
        <v>201</v>
      </c>
      <c r="AQ12" s="573"/>
      <c r="AR12" s="573"/>
      <c r="AS12" s="573"/>
      <c r="AT12" s="573"/>
      <c r="AU12" s="573"/>
      <c r="AV12" s="573"/>
      <c r="AW12" s="573"/>
      <c r="AX12" s="573"/>
      <c r="AY12" s="573"/>
      <c r="AZ12" s="573"/>
      <c r="BA12" s="573"/>
      <c r="BB12" s="573"/>
      <c r="BC12" s="574"/>
      <c r="BD12" s="575">
        <v>649627</v>
      </c>
      <c r="BE12" s="576"/>
      <c r="BF12" s="576"/>
      <c r="BG12" s="576"/>
      <c r="BH12" s="576"/>
      <c r="BI12" s="576"/>
      <c r="BJ12" s="576"/>
      <c r="BK12" s="577"/>
      <c r="BL12" s="626">
        <v>0.2</v>
      </c>
      <c r="BM12" s="626"/>
      <c r="BN12" s="626"/>
      <c r="BO12" s="626"/>
      <c r="BP12" s="627" t="s">
        <v>99</v>
      </c>
      <c r="BQ12" s="627"/>
      <c r="BR12" s="627"/>
      <c r="BS12" s="627"/>
      <c r="BT12" s="627"/>
      <c r="BU12" s="627"/>
      <c r="BV12" s="627"/>
      <c r="BW12" s="628"/>
      <c r="BY12" s="572" t="s">
        <v>202</v>
      </c>
      <c r="BZ12" s="573"/>
      <c r="CA12" s="573"/>
      <c r="CB12" s="573"/>
      <c r="CC12" s="573"/>
      <c r="CD12" s="573"/>
      <c r="CE12" s="573"/>
      <c r="CF12" s="573"/>
      <c r="CG12" s="573"/>
      <c r="CH12" s="573"/>
      <c r="CI12" s="573"/>
      <c r="CJ12" s="573"/>
      <c r="CK12" s="573"/>
      <c r="CL12" s="574"/>
      <c r="CM12" s="575">
        <v>158308723</v>
      </c>
      <c r="CN12" s="576"/>
      <c r="CO12" s="576"/>
      <c r="CP12" s="576"/>
      <c r="CQ12" s="576"/>
      <c r="CR12" s="576"/>
      <c r="CS12" s="576"/>
      <c r="CT12" s="577"/>
      <c r="CU12" s="626">
        <v>8.1999999999999993</v>
      </c>
      <c r="CV12" s="626"/>
      <c r="CW12" s="626"/>
      <c r="CX12" s="626"/>
      <c r="CY12" s="563">
        <v>37044646</v>
      </c>
      <c r="CZ12" s="576"/>
      <c r="DA12" s="576"/>
      <c r="DB12" s="576"/>
      <c r="DC12" s="576"/>
      <c r="DD12" s="576"/>
      <c r="DE12" s="576"/>
      <c r="DF12" s="576"/>
      <c r="DG12" s="576"/>
      <c r="DH12" s="576"/>
      <c r="DI12" s="576"/>
      <c r="DJ12" s="576"/>
      <c r="DK12" s="577"/>
      <c r="DL12" s="563">
        <v>11808369</v>
      </c>
      <c r="DM12" s="576"/>
      <c r="DN12" s="576"/>
      <c r="DO12" s="576"/>
      <c r="DP12" s="576"/>
      <c r="DQ12" s="576"/>
      <c r="DR12" s="576"/>
      <c r="DS12" s="576"/>
      <c r="DT12" s="576"/>
      <c r="DU12" s="576"/>
      <c r="DV12" s="576"/>
      <c r="DW12" s="576"/>
      <c r="DX12" s="633"/>
    </row>
    <row r="13" spans="2:138" ht="11.25" customHeight="1" x14ac:dyDescent="0.15">
      <c r="B13" s="572" t="s">
        <v>203</v>
      </c>
      <c r="C13" s="573"/>
      <c r="D13" s="573"/>
      <c r="E13" s="573"/>
      <c r="F13" s="573"/>
      <c r="G13" s="573"/>
      <c r="H13" s="573"/>
      <c r="I13" s="573"/>
      <c r="J13" s="573"/>
      <c r="K13" s="573"/>
      <c r="L13" s="573"/>
      <c r="M13" s="573"/>
      <c r="N13" s="573"/>
      <c r="O13" s="573"/>
      <c r="P13" s="573"/>
      <c r="Q13" s="574"/>
      <c r="R13" s="575" t="s">
        <v>99</v>
      </c>
      <c r="S13" s="576"/>
      <c r="T13" s="576"/>
      <c r="U13" s="576"/>
      <c r="V13" s="576"/>
      <c r="W13" s="576"/>
      <c r="X13" s="576"/>
      <c r="Y13" s="577"/>
      <c r="Z13" s="626" t="s">
        <v>99</v>
      </c>
      <c r="AA13" s="626"/>
      <c r="AB13" s="626"/>
      <c r="AC13" s="626"/>
      <c r="AD13" s="627" t="s">
        <v>99</v>
      </c>
      <c r="AE13" s="627"/>
      <c r="AF13" s="627"/>
      <c r="AG13" s="627"/>
      <c r="AH13" s="627"/>
      <c r="AI13" s="627"/>
      <c r="AJ13" s="627"/>
      <c r="AK13" s="627"/>
      <c r="AL13" s="624" t="s">
        <v>99</v>
      </c>
      <c r="AM13" s="589"/>
      <c r="AN13" s="589"/>
      <c r="AO13" s="604"/>
      <c r="AP13" s="572" t="s">
        <v>204</v>
      </c>
      <c r="AQ13" s="573"/>
      <c r="AR13" s="573"/>
      <c r="AS13" s="573"/>
      <c r="AT13" s="573"/>
      <c r="AU13" s="573"/>
      <c r="AV13" s="573"/>
      <c r="AW13" s="573"/>
      <c r="AX13" s="573"/>
      <c r="AY13" s="573"/>
      <c r="AZ13" s="573"/>
      <c r="BA13" s="573"/>
      <c r="BB13" s="573"/>
      <c r="BC13" s="574"/>
      <c r="BD13" s="575">
        <v>1662058</v>
      </c>
      <c r="BE13" s="576"/>
      <c r="BF13" s="576"/>
      <c r="BG13" s="576"/>
      <c r="BH13" s="576"/>
      <c r="BI13" s="576"/>
      <c r="BJ13" s="576"/>
      <c r="BK13" s="577"/>
      <c r="BL13" s="626">
        <v>0.6</v>
      </c>
      <c r="BM13" s="626"/>
      <c r="BN13" s="626"/>
      <c r="BO13" s="626"/>
      <c r="BP13" s="627" t="s">
        <v>99</v>
      </c>
      <c r="BQ13" s="627"/>
      <c r="BR13" s="627"/>
      <c r="BS13" s="627"/>
      <c r="BT13" s="627"/>
      <c r="BU13" s="627"/>
      <c r="BV13" s="627"/>
      <c r="BW13" s="628"/>
      <c r="BY13" s="572" t="s">
        <v>205</v>
      </c>
      <c r="BZ13" s="573"/>
      <c r="CA13" s="573"/>
      <c r="CB13" s="573"/>
      <c r="CC13" s="573"/>
      <c r="CD13" s="573"/>
      <c r="CE13" s="573"/>
      <c r="CF13" s="573"/>
      <c r="CG13" s="573"/>
      <c r="CH13" s="573"/>
      <c r="CI13" s="573"/>
      <c r="CJ13" s="573"/>
      <c r="CK13" s="573"/>
      <c r="CL13" s="574"/>
      <c r="CM13" s="575">
        <v>187447469</v>
      </c>
      <c r="CN13" s="576"/>
      <c r="CO13" s="576"/>
      <c r="CP13" s="576"/>
      <c r="CQ13" s="576"/>
      <c r="CR13" s="576"/>
      <c r="CS13" s="576"/>
      <c r="CT13" s="577"/>
      <c r="CU13" s="626">
        <v>9.6999999999999993</v>
      </c>
      <c r="CV13" s="626"/>
      <c r="CW13" s="626"/>
      <c r="CX13" s="626"/>
      <c r="CY13" s="563">
        <v>131562901</v>
      </c>
      <c r="CZ13" s="576"/>
      <c r="DA13" s="576"/>
      <c r="DB13" s="576"/>
      <c r="DC13" s="576"/>
      <c r="DD13" s="576"/>
      <c r="DE13" s="576"/>
      <c r="DF13" s="576"/>
      <c r="DG13" s="576"/>
      <c r="DH13" s="576"/>
      <c r="DI13" s="576"/>
      <c r="DJ13" s="576"/>
      <c r="DK13" s="577"/>
      <c r="DL13" s="563">
        <v>67465816</v>
      </c>
      <c r="DM13" s="576"/>
      <c r="DN13" s="576"/>
      <c r="DO13" s="576"/>
      <c r="DP13" s="576"/>
      <c r="DQ13" s="576"/>
      <c r="DR13" s="576"/>
      <c r="DS13" s="576"/>
      <c r="DT13" s="576"/>
      <c r="DU13" s="576"/>
      <c r="DV13" s="576"/>
      <c r="DW13" s="576"/>
      <c r="DX13" s="633"/>
    </row>
    <row r="14" spans="2:138" ht="11.25" customHeight="1" x14ac:dyDescent="0.15">
      <c r="B14" s="572" t="s">
        <v>206</v>
      </c>
      <c r="C14" s="573"/>
      <c r="D14" s="573"/>
      <c r="E14" s="573"/>
      <c r="F14" s="573"/>
      <c r="G14" s="573"/>
      <c r="H14" s="573"/>
      <c r="I14" s="573"/>
      <c r="J14" s="573"/>
      <c r="K14" s="573"/>
      <c r="L14" s="573"/>
      <c r="M14" s="573"/>
      <c r="N14" s="573"/>
      <c r="O14" s="573"/>
      <c r="P14" s="573"/>
      <c r="Q14" s="574"/>
      <c r="R14" s="575">
        <v>525211</v>
      </c>
      <c r="S14" s="576"/>
      <c r="T14" s="576"/>
      <c r="U14" s="576"/>
      <c r="V14" s="576"/>
      <c r="W14" s="576"/>
      <c r="X14" s="576"/>
      <c r="Y14" s="577"/>
      <c r="Z14" s="626">
        <v>0</v>
      </c>
      <c r="AA14" s="626"/>
      <c r="AB14" s="626"/>
      <c r="AC14" s="626"/>
      <c r="AD14" s="627">
        <v>525211</v>
      </c>
      <c r="AE14" s="627"/>
      <c r="AF14" s="627"/>
      <c r="AG14" s="627"/>
      <c r="AH14" s="627"/>
      <c r="AI14" s="627"/>
      <c r="AJ14" s="627"/>
      <c r="AK14" s="627"/>
      <c r="AL14" s="624">
        <v>0.1</v>
      </c>
      <c r="AM14" s="589"/>
      <c r="AN14" s="589"/>
      <c r="AO14" s="604"/>
      <c r="AP14" s="572" t="s">
        <v>207</v>
      </c>
      <c r="AQ14" s="573"/>
      <c r="AR14" s="573"/>
      <c r="AS14" s="573"/>
      <c r="AT14" s="573"/>
      <c r="AU14" s="573"/>
      <c r="AV14" s="573"/>
      <c r="AW14" s="573"/>
      <c r="AX14" s="573"/>
      <c r="AY14" s="573"/>
      <c r="AZ14" s="573"/>
      <c r="BA14" s="573"/>
      <c r="BB14" s="573"/>
      <c r="BC14" s="574"/>
      <c r="BD14" s="575">
        <v>1289025</v>
      </c>
      <c r="BE14" s="576"/>
      <c r="BF14" s="576"/>
      <c r="BG14" s="576"/>
      <c r="BH14" s="576"/>
      <c r="BI14" s="576"/>
      <c r="BJ14" s="576"/>
      <c r="BK14" s="577"/>
      <c r="BL14" s="626">
        <v>0.5</v>
      </c>
      <c r="BM14" s="626"/>
      <c r="BN14" s="626"/>
      <c r="BO14" s="626"/>
      <c r="BP14" s="627" t="s">
        <v>99</v>
      </c>
      <c r="BQ14" s="627"/>
      <c r="BR14" s="627"/>
      <c r="BS14" s="627"/>
      <c r="BT14" s="627"/>
      <c r="BU14" s="627"/>
      <c r="BV14" s="627"/>
      <c r="BW14" s="628"/>
      <c r="BY14" s="572" t="s">
        <v>208</v>
      </c>
      <c r="BZ14" s="573"/>
      <c r="CA14" s="573"/>
      <c r="CB14" s="573"/>
      <c r="CC14" s="573"/>
      <c r="CD14" s="573"/>
      <c r="CE14" s="573"/>
      <c r="CF14" s="573"/>
      <c r="CG14" s="573"/>
      <c r="CH14" s="573"/>
      <c r="CI14" s="573"/>
      <c r="CJ14" s="573"/>
      <c r="CK14" s="573"/>
      <c r="CL14" s="574"/>
      <c r="CM14" s="575">
        <v>43652308</v>
      </c>
      <c r="CN14" s="576"/>
      <c r="CO14" s="576"/>
      <c r="CP14" s="576"/>
      <c r="CQ14" s="576"/>
      <c r="CR14" s="576"/>
      <c r="CS14" s="576"/>
      <c r="CT14" s="577"/>
      <c r="CU14" s="626">
        <v>2.2999999999999998</v>
      </c>
      <c r="CV14" s="626"/>
      <c r="CW14" s="626"/>
      <c r="CX14" s="626"/>
      <c r="CY14" s="563">
        <v>984417</v>
      </c>
      <c r="CZ14" s="576"/>
      <c r="DA14" s="576"/>
      <c r="DB14" s="576"/>
      <c r="DC14" s="576"/>
      <c r="DD14" s="576"/>
      <c r="DE14" s="576"/>
      <c r="DF14" s="576"/>
      <c r="DG14" s="576"/>
      <c r="DH14" s="576"/>
      <c r="DI14" s="576"/>
      <c r="DJ14" s="576"/>
      <c r="DK14" s="577"/>
      <c r="DL14" s="563">
        <v>38938827</v>
      </c>
      <c r="DM14" s="576"/>
      <c r="DN14" s="576"/>
      <c r="DO14" s="576"/>
      <c r="DP14" s="576"/>
      <c r="DQ14" s="576"/>
      <c r="DR14" s="576"/>
      <c r="DS14" s="576"/>
      <c r="DT14" s="576"/>
      <c r="DU14" s="576"/>
      <c r="DV14" s="576"/>
      <c r="DW14" s="576"/>
      <c r="DX14" s="633"/>
    </row>
    <row r="15" spans="2:138" ht="11.25" customHeight="1" x14ac:dyDescent="0.15">
      <c r="B15" s="572" t="s">
        <v>209</v>
      </c>
      <c r="C15" s="573"/>
      <c r="D15" s="573"/>
      <c r="E15" s="573"/>
      <c r="F15" s="573"/>
      <c r="G15" s="573"/>
      <c r="H15" s="573"/>
      <c r="I15" s="573"/>
      <c r="J15" s="573"/>
      <c r="K15" s="573"/>
      <c r="L15" s="573"/>
      <c r="M15" s="573"/>
      <c r="N15" s="573"/>
      <c r="O15" s="573"/>
      <c r="P15" s="573"/>
      <c r="Q15" s="574"/>
      <c r="R15" s="575">
        <v>266136044</v>
      </c>
      <c r="S15" s="576"/>
      <c r="T15" s="576"/>
      <c r="U15" s="576"/>
      <c r="V15" s="576"/>
      <c r="W15" s="576"/>
      <c r="X15" s="576"/>
      <c r="Y15" s="577"/>
      <c r="Z15" s="626">
        <v>13</v>
      </c>
      <c r="AA15" s="626"/>
      <c r="AB15" s="626"/>
      <c r="AC15" s="626"/>
      <c r="AD15" s="627">
        <v>177468326</v>
      </c>
      <c r="AE15" s="627"/>
      <c r="AF15" s="627"/>
      <c r="AG15" s="627"/>
      <c r="AH15" s="627"/>
      <c r="AI15" s="627"/>
      <c r="AJ15" s="627"/>
      <c r="AK15" s="627"/>
      <c r="AL15" s="624">
        <v>39.799999999999997</v>
      </c>
      <c r="AM15" s="589"/>
      <c r="AN15" s="589"/>
      <c r="AO15" s="604"/>
      <c r="AP15" s="572" t="s">
        <v>210</v>
      </c>
      <c r="AQ15" s="573"/>
      <c r="AR15" s="573"/>
      <c r="AS15" s="573"/>
      <c r="AT15" s="573"/>
      <c r="AU15" s="573"/>
      <c r="AV15" s="573"/>
      <c r="AW15" s="573"/>
      <c r="AX15" s="573"/>
      <c r="AY15" s="573"/>
      <c r="AZ15" s="573"/>
      <c r="BA15" s="573"/>
      <c r="BB15" s="573"/>
      <c r="BC15" s="574"/>
      <c r="BD15" s="575">
        <v>56955640</v>
      </c>
      <c r="BE15" s="576"/>
      <c r="BF15" s="576"/>
      <c r="BG15" s="576"/>
      <c r="BH15" s="576"/>
      <c r="BI15" s="576"/>
      <c r="BJ15" s="576"/>
      <c r="BK15" s="577"/>
      <c r="BL15" s="626">
        <v>21.1</v>
      </c>
      <c r="BM15" s="626"/>
      <c r="BN15" s="626"/>
      <c r="BO15" s="626"/>
      <c r="BP15" s="627" t="s">
        <v>99</v>
      </c>
      <c r="BQ15" s="627"/>
      <c r="BR15" s="627"/>
      <c r="BS15" s="627"/>
      <c r="BT15" s="627"/>
      <c r="BU15" s="627"/>
      <c r="BV15" s="627"/>
      <c r="BW15" s="628"/>
      <c r="BY15" s="572" t="s">
        <v>211</v>
      </c>
      <c r="BZ15" s="573"/>
      <c r="CA15" s="573"/>
      <c r="CB15" s="573"/>
      <c r="CC15" s="573"/>
      <c r="CD15" s="573"/>
      <c r="CE15" s="573"/>
      <c r="CF15" s="573"/>
      <c r="CG15" s="573"/>
      <c r="CH15" s="573"/>
      <c r="CI15" s="573"/>
      <c r="CJ15" s="573"/>
      <c r="CK15" s="573"/>
      <c r="CL15" s="574"/>
      <c r="CM15" s="575" t="s">
        <v>99</v>
      </c>
      <c r="CN15" s="576"/>
      <c r="CO15" s="576"/>
      <c r="CP15" s="576"/>
      <c r="CQ15" s="576"/>
      <c r="CR15" s="576"/>
      <c r="CS15" s="576"/>
      <c r="CT15" s="577"/>
      <c r="CU15" s="626" t="s">
        <v>99</v>
      </c>
      <c r="CV15" s="626"/>
      <c r="CW15" s="626"/>
      <c r="CX15" s="626"/>
      <c r="CY15" s="563" t="s">
        <v>99</v>
      </c>
      <c r="CZ15" s="576"/>
      <c r="DA15" s="576"/>
      <c r="DB15" s="576"/>
      <c r="DC15" s="576"/>
      <c r="DD15" s="576"/>
      <c r="DE15" s="576"/>
      <c r="DF15" s="576"/>
      <c r="DG15" s="576"/>
      <c r="DH15" s="576"/>
      <c r="DI15" s="576"/>
      <c r="DJ15" s="576"/>
      <c r="DK15" s="577"/>
      <c r="DL15" s="563" t="s">
        <v>99</v>
      </c>
      <c r="DM15" s="576"/>
      <c r="DN15" s="576"/>
      <c r="DO15" s="576"/>
      <c r="DP15" s="576"/>
      <c r="DQ15" s="576"/>
      <c r="DR15" s="576"/>
      <c r="DS15" s="576"/>
      <c r="DT15" s="576"/>
      <c r="DU15" s="576"/>
      <c r="DV15" s="576"/>
      <c r="DW15" s="576"/>
      <c r="DX15" s="633"/>
    </row>
    <row r="16" spans="2:138" ht="11.25" customHeight="1" x14ac:dyDescent="0.15">
      <c r="B16" s="572" t="s">
        <v>212</v>
      </c>
      <c r="C16" s="573"/>
      <c r="D16" s="573"/>
      <c r="E16" s="573"/>
      <c r="F16" s="573"/>
      <c r="G16" s="573"/>
      <c r="H16" s="573"/>
      <c r="I16" s="573"/>
      <c r="J16" s="573"/>
      <c r="K16" s="573"/>
      <c r="L16" s="573"/>
      <c r="M16" s="573"/>
      <c r="N16" s="573"/>
      <c r="O16" s="573"/>
      <c r="P16" s="573"/>
      <c r="Q16" s="574"/>
      <c r="R16" s="575">
        <v>177468326</v>
      </c>
      <c r="S16" s="576"/>
      <c r="T16" s="576"/>
      <c r="U16" s="576"/>
      <c r="V16" s="576"/>
      <c r="W16" s="576"/>
      <c r="X16" s="576"/>
      <c r="Y16" s="577"/>
      <c r="Z16" s="624">
        <v>8.6999999999999993</v>
      </c>
      <c r="AA16" s="589"/>
      <c r="AB16" s="589"/>
      <c r="AC16" s="625"/>
      <c r="AD16" s="563">
        <v>177468326</v>
      </c>
      <c r="AE16" s="576"/>
      <c r="AF16" s="576"/>
      <c r="AG16" s="576"/>
      <c r="AH16" s="576"/>
      <c r="AI16" s="576"/>
      <c r="AJ16" s="576"/>
      <c r="AK16" s="577"/>
      <c r="AL16" s="624">
        <v>39.799999999999997</v>
      </c>
      <c r="AM16" s="589"/>
      <c r="AN16" s="589"/>
      <c r="AO16" s="604"/>
      <c r="AP16" s="572" t="s">
        <v>213</v>
      </c>
      <c r="AQ16" s="573"/>
      <c r="AR16" s="573"/>
      <c r="AS16" s="573"/>
      <c r="AT16" s="573"/>
      <c r="AU16" s="573"/>
      <c r="AV16" s="573"/>
      <c r="AW16" s="573"/>
      <c r="AX16" s="573"/>
      <c r="AY16" s="573"/>
      <c r="AZ16" s="573"/>
      <c r="BA16" s="573"/>
      <c r="BB16" s="573"/>
      <c r="BC16" s="574"/>
      <c r="BD16" s="575">
        <v>2699506</v>
      </c>
      <c r="BE16" s="576"/>
      <c r="BF16" s="576"/>
      <c r="BG16" s="576"/>
      <c r="BH16" s="576"/>
      <c r="BI16" s="576"/>
      <c r="BJ16" s="576"/>
      <c r="BK16" s="577"/>
      <c r="BL16" s="626">
        <v>1</v>
      </c>
      <c r="BM16" s="626"/>
      <c r="BN16" s="626"/>
      <c r="BO16" s="626"/>
      <c r="BP16" s="627" t="s">
        <v>99</v>
      </c>
      <c r="BQ16" s="627"/>
      <c r="BR16" s="627"/>
      <c r="BS16" s="627"/>
      <c r="BT16" s="627"/>
      <c r="BU16" s="627"/>
      <c r="BV16" s="627"/>
      <c r="BW16" s="628"/>
      <c r="BY16" s="572" t="s">
        <v>214</v>
      </c>
      <c r="BZ16" s="573"/>
      <c r="CA16" s="573"/>
      <c r="CB16" s="573"/>
      <c r="CC16" s="573"/>
      <c r="CD16" s="573"/>
      <c r="CE16" s="573"/>
      <c r="CF16" s="573"/>
      <c r="CG16" s="573"/>
      <c r="CH16" s="573"/>
      <c r="CI16" s="573"/>
      <c r="CJ16" s="573"/>
      <c r="CK16" s="573"/>
      <c r="CL16" s="574"/>
      <c r="CM16" s="575">
        <v>227706135</v>
      </c>
      <c r="CN16" s="576"/>
      <c r="CO16" s="576"/>
      <c r="CP16" s="576"/>
      <c r="CQ16" s="576"/>
      <c r="CR16" s="576"/>
      <c r="CS16" s="576"/>
      <c r="CT16" s="577"/>
      <c r="CU16" s="626">
        <v>11.8</v>
      </c>
      <c r="CV16" s="626"/>
      <c r="CW16" s="626"/>
      <c r="CX16" s="626"/>
      <c r="CY16" s="563">
        <v>9833796</v>
      </c>
      <c r="CZ16" s="576"/>
      <c r="DA16" s="576"/>
      <c r="DB16" s="576"/>
      <c r="DC16" s="576"/>
      <c r="DD16" s="576"/>
      <c r="DE16" s="576"/>
      <c r="DF16" s="576"/>
      <c r="DG16" s="576"/>
      <c r="DH16" s="576"/>
      <c r="DI16" s="576"/>
      <c r="DJ16" s="576"/>
      <c r="DK16" s="577"/>
      <c r="DL16" s="563">
        <v>163400747</v>
      </c>
      <c r="DM16" s="576"/>
      <c r="DN16" s="576"/>
      <c r="DO16" s="576"/>
      <c r="DP16" s="576"/>
      <c r="DQ16" s="576"/>
      <c r="DR16" s="576"/>
      <c r="DS16" s="576"/>
      <c r="DT16" s="576"/>
      <c r="DU16" s="576"/>
      <c r="DV16" s="576"/>
      <c r="DW16" s="576"/>
      <c r="DX16" s="633"/>
    </row>
    <row r="17" spans="2:128" ht="11.25" customHeight="1" x14ac:dyDescent="0.15">
      <c r="B17" s="572" t="s">
        <v>215</v>
      </c>
      <c r="C17" s="573"/>
      <c r="D17" s="573"/>
      <c r="E17" s="573"/>
      <c r="F17" s="573"/>
      <c r="G17" s="573"/>
      <c r="H17" s="573"/>
      <c r="I17" s="573"/>
      <c r="J17" s="573"/>
      <c r="K17" s="573"/>
      <c r="L17" s="573"/>
      <c r="M17" s="573"/>
      <c r="N17" s="573"/>
      <c r="O17" s="573"/>
      <c r="P17" s="573"/>
      <c r="Q17" s="574"/>
      <c r="R17" s="575">
        <v>3367299</v>
      </c>
      <c r="S17" s="576"/>
      <c r="T17" s="576"/>
      <c r="U17" s="576"/>
      <c r="V17" s="576"/>
      <c r="W17" s="576"/>
      <c r="X17" s="576"/>
      <c r="Y17" s="577"/>
      <c r="Z17" s="624">
        <v>0.2</v>
      </c>
      <c r="AA17" s="589"/>
      <c r="AB17" s="589"/>
      <c r="AC17" s="625"/>
      <c r="AD17" s="563" t="s">
        <v>99</v>
      </c>
      <c r="AE17" s="576"/>
      <c r="AF17" s="576"/>
      <c r="AG17" s="576"/>
      <c r="AH17" s="576"/>
      <c r="AI17" s="576"/>
      <c r="AJ17" s="576"/>
      <c r="AK17" s="577"/>
      <c r="AL17" s="624" t="s">
        <v>99</v>
      </c>
      <c r="AM17" s="589"/>
      <c r="AN17" s="589"/>
      <c r="AO17" s="604"/>
      <c r="AP17" s="572" t="s">
        <v>216</v>
      </c>
      <c r="AQ17" s="573"/>
      <c r="AR17" s="573"/>
      <c r="AS17" s="573"/>
      <c r="AT17" s="573"/>
      <c r="AU17" s="573"/>
      <c r="AV17" s="573"/>
      <c r="AW17" s="573"/>
      <c r="AX17" s="573"/>
      <c r="AY17" s="573"/>
      <c r="AZ17" s="573"/>
      <c r="BA17" s="573"/>
      <c r="BB17" s="573"/>
      <c r="BC17" s="574"/>
      <c r="BD17" s="575">
        <v>54256134</v>
      </c>
      <c r="BE17" s="576"/>
      <c r="BF17" s="576"/>
      <c r="BG17" s="576"/>
      <c r="BH17" s="576"/>
      <c r="BI17" s="576"/>
      <c r="BJ17" s="576"/>
      <c r="BK17" s="577"/>
      <c r="BL17" s="626">
        <v>20.100000000000001</v>
      </c>
      <c r="BM17" s="626"/>
      <c r="BN17" s="626"/>
      <c r="BO17" s="626"/>
      <c r="BP17" s="627" t="s">
        <v>99</v>
      </c>
      <c r="BQ17" s="627"/>
      <c r="BR17" s="627"/>
      <c r="BS17" s="627"/>
      <c r="BT17" s="627"/>
      <c r="BU17" s="627"/>
      <c r="BV17" s="627"/>
      <c r="BW17" s="628"/>
      <c r="BY17" s="572" t="s">
        <v>217</v>
      </c>
      <c r="BZ17" s="573"/>
      <c r="CA17" s="573"/>
      <c r="CB17" s="573"/>
      <c r="CC17" s="573"/>
      <c r="CD17" s="573"/>
      <c r="CE17" s="573"/>
      <c r="CF17" s="573"/>
      <c r="CG17" s="573"/>
      <c r="CH17" s="573"/>
      <c r="CI17" s="573"/>
      <c r="CJ17" s="573"/>
      <c r="CK17" s="573"/>
      <c r="CL17" s="574"/>
      <c r="CM17" s="575">
        <v>93344209</v>
      </c>
      <c r="CN17" s="576"/>
      <c r="CO17" s="576"/>
      <c r="CP17" s="576"/>
      <c r="CQ17" s="576"/>
      <c r="CR17" s="576"/>
      <c r="CS17" s="576"/>
      <c r="CT17" s="577"/>
      <c r="CU17" s="626">
        <v>4.8</v>
      </c>
      <c r="CV17" s="626"/>
      <c r="CW17" s="626"/>
      <c r="CX17" s="626"/>
      <c r="CY17" s="563" t="s">
        <v>99</v>
      </c>
      <c r="CZ17" s="576"/>
      <c r="DA17" s="576"/>
      <c r="DB17" s="576"/>
      <c r="DC17" s="576"/>
      <c r="DD17" s="576"/>
      <c r="DE17" s="576"/>
      <c r="DF17" s="576"/>
      <c r="DG17" s="576"/>
      <c r="DH17" s="576"/>
      <c r="DI17" s="576"/>
      <c r="DJ17" s="576"/>
      <c r="DK17" s="577"/>
      <c r="DL17" s="563">
        <v>7605444</v>
      </c>
      <c r="DM17" s="576"/>
      <c r="DN17" s="576"/>
      <c r="DO17" s="576"/>
      <c r="DP17" s="576"/>
      <c r="DQ17" s="576"/>
      <c r="DR17" s="576"/>
      <c r="DS17" s="576"/>
      <c r="DT17" s="576"/>
      <c r="DU17" s="576"/>
      <c r="DV17" s="576"/>
      <c r="DW17" s="576"/>
      <c r="DX17" s="633"/>
    </row>
    <row r="18" spans="2:128" ht="11.25" customHeight="1" x14ac:dyDescent="0.15">
      <c r="B18" s="572" t="s">
        <v>218</v>
      </c>
      <c r="C18" s="573"/>
      <c r="D18" s="573"/>
      <c r="E18" s="573"/>
      <c r="F18" s="573"/>
      <c r="G18" s="573"/>
      <c r="H18" s="573"/>
      <c r="I18" s="573"/>
      <c r="J18" s="573"/>
      <c r="K18" s="573"/>
      <c r="L18" s="573"/>
      <c r="M18" s="573"/>
      <c r="N18" s="573"/>
      <c r="O18" s="573"/>
      <c r="P18" s="573"/>
      <c r="Q18" s="574"/>
      <c r="R18" s="575">
        <v>85300419</v>
      </c>
      <c r="S18" s="576"/>
      <c r="T18" s="576"/>
      <c r="U18" s="576"/>
      <c r="V18" s="576"/>
      <c r="W18" s="576"/>
      <c r="X18" s="576"/>
      <c r="Y18" s="577"/>
      <c r="Z18" s="624">
        <v>4.2</v>
      </c>
      <c r="AA18" s="589"/>
      <c r="AB18" s="589"/>
      <c r="AC18" s="625"/>
      <c r="AD18" s="563" t="s">
        <v>99</v>
      </c>
      <c r="AE18" s="576"/>
      <c r="AF18" s="576"/>
      <c r="AG18" s="576"/>
      <c r="AH18" s="576"/>
      <c r="AI18" s="576"/>
      <c r="AJ18" s="576"/>
      <c r="AK18" s="577"/>
      <c r="AL18" s="624" t="s">
        <v>99</v>
      </c>
      <c r="AM18" s="589"/>
      <c r="AN18" s="589"/>
      <c r="AO18" s="604"/>
      <c r="AP18" s="572" t="s">
        <v>219</v>
      </c>
      <c r="AQ18" s="573"/>
      <c r="AR18" s="573"/>
      <c r="AS18" s="573"/>
      <c r="AT18" s="573"/>
      <c r="AU18" s="573"/>
      <c r="AV18" s="573"/>
      <c r="AW18" s="573"/>
      <c r="AX18" s="573"/>
      <c r="AY18" s="573"/>
      <c r="AZ18" s="573"/>
      <c r="BA18" s="573"/>
      <c r="BB18" s="573"/>
      <c r="BC18" s="574"/>
      <c r="BD18" s="575">
        <v>74618161</v>
      </c>
      <c r="BE18" s="576"/>
      <c r="BF18" s="576"/>
      <c r="BG18" s="576"/>
      <c r="BH18" s="576"/>
      <c r="BI18" s="576"/>
      <c r="BJ18" s="576"/>
      <c r="BK18" s="577"/>
      <c r="BL18" s="626">
        <v>27.6</v>
      </c>
      <c r="BM18" s="626"/>
      <c r="BN18" s="626"/>
      <c r="BO18" s="626"/>
      <c r="BP18" s="627" t="s">
        <v>99</v>
      </c>
      <c r="BQ18" s="627"/>
      <c r="BR18" s="627"/>
      <c r="BS18" s="627"/>
      <c r="BT18" s="627"/>
      <c r="BU18" s="627"/>
      <c r="BV18" s="627"/>
      <c r="BW18" s="628"/>
      <c r="BY18" s="572" t="s">
        <v>220</v>
      </c>
      <c r="BZ18" s="573"/>
      <c r="CA18" s="573"/>
      <c r="CB18" s="573"/>
      <c r="CC18" s="573"/>
      <c r="CD18" s="573"/>
      <c r="CE18" s="573"/>
      <c r="CF18" s="573"/>
      <c r="CG18" s="573"/>
      <c r="CH18" s="573"/>
      <c r="CI18" s="573"/>
      <c r="CJ18" s="573"/>
      <c r="CK18" s="573"/>
      <c r="CL18" s="574"/>
      <c r="CM18" s="575">
        <v>114515060</v>
      </c>
      <c r="CN18" s="576"/>
      <c r="CO18" s="576"/>
      <c r="CP18" s="576"/>
      <c r="CQ18" s="576"/>
      <c r="CR18" s="576"/>
      <c r="CS18" s="576"/>
      <c r="CT18" s="577"/>
      <c r="CU18" s="626">
        <v>5.9</v>
      </c>
      <c r="CV18" s="626"/>
      <c r="CW18" s="626"/>
      <c r="CX18" s="626"/>
      <c r="CY18" s="563" t="s">
        <v>99</v>
      </c>
      <c r="CZ18" s="576"/>
      <c r="DA18" s="576"/>
      <c r="DB18" s="576"/>
      <c r="DC18" s="576"/>
      <c r="DD18" s="576"/>
      <c r="DE18" s="576"/>
      <c r="DF18" s="576"/>
      <c r="DG18" s="576"/>
      <c r="DH18" s="576"/>
      <c r="DI18" s="576"/>
      <c r="DJ18" s="576"/>
      <c r="DK18" s="577"/>
      <c r="DL18" s="563">
        <v>112332450</v>
      </c>
      <c r="DM18" s="576"/>
      <c r="DN18" s="576"/>
      <c r="DO18" s="576"/>
      <c r="DP18" s="576"/>
      <c r="DQ18" s="576"/>
      <c r="DR18" s="576"/>
      <c r="DS18" s="576"/>
      <c r="DT18" s="576"/>
      <c r="DU18" s="576"/>
      <c r="DV18" s="576"/>
      <c r="DW18" s="576"/>
      <c r="DX18" s="633"/>
    </row>
    <row r="19" spans="2:128" ht="11.25" customHeight="1" x14ac:dyDescent="0.15">
      <c r="B19" s="572" t="s">
        <v>221</v>
      </c>
      <c r="C19" s="573"/>
      <c r="D19" s="573"/>
      <c r="E19" s="573"/>
      <c r="F19" s="573"/>
      <c r="G19" s="573"/>
      <c r="H19" s="573"/>
      <c r="I19" s="573"/>
      <c r="J19" s="573"/>
      <c r="K19" s="573"/>
      <c r="L19" s="573"/>
      <c r="M19" s="573"/>
      <c r="N19" s="573"/>
      <c r="O19" s="573"/>
      <c r="P19" s="573"/>
      <c r="Q19" s="574"/>
      <c r="R19" s="575">
        <v>574037160</v>
      </c>
      <c r="S19" s="576"/>
      <c r="T19" s="576"/>
      <c r="U19" s="576"/>
      <c r="V19" s="576"/>
      <c r="W19" s="576"/>
      <c r="X19" s="576"/>
      <c r="Y19" s="577"/>
      <c r="Z19" s="624">
        <v>28.1</v>
      </c>
      <c r="AA19" s="589"/>
      <c r="AB19" s="589"/>
      <c r="AC19" s="625"/>
      <c r="AD19" s="563">
        <v>441371880</v>
      </c>
      <c r="AE19" s="576"/>
      <c r="AF19" s="576"/>
      <c r="AG19" s="576"/>
      <c r="AH19" s="576"/>
      <c r="AI19" s="576"/>
      <c r="AJ19" s="576"/>
      <c r="AK19" s="577"/>
      <c r="AL19" s="624">
        <v>99</v>
      </c>
      <c r="AM19" s="589"/>
      <c r="AN19" s="589"/>
      <c r="AO19" s="604"/>
      <c r="AP19" s="572" t="s">
        <v>222</v>
      </c>
      <c r="AQ19" s="573"/>
      <c r="AR19" s="573"/>
      <c r="AS19" s="573"/>
      <c r="AT19" s="573"/>
      <c r="AU19" s="573"/>
      <c r="AV19" s="573"/>
      <c r="AW19" s="573"/>
      <c r="AX19" s="573"/>
      <c r="AY19" s="573"/>
      <c r="AZ19" s="573"/>
      <c r="BA19" s="573"/>
      <c r="BB19" s="573"/>
      <c r="BC19" s="574"/>
      <c r="BD19" s="575">
        <v>3941983</v>
      </c>
      <c r="BE19" s="576"/>
      <c r="BF19" s="576"/>
      <c r="BG19" s="576"/>
      <c r="BH19" s="576"/>
      <c r="BI19" s="576"/>
      <c r="BJ19" s="576"/>
      <c r="BK19" s="577"/>
      <c r="BL19" s="626">
        <v>1.5</v>
      </c>
      <c r="BM19" s="626"/>
      <c r="BN19" s="626"/>
      <c r="BO19" s="626"/>
      <c r="BP19" s="627" t="s">
        <v>99</v>
      </c>
      <c r="BQ19" s="627"/>
      <c r="BR19" s="627"/>
      <c r="BS19" s="627"/>
      <c r="BT19" s="627"/>
      <c r="BU19" s="627"/>
      <c r="BV19" s="627"/>
      <c r="BW19" s="628"/>
      <c r="BY19" s="572" t="s">
        <v>223</v>
      </c>
      <c r="BZ19" s="573"/>
      <c r="CA19" s="573"/>
      <c r="CB19" s="573"/>
      <c r="CC19" s="573"/>
      <c r="CD19" s="573"/>
      <c r="CE19" s="573"/>
      <c r="CF19" s="573"/>
      <c r="CG19" s="573"/>
      <c r="CH19" s="573"/>
      <c r="CI19" s="573"/>
      <c r="CJ19" s="573"/>
      <c r="CK19" s="573"/>
      <c r="CL19" s="574"/>
      <c r="CM19" s="575" t="s">
        <v>99</v>
      </c>
      <c r="CN19" s="576"/>
      <c r="CO19" s="576"/>
      <c r="CP19" s="576"/>
      <c r="CQ19" s="576"/>
      <c r="CR19" s="576"/>
      <c r="CS19" s="576"/>
      <c r="CT19" s="577"/>
      <c r="CU19" s="626" t="s">
        <v>99</v>
      </c>
      <c r="CV19" s="626"/>
      <c r="CW19" s="626"/>
      <c r="CX19" s="626"/>
      <c r="CY19" s="563" t="s">
        <v>99</v>
      </c>
      <c r="CZ19" s="576"/>
      <c r="DA19" s="576"/>
      <c r="DB19" s="576"/>
      <c r="DC19" s="576"/>
      <c r="DD19" s="576"/>
      <c r="DE19" s="576"/>
      <c r="DF19" s="576"/>
      <c r="DG19" s="576"/>
      <c r="DH19" s="576"/>
      <c r="DI19" s="576"/>
      <c r="DJ19" s="576"/>
      <c r="DK19" s="577"/>
      <c r="DL19" s="563" t="s">
        <v>99</v>
      </c>
      <c r="DM19" s="576"/>
      <c r="DN19" s="576"/>
      <c r="DO19" s="576"/>
      <c r="DP19" s="576"/>
      <c r="DQ19" s="576"/>
      <c r="DR19" s="576"/>
      <c r="DS19" s="576"/>
      <c r="DT19" s="576"/>
      <c r="DU19" s="576"/>
      <c r="DV19" s="576"/>
      <c r="DW19" s="576"/>
      <c r="DX19" s="633"/>
    </row>
    <row r="20" spans="2:128" ht="11.25" customHeight="1" x14ac:dyDescent="0.15">
      <c r="B20" s="572" t="s">
        <v>224</v>
      </c>
      <c r="C20" s="573"/>
      <c r="D20" s="573"/>
      <c r="E20" s="573"/>
      <c r="F20" s="573"/>
      <c r="G20" s="573"/>
      <c r="H20" s="573"/>
      <c r="I20" s="573"/>
      <c r="J20" s="573"/>
      <c r="K20" s="573"/>
      <c r="L20" s="573"/>
      <c r="M20" s="573"/>
      <c r="N20" s="573"/>
      <c r="O20" s="573"/>
      <c r="P20" s="573"/>
      <c r="Q20" s="574"/>
      <c r="R20" s="575">
        <v>698107</v>
      </c>
      <c r="S20" s="576"/>
      <c r="T20" s="576"/>
      <c r="U20" s="576"/>
      <c r="V20" s="576"/>
      <c r="W20" s="576"/>
      <c r="X20" s="576"/>
      <c r="Y20" s="577"/>
      <c r="Z20" s="624">
        <v>0</v>
      </c>
      <c r="AA20" s="589"/>
      <c r="AB20" s="589"/>
      <c r="AC20" s="625"/>
      <c r="AD20" s="563">
        <v>698107</v>
      </c>
      <c r="AE20" s="576"/>
      <c r="AF20" s="576"/>
      <c r="AG20" s="576"/>
      <c r="AH20" s="576"/>
      <c r="AI20" s="576"/>
      <c r="AJ20" s="576"/>
      <c r="AK20" s="577"/>
      <c r="AL20" s="624">
        <v>0.2</v>
      </c>
      <c r="AM20" s="589"/>
      <c r="AN20" s="589"/>
      <c r="AO20" s="604"/>
      <c r="AP20" s="630" t="s">
        <v>225</v>
      </c>
      <c r="AQ20" s="631"/>
      <c r="AR20" s="631"/>
      <c r="AS20" s="631"/>
      <c r="AT20" s="631"/>
      <c r="AU20" s="631"/>
      <c r="AV20" s="631"/>
      <c r="AW20" s="631"/>
      <c r="AX20" s="631"/>
      <c r="AY20" s="631"/>
      <c r="AZ20" s="631"/>
      <c r="BA20" s="631"/>
      <c r="BB20" s="631"/>
      <c r="BC20" s="632"/>
      <c r="BD20" s="575">
        <v>2756537</v>
      </c>
      <c r="BE20" s="576"/>
      <c r="BF20" s="576"/>
      <c r="BG20" s="576"/>
      <c r="BH20" s="576"/>
      <c r="BI20" s="576"/>
      <c r="BJ20" s="576"/>
      <c r="BK20" s="577"/>
      <c r="BL20" s="626">
        <v>1</v>
      </c>
      <c r="BM20" s="626"/>
      <c r="BN20" s="626"/>
      <c r="BO20" s="626"/>
      <c r="BP20" s="627" t="s">
        <v>99</v>
      </c>
      <c r="BQ20" s="627"/>
      <c r="BR20" s="627"/>
      <c r="BS20" s="627"/>
      <c r="BT20" s="627"/>
      <c r="BU20" s="627"/>
      <c r="BV20" s="627"/>
      <c r="BW20" s="628"/>
      <c r="BY20" s="630" t="s">
        <v>226</v>
      </c>
      <c r="BZ20" s="631"/>
      <c r="CA20" s="631"/>
      <c r="CB20" s="631"/>
      <c r="CC20" s="631"/>
      <c r="CD20" s="631"/>
      <c r="CE20" s="631"/>
      <c r="CF20" s="631"/>
      <c r="CG20" s="631"/>
      <c r="CH20" s="631"/>
      <c r="CI20" s="631"/>
      <c r="CJ20" s="631"/>
      <c r="CK20" s="631"/>
      <c r="CL20" s="632"/>
      <c r="CM20" s="575" t="s">
        <v>99</v>
      </c>
      <c r="CN20" s="576"/>
      <c r="CO20" s="576"/>
      <c r="CP20" s="576"/>
      <c r="CQ20" s="576"/>
      <c r="CR20" s="576"/>
      <c r="CS20" s="576"/>
      <c r="CT20" s="577"/>
      <c r="CU20" s="626" t="s">
        <v>99</v>
      </c>
      <c r="CV20" s="626"/>
      <c r="CW20" s="626"/>
      <c r="CX20" s="626"/>
      <c r="CY20" s="563" t="s">
        <v>99</v>
      </c>
      <c r="CZ20" s="576"/>
      <c r="DA20" s="576"/>
      <c r="DB20" s="576"/>
      <c r="DC20" s="576"/>
      <c r="DD20" s="576"/>
      <c r="DE20" s="576"/>
      <c r="DF20" s="576"/>
      <c r="DG20" s="576"/>
      <c r="DH20" s="576"/>
      <c r="DI20" s="576"/>
      <c r="DJ20" s="576"/>
      <c r="DK20" s="577"/>
      <c r="DL20" s="563" t="s">
        <v>99</v>
      </c>
      <c r="DM20" s="576"/>
      <c r="DN20" s="576"/>
      <c r="DO20" s="576"/>
      <c r="DP20" s="576"/>
      <c r="DQ20" s="576"/>
      <c r="DR20" s="576"/>
      <c r="DS20" s="576"/>
      <c r="DT20" s="576"/>
      <c r="DU20" s="576"/>
      <c r="DV20" s="576"/>
      <c r="DW20" s="576"/>
      <c r="DX20" s="633"/>
    </row>
    <row r="21" spans="2:128" ht="11.25" customHeight="1" x14ac:dyDescent="0.15">
      <c r="B21" s="572" t="s">
        <v>227</v>
      </c>
      <c r="C21" s="573"/>
      <c r="D21" s="573"/>
      <c r="E21" s="573"/>
      <c r="F21" s="573"/>
      <c r="G21" s="573"/>
      <c r="H21" s="573"/>
      <c r="I21" s="573"/>
      <c r="J21" s="573"/>
      <c r="K21" s="573"/>
      <c r="L21" s="573"/>
      <c r="M21" s="573"/>
      <c r="N21" s="573"/>
      <c r="O21" s="573"/>
      <c r="P21" s="573"/>
      <c r="Q21" s="574"/>
      <c r="R21" s="575">
        <v>3781771</v>
      </c>
      <c r="S21" s="576"/>
      <c r="T21" s="576"/>
      <c r="U21" s="576"/>
      <c r="V21" s="576"/>
      <c r="W21" s="576"/>
      <c r="X21" s="576"/>
      <c r="Y21" s="577"/>
      <c r="Z21" s="624">
        <v>0.2</v>
      </c>
      <c r="AA21" s="589"/>
      <c r="AB21" s="589"/>
      <c r="AC21" s="625"/>
      <c r="AD21" s="563" t="s">
        <v>99</v>
      </c>
      <c r="AE21" s="576"/>
      <c r="AF21" s="576"/>
      <c r="AG21" s="576"/>
      <c r="AH21" s="576"/>
      <c r="AI21" s="576"/>
      <c r="AJ21" s="576"/>
      <c r="AK21" s="577"/>
      <c r="AL21" s="624" t="s">
        <v>99</v>
      </c>
      <c r="AM21" s="589"/>
      <c r="AN21" s="589"/>
      <c r="AO21" s="604"/>
      <c r="AP21" s="630" t="s">
        <v>228</v>
      </c>
      <c r="AQ21" s="631"/>
      <c r="AR21" s="631"/>
      <c r="AS21" s="631"/>
      <c r="AT21" s="631"/>
      <c r="AU21" s="631"/>
      <c r="AV21" s="631"/>
      <c r="AW21" s="631"/>
      <c r="AX21" s="631"/>
      <c r="AY21" s="631"/>
      <c r="AZ21" s="631"/>
      <c r="BA21" s="631"/>
      <c r="BB21" s="631"/>
      <c r="BC21" s="632"/>
      <c r="BD21" s="575">
        <v>674470</v>
      </c>
      <c r="BE21" s="576"/>
      <c r="BF21" s="576"/>
      <c r="BG21" s="576"/>
      <c r="BH21" s="576"/>
      <c r="BI21" s="576"/>
      <c r="BJ21" s="576"/>
      <c r="BK21" s="577"/>
      <c r="BL21" s="626">
        <v>0.2</v>
      </c>
      <c r="BM21" s="626"/>
      <c r="BN21" s="626"/>
      <c r="BO21" s="626"/>
      <c r="BP21" s="627" t="s">
        <v>99</v>
      </c>
      <c r="BQ21" s="627"/>
      <c r="BR21" s="627"/>
      <c r="BS21" s="627"/>
      <c r="BT21" s="627"/>
      <c r="BU21" s="627"/>
      <c r="BV21" s="627"/>
      <c r="BW21" s="628"/>
      <c r="BY21" s="630" t="s">
        <v>229</v>
      </c>
      <c r="BZ21" s="631"/>
      <c r="CA21" s="631"/>
      <c r="CB21" s="631"/>
      <c r="CC21" s="631"/>
      <c r="CD21" s="631"/>
      <c r="CE21" s="631"/>
      <c r="CF21" s="631"/>
      <c r="CG21" s="631"/>
      <c r="CH21" s="631"/>
      <c r="CI21" s="631"/>
      <c r="CJ21" s="631"/>
      <c r="CK21" s="631"/>
      <c r="CL21" s="632"/>
      <c r="CM21" s="575">
        <v>357096</v>
      </c>
      <c r="CN21" s="576"/>
      <c r="CO21" s="576"/>
      <c r="CP21" s="576"/>
      <c r="CQ21" s="576"/>
      <c r="CR21" s="576"/>
      <c r="CS21" s="576"/>
      <c r="CT21" s="577"/>
      <c r="CU21" s="626">
        <v>0</v>
      </c>
      <c r="CV21" s="626"/>
      <c r="CW21" s="626"/>
      <c r="CX21" s="626"/>
      <c r="CY21" s="563" t="s">
        <v>99</v>
      </c>
      <c r="CZ21" s="576"/>
      <c r="DA21" s="576"/>
      <c r="DB21" s="576"/>
      <c r="DC21" s="576"/>
      <c r="DD21" s="576"/>
      <c r="DE21" s="576"/>
      <c r="DF21" s="576"/>
      <c r="DG21" s="576"/>
      <c r="DH21" s="576"/>
      <c r="DI21" s="576"/>
      <c r="DJ21" s="576"/>
      <c r="DK21" s="577"/>
      <c r="DL21" s="563">
        <v>357096</v>
      </c>
      <c r="DM21" s="576"/>
      <c r="DN21" s="576"/>
      <c r="DO21" s="576"/>
      <c r="DP21" s="576"/>
      <c r="DQ21" s="576"/>
      <c r="DR21" s="576"/>
      <c r="DS21" s="576"/>
      <c r="DT21" s="576"/>
      <c r="DU21" s="576"/>
      <c r="DV21" s="576"/>
      <c r="DW21" s="576"/>
      <c r="DX21" s="633"/>
    </row>
    <row r="22" spans="2:128" ht="11.25" customHeight="1" x14ac:dyDescent="0.15">
      <c r="B22" s="572" t="s">
        <v>230</v>
      </c>
      <c r="C22" s="573"/>
      <c r="D22" s="573"/>
      <c r="E22" s="573"/>
      <c r="F22" s="573"/>
      <c r="G22" s="573"/>
      <c r="H22" s="573"/>
      <c r="I22" s="573"/>
      <c r="J22" s="573"/>
      <c r="K22" s="573"/>
      <c r="L22" s="573"/>
      <c r="M22" s="573"/>
      <c r="N22" s="573"/>
      <c r="O22" s="573"/>
      <c r="P22" s="573"/>
      <c r="Q22" s="574"/>
      <c r="R22" s="575">
        <v>10247225</v>
      </c>
      <c r="S22" s="576"/>
      <c r="T22" s="576"/>
      <c r="U22" s="576"/>
      <c r="V22" s="576"/>
      <c r="W22" s="576"/>
      <c r="X22" s="576"/>
      <c r="Y22" s="577"/>
      <c r="Z22" s="624">
        <v>0.5</v>
      </c>
      <c r="AA22" s="589"/>
      <c r="AB22" s="589"/>
      <c r="AC22" s="625"/>
      <c r="AD22" s="563">
        <v>3533522</v>
      </c>
      <c r="AE22" s="576"/>
      <c r="AF22" s="576"/>
      <c r="AG22" s="576"/>
      <c r="AH22" s="576"/>
      <c r="AI22" s="576"/>
      <c r="AJ22" s="576"/>
      <c r="AK22" s="577"/>
      <c r="AL22" s="624">
        <v>0.8</v>
      </c>
      <c r="AM22" s="589"/>
      <c r="AN22" s="589"/>
      <c r="AO22" s="604"/>
      <c r="AP22" s="630" t="s">
        <v>231</v>
      </c>
      <c r="AQ22" s="631"/>
      <c r="AR22" s="631"/>
      <c r="AS22" s="631"/>
      <c r="AT22" s="631"/>
      <c r="AU22" s="631"/>
      <c r="AV22" s="631"/>
      <c r="AW22" s="631"/>
      <c r="AX22" s="631"/>
      <c r="AY22" s="631"/>
      <c r="AZ22" s="631"/>
      <c r="BA22" s="631"/>
      <c r="BB22" s="631"/>
      <c r="BC22" s="632"/>
      <c r="BD22" s="575">
        <v>2631448</v>
      </c>
      <c r="BE22" s="576"/>
      <c r="BF22" s="576"/>
      <c r="BG22" s="576"/>
      <c r="BH22" s="576"/>
      <c r="BI22" s="576"/>
      <c r="BJ22" s="576"/>
      <c r="BK22" s="577"/>
      <c r="BL22" s="626">
        <v>1</v>
      </c>
      <c r="BM22" s="626"/>
      <c r="BN22" s="626"/>
      <c r="BO22" s="626"/>
      <c r="BP22" s="627" t="s">
        <v>99</v>
      </c>
      <c r="BQ22" s="627"/>
      <c r="BR22" s="627"/>
      <c r="BS22" s="627"/>
      <c r="BT22" s="627"/>
      <c r="BU22" s="627"/>
      <c r="BV22" s="627"/>
      <c r="BW22" s="628"/>
      <c r="BY22" s="630" t="s">
        <v>232</v>
      </c>
      <c r="BZ22" s="631"/>
      <c r="CA22" s="631"/>
      <c r="CB22" s="631"/>
      <c r="CC22" s="631"/>
      <c r="CD22" s="631"/>
      <c r="CE22" s="631"/>
      <c r="CF22" s="631"/>
      <c r="CG22" s="631"/>
      <c r="CH22" s="631"/>
      <c r="CI22" s="631"/>
      <c r="CJ22" s="631"/>
      <c r="CK22" s="631"/>
      <c r="CL22" s="632"/>
      <c r="CM22" s="575">
        <v>894590</v>
      </c>
      <c r="CN22" s="576"/>
      <c r="CO22" s="576"/>
      <c r="CP22" s="576"/>
      <c r="CQ22" s="576"/>
      <c r="CR22" s="576"/>
      <c r="CS22" s="576"/>
      <c r="CT22" s="577"/>
      <c r="CU22" s="626">
        <v>0</v>
      </c>
      <c r="CV22" s="626"/>
      <c r="CW22" s="626"/>
      <c r="CX22" s="626"/>
      <c r="CY22" s="563" t="s">
        <v>99</v>
      </c>
      <c r="CZ22" s="576"/>
      <c r="DA22" s="576"/>
      <c r="DB22" s="576"/>
      <c r="DC22" s="576"/>
      <c r="DD22" s="576"/>
      <c r="DE22" s="576"/>
      <c r="DF22" s="576"/>
      <c r="DG22" s="576"/>
      <c r="DH22" s="576"/>
      <c r="DI22" s="576"/>
      <c r="DJ22" s="576"/>
      <c r="DK22" s="577"/>
      <c r="DL22" s="563">
        <v>894590</v>
      </c>
      <c r="DM22" s="576"/>
      <c r="DN22" s="576"/>
      <c r="DO22" s="576"/>
      <c r="DP22" s="576"/>
      <c r="DQ22" s="576"/>
      <c r="DR22" s="576"/>
      <c r="DS22" s="576"/>
      <c r="DT22" s="576"/>
      <c r="DU22" s="576"/>
      <c r="DV22" s="576"/>
      <c r="DW22" s="576"/>
      <c r="DX22" s="633"/>
    </row>
    <row r="23" spans="2:128" ht="11.25" customHeight="1" x14ac:dyDescent="0.15">
      <c r="B23" s="572" t="s">
        <v>233</v>
      </c>
      <c r="C23" s="573"/>
      <c r="D23" s="573"/>
      <c r="E23" s="573"/>
      <c r="F23" s="573"/>
      <c r="G23" s="573"/>
      <c r="H23" s="573"/>
      <c r="I23" s="573"/>
      <c r="J23" s="573"/>
      <c r="K23" s="573"/>
      <c r="L23" s="573"/>
      <c r="M23" s="573"/>
      <c r="N23" s="573"/>
      <c r="O23" s="573"/>
      <c r="P23" s="573"/>
      <c r="Q23" s="574"/>
      <c r="R23" s="575">
        <v>3114203</v>
      </c>
      <c r="S23" s="576"/>
      <c r="T23" s="576"/>
      <c r="U23" s="576"/>
      <c r="V23" s="576"/>
      <c r="W23" s="576"/>
      <c r="X23" s="576"/>
      <c r="Y23" s="577"/>
      <c r="Z23" s="624">
        <v>0.2</v>
      </c>
      <c r="AA23" s="589"/>
      <c r="AB23" s="589"/>
      <c r="AC23" s="625"/>
      <c r="AD23" s="563" t="s">
        <v>99</v>
      </c>
      <c r="AE23" s="576"/>
      <c r="AF23" s="576"/>
      <c r="AG23" s="576"/>
      <c r="AH23" s="576"/>
      <c r="AI23" s="576"/>
      <c r="AJ23" s="576"/>
      <c r="AK23" s="577"/>
      <c r="AL23" s="624" t="s">
        <v>99</v>
      </c>
      <c r="AM23" s="589"/>
      <c r="AN23" s="589"/>
      <c r="AO23" s="604"/>
      <c r="AP23" s="630" t="s">
        <v>234</v>
      </c>
      <c r="AQ23" s="631"/>
      <c r="AR23" s="631"/>
      <c r="AS23" s="631"/>
      <c r="AT23" s="631"/>
      <c r="AU23" s="631"/>
      <c r="AV23" s="631"/>
      <c r="AW23" s="631"/>
      <c r="AX23" s="631"/>
      <c r="AY23" s="631"/>
      <c r="AZ23" s="631"/>
      <c r="BA23" s="631"/>
      <c r="BB23" s="631"/>
      <c r="BC23" s="632"/>
      <c r="BD23" s="575">
        <v>24691619</v>
      </c>
      <c r="BE23" s="576"/>
      <c r="BF23" s="576"/>
      <c r="BG23" s="576"/>
      <c r="BH23" s="576"/>
      <c r="BI23" s="576"/>
      <c r="BJ23" s="576"/>
      <c r="BK23" s="577"/>
      <c r="BL23" s="626">
        <v>9.1</v>
      </c>
      <c r="BM23" s="626"/>
      <c r="BN23" s="626"/>
      <c r="BO23" s="626"/>
      <c r="BP23" s="627" t="s">
        <v>99</v>
      </c>
      <c r="BQ23" s="627"/>
      <c r="BR23" s="627"/>
      <c r="BS23" s="627"/>
      <c r="BT23" s="627"/>
      <c r="BU23" s="627"/>
      <c r="BV23" s="627"/>
      <c r="BW23" s="628"/>
      <c r="BY23" s="630" t="s">
        <v>235</v>
      </c>
      <c r="BZ23" s="631"/>
      <c r="CA23" s="631"/>
      <c r="CB23" s="631"/>
      <c r="CC23" s="631"/>
      <c r="CD23" s="631"/>
      <c r="CE23" s="631"/>
      <c r="CF23" s="631"/>
      <c r="CG23" s="631"/>
      <c r="CH23" s="631"/>
      <c r="CI23" s="631"/>
      <c r="CJ23" s="631"/>
      <c r="CK23" s="631"/>
      <c r="CL23" s="632"/>
      <c r="CM23" s="575">
        <v>726725</v>
      </c>
      <c r="CN23" s="576"/>
      <c r="CO23" s="576"/>
      <c r="CP23" s="576"/>
      <c r="CQ23" s="576"/>
      <c r="CR23" s="576"/>
      <c r="CS23" s="576"/>
      <c r="CT23" s="577"/>
      <c r="CU23" s="626">
        <v>0</v>
      </c>
      <c r="CV23" s="626"/>
      <c r="CW23" s="626"/>
      <c r="CX23" s="626"/>
      <c r="CY23" s="563" t="s">
        <v>99</v>
      </c>
      <c r="CZ23" s="576"/>
      <c r="DA23" s="576"/>
      <c r="DB23" s="576"/>
      <c r="DC23" s="576"/>
      <c r="DD23" s="576"/>
      <c r="DE23" s="576"/>
      <c r="DF23" s="576"/>
      <c r="DG23" s="576"/>
      <c r="DH23" s="576"/>
      <c r="DI23" s="576"/>
      <c r="DJ23" s="576"/>
      <c r="DK23" s="577"/>
      <c r="DL23" s="563">
        <v>726725</v>
      </c>
      <c r="DM23" s="576"/>
      <c r="DN23" s="576"/>
      <c r="DO23" s="576"/>
      <c r="DP23" s="576"/>
      <c r="DQ23" s="576"/>
      <c r="DR23" s="576"/>
      <c r="DS23" s="576"/>
      <c r="DT23" s="576"/>
      <c r="DU23" s="576"/>
      <c r="DV23" s="576"/>
      <c r="DW23" s="576"/>
      <c r="DX23" s="633"/>
    </row>
    <row r="24" spans="2:128" ht="11.25" customHeight="1" x14ac:dyDescent="0.15">
      <c r="B24" s="572" t="s">
        <v>236</v>
      </c>
      <c r="C24" s="573"/>
      <c r="D24" s="573"/>
      <c r="E24" s="573"/>
      <c r="F24" s="573"/>
      <c r="G24" s="573"/>
      <c r="H24" s="573"/>
      <c r="I24" s="573"/>
      <c r="J24" s="573"/>
      <c r="K24" s="573"/>
      <c r="L24" s="573"/>
      <c r="M24" s="573"/>
      <c r="N24" s="573"/>
      <c r="O24" s="573"/>
      <c r="P24" s="573"/>
      <c r="Q24" s="574"/>
      <c r="R24" s="575">
        <v>584532701</v>
      </c>
      <c r="S24" s="576"/>
      <c r="T24" s="576"/>
      <c r="U24" s="576"/>
      <c r="V24" s="576"/>
      <c r="W24" s="576"/>
      <c r="X24" s="576"/>
      <c r="Y24" s="577"/>
      <c r="Z24" s="624">
        <v>28.6</v>
      </c>
      <c r="AA24" s="589"/>
      <c r="AB24" s="589"/>
      <c r="AC24" s="625"/>
      <c r="AD24" s="563" t="s">
        <v>99</v>
      </c>
      <c r="AE24" s="576"/>
      <c r="AF24" s="576"/>
      <c r="AG24" s="576"/>
      <c r="AH24" s="576"/>
      <c r="AI24" s="576"/>
      <c r="AJ24" s="576"/>
      <c r="AK24" s="577"/>
      <c r="AL24" s="624" t="s">
        <v>99</v>
      </c>
      <c r="AM24" s="589"/>
      <c r="AN24" s="589"/>
      <c r="AO24" s="604"/>
      <c r="AP24" s="630" t="s">
        <v>237</v>
      </c>
      <c r="AQ24" s="631"/>
      <c r="AR24" s="631"/>
      <c r="AS24" s="631"/>
      <c r="AT24" s="631"/>
      <c r="AU24" s="631"/>
      <c r="AV24" s="631"/>
      <c r="AW24" s="631"/>
      <c r="AX24" s="631"/>
      <c r="AY24" s="631"/>
      <c r="AZ24" s="631"/>
      <c r="BA24" s="631"/>
      <c r="BB24" s="631"/>
      <c r="BC24" s="632"/>
      <c r="BD24" s="575">
        <v>30543683</v>
      </c>
      <c r="BE24" s="576"/>
      <c r="BF24" s="576"/>
      <c r="BG24" s="576"/>
      <c r="BH24" s="576"/>
      <c r="BI24" s="576"/>
      <c r="BJ24" s="576"/>
      <c r="BK24" s="577"/>
      <c r="BL24" s="626">
        <v>11.3</v>
      </c>
      <c r="BM24" s="626"/>
      <c r="BN24" s="626"/>
      <c r="BO24" s="626"/>
      <c r="BP24" s="627" t="s">
        <v>99</v>
      </c>
      <c r="BQ24" s="627"/>
      <c r="BR24" s="627"/>
      <c r="BS24" s="627"/>
      <c r="BT24" s="627"/>
      <c r="BU24" s="627"/>
      <c r="BV24" s="627"/>
      <c r="BW24" s="628"/>
      <c r="BY24" s="630" t="s">
        <v>238</v>
      </c>
      <c r="BZ24" s="631"/>
      <c r="CA24" s="631"/>
      <c r="CB24" s="631"/>
      <c r="CC24" s="631"/>
      <c r="CD24" s="631"/>
      <c r="CE24" s="631"/>
      <c r="CF24" s="631"/>
      <c r="CG24" s="631"/>
      <c r="CH24" s="631"/>
      <c r="CI24" s="631"/>
      <c r="CJ24" s="631"/>
      <c r="CK24" s="631"/>
      <c r="CL24" s="632"/>
      <c r="CM24" s="575">
        <v>37093609</v>
      </c>
      <c r="CN24" s="576"/>
      <c r="CO24" s="576"/>
      <c r="CP24" s="576"/>
      <c r="CQ24" s="576"/>
      <c r="CR24" s="576"/>
      <c r="CS24" s="576"/>
      <c r="CT24" s="577"/>
      <c r="CU24" s="626">
        <v>1.9</v>
      </c>
      <c r="CV24" s="626"/>
      <c r="CW24" s="626"/>
      <c r="CX24" s="626"/>
      <c r="CY24" s="563" t="s">
        <v>99</v>
      </c>
      <c r="CZ24" s="576"/>
      <c r="DA24" s="576"/>
      <c r="DB24" s="576"/>
      <c r="DC24" s="576"/>
      <c r="DD24" s="576"/>
      <c r="DE24" s="576"/>
      <c r="DF24" s="576"/>
      <c r="DG24" s="576"/>
      <c r="DH24" s="576"/>
      <c r="DI24" s="576"/>
      <c r="DJ24" s="576"/>
      <c r="DK24" s="577"/>
      <c r="DL24" s="563">
        <v>37093609</v>
      </c>
      <c r="DM24" s="576"/>
      <c r="DN24" s="576"/>
      <c r="DO24" s="576"/>
      <c r="DP24" s="576"/>
      <c r="DQ24" s="576"/>
      <c r="DR24" s="576"/>
      <c r="DS24" s="576"/>
      <c r="DT24" s="576"/>
      <c r="DU24" s="576"/>
      <c r="DV24" s="576"/>
      <c r="DW24" s="576"/>
      <c r="DX24" s="633"/>
    </row>
    <row r="25" spans="2:128" ht="11.25" customHeight="1" x14ac:dyDescent="0.15">
      <c r="B25" s="572" t="s">
        <v>239</v>
      </c>
      <c r="C25" s="573"/>
      <c r="D25" s="573"/>
      <c r="E25" s="573"/>
      <c r="F25" s="573"/>
      <c r="G25" s="573"/>
      <c r="H25" s="573"/>
      <c r="I25" s="573"/>
      <c r="J25" s="573"/>
      <c r="K25" s="573"/>
      <c r="L25" s="573"/>
      <c r="M25" s="573"/>
      <c r="N25" s="573"/>
      <c r="O25" s="573"/>
      <c r="P25" s="573"/>
      <c r="Q25" s="574"/>
      <c r="R25" s="575" t="s">
        <v>99</v>
      </c>
      <c r="S25" s="576"/>
      <c r="T25" s="576"/>
      <c r="U25" s="576"/>
      <c r="V25" s="576"/>
      <c r="W25" s="576"/>
      <c r="X25" s="576"/>
      <c r="Y25" s="577"/>
      <c r="Z25" s="624" t="s">
        <v>99</v>
      </c>
      <c r="AA25" s="589"/>
      <c r="AB25" s="589"/>
      <c r="AC25" s="625"/>
      <c r="AD25" s="563" t="s">
        <v>99</v>
      </c>
      <c r="AE25" s="576"/>
      <c r="AF25" s="576"/>
      <c r="AG25" s="576"/>
      <c r="AH25" s="576"/>
      <c r="AI25" s="576"/>
      <c r="AJ25" s="576"/>
      <c r="AK25" s="577"/>
      <c r="AL25" s="624" t="s">
        <v>99</v>
      </c>
      <c r="AM25" s="589"/>
      <c r="AN25" s="589"/>
      <c r="AO25" s="604"/>
      <c r="AP25" s="630" t="s">
        <v>240</v>
      </c>
      <c r="AQ25" s="631"/>
      <c r="AR25" s="631"/>
      <c r="AS25" s="631"/>
      <c r="AT25" s="631"/>
      <c r="AU25" s="631"/>
      <c r="AV25" s="631"/>
      <c r="AW25" s="631"/>
      <c r="AX25" s="631"/>
      <c r="AY25" s="631"/>
      <c r="AZ25" s="631"/>
      <c r="BA25" s="631"/>
      <c r="BB25" s="631"/>
      <c r="BC25" s="632"/>
      <c r="BD25" s="575">
        <v>11601</v>
      </c>
      <c r="BE25" s="576"/>
      <c r="BF25" s="576"/>
      <c r="BG25" s="576"/>
      <c r="BH25" s="576"/>
      <c r="BI25" s="576"/>
      <c r="BJ25" s="576"/>
      <c r="BK25" s="577"/>
      <c r="BL25" s="626">
        <v>0</v>
      </c>
      <c r="BM25" s="626"/>
      <c r="BN25" s="626"/>
      <c r="BO25" s="626"/>
      <c r="BP25" s="627" t="s">
        <v>99</v>
      </c>
      <c r="BQ25" s="627"/>
      <c r="BR25" s="627"/>
      <c r="BS25" s="627"/>
      <c r="BT25" s="627"/>
      <c r="BU25" s="627"/>
      <c r="BV25" s="627"/>
      <c r="BW25" s="628"/>
      <c r="BY25" s="630" t="s">
        <v>241</v>
      </c>
      <c r="BZ25" s="631"/>
      <c r="CA25" s="631"/>
      <c r="CB25" s="631"/>
      <c r="CC25" s="631"/>
      <c r="CD25" s="631"/>
      <c r="CE25" s="631"/>
      <c r="CF25" s="631"/>
      <c r="CG25" s="631"/>
      <c r="CH25" s="631"/>
      <c r="CI25" s="631"/>
      <c r="CJ25" s="631"/>
      <c r="CK25" s="631"/>
      <c r="CL25" s="632"/>
      <c r="CM25" s="575">
        <v>470829</v>
      </c>
      <c r="CN25" s="576"/>
      <c r="CO25" s="576"/>
      <c r="CP25" s="576"/>
      <c r="CQ25" s="576"/>
      <c r="CR25" s="576"/>
      <c r="CS25" s="576"/>
      <c r="CT25" s="577"/>
      <c r="CU25" s="626">
        <v>0</v>
      </c>
      <c r="CV25" s="626"/>
      <c r="CW25" s="626"/>
      <c r="CX25" s="626"/>
      <c r="CY25" s="563" t="s">
        <v>99</v>
      </c>
      <c r="CZ25" s="576"/>
      <c r="DA25" s="576"/>
      <c r="DB25" s="576"/>
      <c r="DC25" s="576"/>
      <c r="DD25" s="576"/>
      <c r="DE25" s="576"/>
      <c r="DF25" s="576"/>
      <c r="DG25" s="576"/>
      <c r="DH25" s="576"/>
      <c r="DI25" s="576"/>
      <c r="DJ25" s="576"/>
      <c r="DK25" s="577"/>
      <c r="DL25" s="563">
        <v>470829</v>
      </c>
      <c r="DM25" s="576"/>
      <c r="DN25" s="576"/>
      <c r="DO25" s="576"/>
      <c r="DP25" s="576"/>
      <c r="DQ25" s="576"/>
      <c r="DR25" s="576"/>
      <c r="DS25" s="576"/>
      <c r="DT25" s="576"/>
      <c r="DU25" s="576"/>
      <c r="DV25" s="576"/>
      <c r="DW25" s="576"/>
      <c r="DX25" s="633"/>
    </row>
    <row r="26" spans="2:128" ht="11.25" customHeight="1" x14ac:dyDescent="0.15">
      <c r="B26" s="572" t="s">
        <v>242</v>
      </c>
      <c r="C26" s="573"/>
      <c r="D26" s="573"/>
      <c r="E26" s="573"/>
      <c r="F26" s="573"/>
      <c r="G26" s="573"/>
      <c r="H26" s="573"/>
      <c r="I26" s="573"/>
      <c r="J26" s="573"/>
      <c r="K26" s="573"/>
      <c r="L26" s="573"/>
      <c r="M26" s="573"/>
      <c r="N26" s="573"/>
      <c r="O26" s="573"/>
      <c r="P26" s="573"/>
      <c r="Q26" s="574"/>
      <c r="R26" s="575">
        <v>2987214</v>
      </c>
      <c r="S26" s="576"/>
      <c r="T26" s="576"/>
      <c r="U26" s="576"/>
      <c r="V26" s="576"/>
      <c r="W26" s="576"/>
      <c r="X26" s="576"/>
      <c r="Y26" s="577"/>
      <c r="Z26" s="624">
        <v>0.1</v>
      </c>
      <c r="AA26" s="589"/>
      <c r="AB26" s="589"/>
      <c r="AC26" s="625"/>
      <c r="AD26" s="563">
        <v>193953</v>
      </c>
      <c r="AE26" s="576"/>
      <c r="AF26" s="576"/>
      <c r="AG26" s="576"/>
      <c r="AH26" s="576"/>
      <c r="AI26" s="576"/>
      <c r="AJ26" s="576"/>
      <c r="AK26" s="577"/>
      <c r="AL26" s="624">
        <v>0</v>
      </c>
      <c r="AM26" s="589"/>
      <c r="AN26" s="589"/>
      <c r="AO26" s="604"/>
      <c r="AP26" s="630" t="s">
        <v>243</v>
      </c>
      <c r="AQ26" s="631"/>
      <c r="AR26" s="631"/>
      <c r="AS26" s="631"/>
      <c r="AT26" s="631"/>
      <c r="AU26" s="631"/>
      <c r="AV26" s="631"/>
      <c r="AW26" s="631"/>
      <c r="AX26" s="631"/>
      <c r="AY26" s="631"/>
      <c r="AZ26" s="631"/>
      <c r="BA26" s="631"/>
      <c r="BB26" s="631"/>
      <c r="BC26" s="632"/>
      <c r="BD26" s="575">
        <v>383347</v>
      </c>
      <c r="BE26" s="576"/>
      <c r="BF26" s="576"/>
      <c r="BG26" s="576"/>
      <c r="BH26" s="576"/>
      <c r="BI26" s="576"/>
      <c r="BJ26" s="576"/>
      <c r="BK26" s="577"/>
      <c r="BL26" s="626">
        <v>0.1</v>
      </c>
      <c r="BM26" s="626"/>
      <c r="BN26" s="626"/>
      <c r="BO26" s="626"/>
      <c r="BP26" s="627" t="s">
        <v>99</v>
      </c>
      <c r="BQ26" s="627"/>
      <c r="BR26" s="627"/>
      <c r="BS26" s="627"/>
      <c r="BT26" s="627"/>
      <c r="BU26" s="627"/>
      <c r="BV26" s="627"/>
      <c r="BW26" s="628"/>
      <c r="BY26" s="630" t="s">
        <v>244</v>
      </c>
      <c r="BZ26" s="631"/>
      <c r="CA26" s="631"/>
      <c r="CB26" s="631"/>
      <c r="CC26" s="631"/>
      <c r="CD26" s="631"/>
      <c r="CE26" s="631"/>
      <c r="CF26" s="631"/>
      <c r="CG26" s="631"/>
      <c r="CH26" s="631"/>
      <c r="CI26" s="631"/>
      <c r="CJ26" s="631"/>
      <c r="CK26" s="631"/>
      <c r="CL26" s="632"/>
      <c r="CM26" s="575" t="s">
        <v>99</v>
      </c>
      <c r="CN26" s="576"/>
      <c r="CO26" s="576"/>
      <c r="CP26" s="576"/>
      <c r="CQ26" s="576"/>
      <c r="CR26" s="576"/>
      <c r="CS26" s="576"/>
      <c r="CT26" s="577"/>
      <c r="CU26" s="626" t="s">
        <v>99</v>
      </c>
      <c r="CV26" s="626"/>
      <c r="CW26" s="626"/>
      <c r="CX26" s="626"/>
      <c r="CY26" s="563" t="s">
        <v>99</v>
      </c>
      <c r="CZ26" s="576"/>
      <c r="DA26" s="576"/>
      <c r="DB26" s="576"/>
      <c r="DC26" s="576"/>
      <c r="DD26" s="576"/>
      <c r="DE26" s="576"/>
      <c r="DF26" s="576"/>
      <c r="DG26" s="576"/>
      <c r="DH26" s="576"/>
      <c r="DI26" s="576"/>
      <c r="DJ26" s="576"/>
      <c r="DK26" s="577"/>
      <c r="DL26" s="563" t="s">
        <v>99</v>
      </c>
      <c r="DM26" s="576"/>
      <c r="DN26" s="576"/>
      <c r="DO26" s="576"/>
      <c r="DP26" s="576"/>
      <c r="DQ26" s="576"/>
      <c r="DR26" s="576"/>
      <c r="DS26" s="576"/>
      <c r="DT26" s="576"/>
      <c r="DU26" s="576"/>
      <c r="DV26" s="576"/>
      <c r="DW26" s="576"/>
      <c r="DX26" s="633"/>
    </row>
    <row r="27" spans="2:128" ht="11.25" customHeight="1" x14ac:dyDescent="0.15">
      <c r="B27" s="572" t="s">
        <v>245</v>
      </c>
      <c r="C27" s="573"/>
      <c r="D27" s="573"/>
      <c r="E27" s="573"/>
      <c r="F27" s="573"/>
      <c r="G27" s="573"/>
      <c r="H27" s="573"/>
      <c r="I27" s="573"/>
      <c r="J27" s="573"/>
      <c r="K27" s="573"/>
      <c r="L27" s="573"/>
      <c r="M27" s="573"/>
      <c r="N27" s="573"/>
      <c r="O27" s="573"/>
      <c r="P27" s="573"/>
      <c r="Q27" s="574"/>
      <c r="R27" s="575">
        <v>1200717</v>
      </c>
      <c r="S27" s="576"/>
      <c r="T27" s="576"/>
      <c r="U27" s="576"/>
      <c r="V27" s="576"/>
      <c r="W27" s="576"/>
      <c r="X27" s="576"/>
      <c r="Y27" s="577"/>
      <c r="Z27" s="624">
        <v>0.1</v>
      </c>
      <c r="AA27" s="589"/>
      <c r="AB27" s="589"/>
      <c r="AC27" s="625"/>
      <c r="AD27" s="563" t="s">
        <v>99</v>
      </c>
      <c r="AE27" s="576"/>
      <c r="AF27" s="576"/>
      <c r="AG27" s="576"/>
      <c r="AH27" s="576"/>
      <c r="AI27" s="576"/>
      <c r="AJ27" s="576"/>
      <c r="AK27" s="577"/>
      <c r="AL27" s="624" t="s">
        <v>99</v>
      </c>
      <c r="AM27" s="589"/>
      <c r="AN27" s="589"/>
      <c r="AO27" s="604"/>
      <c r="AP27" s="630" t="s">
        <v>246</v>
      </c>
      <c r="AQ27" s="631"/>
      <c r="AR27" s="631"/>
      <c r="AS27" s="631"/>
      <c r="AT27" s="631"/>
      <c r="AU27" s="631"/>
      <c r="AV27" s="631"/>
      <c r="AW27" s="631"/>
      <c r="AX27" s="631"/>
      <c r="AY27" s="631"/>
      <c r="AZ27" s="631"/>
      <c r="BA27" s="631"/>
      <c r="BB27" s="631"/>
      <c r="BC27" s="632"/>
      <c r="BD27" s="575" t="s">
        <v>99</v>
      </c>
      <c r="BE27" s="576"/>
      <c r="BF27" s="576"/>
      <c r="BG27" s="576"/>
      <c r="BH27" s="576"/>
      <c r="BI27" s="576"/>
      <c r="BJ27" s="576"/>
      <c r="BK27" s="577"/>
      <c r="BL27" s="626" t="s">
        <v>99</v>
      </c>
      <c r="BM27" s="626"/>
      <c r="BN27" s="626"/>
      <c r="BO27" s="626"/>
      <c r="BP27" s="627" t="s">
        <v>99</v>
      </c>
      <c r="BQ27" s="627"/>
      <c r="BR27" s="627"/>
      <c r="BS27" s="627"/>
      <c r="BT27" s="627"/>
      <c r="BU27" s="627"/>
      <c r="BV27" s="627"/>
      <c r="BW27" s="628"/>
      <c r="BY27" s="630" t="s">
        <v>247</v>
      </c>
      <c r="BZ27" s="631"/>
      <c r="CA27" s="631"/>
      <c r="CB27" s="631"/>
      <c r="CC27" s="631"/>
      <c r="CD27" s="631"/>
      <c r="CE27" s="631"/>
      <c r="CF27" s="631"/>
      <c r="CG27" s="631"/>
      <c r="CH27" s="631"/>
      <c r="CI27" s="631"/>
      <c r="CJ27" s="631"/>
      <c r="CK27" s="631"/>
      <c r="CL27" s="632"/>
      <c r="CM27" s="575">
        <v>1740125</v>
      </c>
      <c r="CN27" s="576"/>
      <c r="CO27" s="576"/>
      <c r="CP27" s="576"/>
      <c r="CQ27" s="576"/>
      <c r="CR27" s="576"/>
      <c r="CS27" s="576"/>
      <c r="CT27" s="577"/>
      <c r="CU27" s="626">
        <v>0.1</v>
      </c>
      <c r="CV27" s="626"/>
      <c r="CW27" s="626"/>
      <c r="CX27" s="626"/>
      <c r="CY27" s="563" t="s">
        <v>99</v>
      </c>
      <c r="CZ27" s="576"/>
      <c r="DA27" s="576"/>
      <c r="DB27" s="576"/>
      <c r="DC27" s="576"/>
      <c r="DD27" s="576"/>
      <c r="DE27" s="576"/>
      <c r="DF27" s="576"/>
      <c r="DG27" s="576"/>
      <c r="DH27" s="576"/>
      <c r="DI27" s="576"/>
      <c r="DJ27" s="576"/>
      <c r="DK27" s="577"/>
      <c r="DL27" s="563">
        <v>1740125</v>
      </c>
      <c r="DM27" s="576"/>
      <c r="DN27" s="576"/>
      <c r="DO27" s="576"/>
      <c r="DP27" s="576"/>
      <c r="DQ27" s="576"/>
      <c r="DR27" s="576"/>
      <c r="DS27" s="576"/>
      <c r="DT27" s="576"/>
      <c r="DU27" s="576"/>
      <c r="DV27" s="576"/>
      <c r="DW27" s="576"/>
      <c r="DX27" s="633"/>
    </row>
    <row r="28" spans="2:128" ht="11.25" customHeight="1" x14ac:dyDescent="0.15">
      <c r="B28" s="572" t="s">
        <v>248</v>
      </c>
      <c r="C28" s="573"/>
      <c r="D28" s="573"/>
      <c r="E28" s="573"/>
      <c r="F28" s="573"/>
      <c r="G28" s="573"/>
      <c r="H28" s="573"/>
      <c r="I28" s="573"/>
      <c r="J28" s="573"/>
      <c r="K28" s="573"/>
      <c r="L28" s="573"/>
      <c r="M28" s="573"/>
      <c r="N28" s="573"/>
      <c r="O28" s="573"/>
      <c r="P28" s="573"/>
      <c r="Q28" s="574"/>
      <c r="R28" s="575">
        <v>496001069</v>
      </c>
      <c r="S28" s="576"/>
      <c r="T28" s="576"/>
      <c r="U28" s="576"/>
      <c r="V28" s="576"/>
      <c r="W28" s="576"/>
      <c r="X28" s="576"/>
      <c r="Y28" s="577"/>
      <c r="Z28" s="624">
        <v>24.3</v>
      </c>
      <c r="AA28" s="589"/>
      <c r="AB28" s="589"/>
      <c r="AC28" s="625"/>
      <c r="AD28" s="563" t="s">
        <v>99</v>
      </c>
      <c r="AE28" s="576"/>
      <c r="AF28" s="576"/>
      <c r="AG28" s="576"/>
      <c r="AH28" s="576"/>
      <c r="AI28" s="576"/>
      <c r="AJ28" s="576"/>
      <c r="AK28" s="577"/>
      <c r="AL28" s="624" t="s">
        <v>99</v>
      </c>
      <c r="AM28" s="589"/>
      <c r="AN28" s="589"/>
      <c r="AO28" s="604"/>
      <c r="AP28" s="630" t="s">
        <v>249</v>
      </c>
      <c r="AQ28" s="631"/>
      <c r="AR28" s="631"/>
      <c r="AS28" s="631"/>
      <c r="AT28" s="631"/>
      <c r="AU28" s="631"/>
      <c r="AV28" s="631"/>
      <c r="AW28" s="631"/>
      <c r="AX28" s="631"/>
      <c r="AY28" s="631"/>
      <c r="AZ28" s="631"/>
      <c r="BA28" s="631"/>
      <c r="BB28" s="631"/>
      <c r="BC28" s="632"/>
      <c r="BD28" s="575">
        <v>619750</v>
      </c>
      <c r="BE28" s="576"/>
      <c r="BF28" s="576"/>
      <c r="BG28" s="576"/>
      <c r="BH28" s="576"/>
      <c r="BI28" s="576"/>
      <c r="BJ28" s="576"/>
      <c r="BK28" s="577"/>
      <c r="BL28" s="626">
        <v>0.2</v>
      </c>
      <c r="BM28" s="626"/>
      <c r="BN28" s="626"/>
      <c r="BO28" s="626"/>
      <c r="BP28" s="627" t="s">
        <v>99</v>
      </c>
      <c r="BQ28" s="627"/>
      <c r="BR28" s="627"/>
      <c r="BS28" s="627"/>
      <c r="BT28" s="627"/>
      <c r="BU28" s="627"/>
      <c r="BV28" s="627"/>
      <c r="BW28" s="628"/>
      <c r="BY28" s="630" t="s">
        <v>250</v>
      </c>
      <c r="BZ28" s="631"/>
      <c r="CA28" s="631"/>
      <c r="CB28" s="631"/>
      <c r="CC28" s="631"/>
      <c r="CD28" s="631"/>
      <c r="CE28" s="631"/>
      <c r="CF28" s="631"/>
      <c r="CG28" s="631"/>
      <c r="CH28" s="631"/>
      <c r="CI28" s="631"/>
      <c r="CJ28" s="631"/>
      <c r="CK28" s="631"/>
      <c r="CL28" s="632"/>
      <c r="CM28" s="575" t="s">
        <v>99</v>
      </c>
      <c r="CN28" s="576"/>
      <c r="CO28" s="576"/>
      <c r="CP28" s="576"/>
      <c r="CQ28" s="576"/>
      <c r="CR28" s="576"/>
      <c r="CS28" s="576"/>
      <c r="CT28" s="577"/>
      <c r="CU28" s="626" t="s">
        <v>99</v>
      </c>
      <c r="CV28" s="626"/>
      <c r="CW28" s="626"/>
      <c r="CX28" s="626"/>
      <c r="CY28" s="563" t="s">
        <v>99</v>
      </c>
      <c r="CZ28" s="576"/>
      <c r="DA28" s="576"/>
      <c r="DB28" s="576"/>
      <c r="DC28" s="576"/>
      <c r="DD28" s="576"/>
      <c r="DE28" s="576"/>
      <c r="DF28" s="576"/>
      <c r="DG28" s="576"/>
      <c r="DH28" s="576"/>
      <c r="DI28" s="576"/>
      <c r="DJ28" s="576"/>
      <c r="DK28" s="577"/>
      <c r="DL28" s="563" t="s">
        <v>99</v>
      </c>
      <c r="DM28" s="576"/>
      <c r="DN28" s="576"/>
      <c r="DO28" s="576"/>
      <c r="DP28" s="576"/>
      <c r="DQ28" s="576"/>
      <c r="DR28" s="576"/>
      <c r="DS28" s="576"/>
      <c r="DT28" s="576"/>
      <c r="DU28" s="576"/>
      <c r="DV28" s="576"/>
      <c r="DW28" s="576"/>
      <c r="DX28" s="633"/>
    </row>
    <row r="29" spans="2:128" ht="11.25" customHeight="1" x14ac:dyDescent="0.15">
      <c r="B29" s="572" t="s">
        <v>251</v>
      </c>
      <c r="C29" s="573"/>
      <c r="D29" s="573"/>
      <c r="E29" s="573"/>
      <c r="F29" s="573"/>
      <c r="G29" s="573"/>
      <c r="H29" s="573"/>
      <c r="I29" s="573"/>
      <c r="J29" s="573"/>
      <c r="K29" s="573"/>
      <c r="L29" s="573"/>
      <c r="M29" s="573"/>
      <c r="N29" s="573"/>
      <c r="O29" s="573"/>
      <c r="P29" s="573"/>
      <c r="Q29" s="574"/>
      <c r="R29" s="575">
        <v>124151826</v>
      </c>
      <c r="S29" s="576"/>
      <c r="T29" s="576"/>
      <c r="U29" s="576"/>
      <c r="V29" s="576"/>
      <c r="W29" s="576"/>
      <c r="X29" s="576"/>
      <c r="Y29" s="577"/>
      <c r="Z29" s="624">
        <v>6.1</v>
      </c>
      <c r="AA29" s="589"/>
      <c r="AB29" s="589"/>
      <c r="AC29" s="625"/>
      <c r="AD29" s="563" t="s">
        <v>99</v>
      </c>
      <c r="AE29" s="576"/>
      <c r="AF29" s="576"/>
      <c r="AG29" s="576"/>
      <c r="AH29" s="576"/>
      <c r="AI29" s="576"/>
      <c r="AJ29" s="576"/>
      <c r="AK29" s="577"/>
      <c r="AL29" s="624" t="s">
        <v>99</v>
      </c>
      <c r="AM29" s="589"/>
      <c r="AN29" s="589"/>
      <c r="AO29" s="604"/>
      <c r="AP29" s="630" t="s">
        <v>252</v>
      </c>
      <c r="AQ29" s="631"/>
      <c r="AR29" s="631"/>
      <c r="AS29" s="631"/>
      <c r="AT29" s="631"/>
      <c r="AU29" s="631"/>
      <c r="AV29" s="631"/>
      <c r="AW29" s="631"/>
      <c r="AX29" s="631"/>
      <c r="AY29" s="631"/>
      <c r="AZ29" s="631"/>
      <c r="BA29" s="631"/>
      <c r="BB29" s="631"/>
      <c r="BC29" s="632"/>
      <c r="BD29" s="575">
        <v>24939</v>
      </c>
      <c r="BE29" s="576"/>
      <c r="BF29" s="576"/>
      <c r="BG29" s="576"/>
      <c r="BH29" s="576"/>
      <c r="BI29" s="576"/>
      <c r="BJ29" s="576"/>
      <c r="BK29" s="577"/>
      <c r="BL29" s="626">
        <v>0</v>
      </c>
      <c r="BM29" s="626"/>
      <c r="BN29" s="626"/>
      <c r="BO29" s="626"/>
      <c r="BP29" s="627" t="s">
        <v>99</v>
      </c>
      <c r="BQ29" s="627"/>
      <c r="BR29" s="627"/>
      <c r="BS29" s="627"/>
      <c r="BT29" s="627"/>
      <c r="BU29" s="627"/>
      <c r="BV29" s="627"/>
      <c r="BW29" s="628"/>
      <c r="BY29" s="630" t="s">
        <v>253</v>
      </c>
      <c r="BZ29" s="634"/>
      <c r="CA29" s="634"/>
      <c r="CB29" s="634"/>
      <c r="CC29" s="634"/>
      <c r="CD29" s="634"/>
      <c r="CE29" s="634"/>
      <c r="CF29" s="634"/>
      <c r="CG29" s="634"/>
      <c r="CH29" s="634"/>
      <c r="CI29" s="634"/>
      <c r="CJ29" s="634"/>
      <c r="CK29" s="634"/>
      <c r="CL29" s="632"/>
      <c r="CM29" s="575" t="s">
        <v>99</v>
      </c>
      <c r="CN29" s="576"/>
      <c r="CO29" s="576"/>
      <c r="CP29" s="576"/>
      <c r="CQ29" s="576"/>
      <c r="CR29" s="576"/>
      <c r="CS29" s="576"/>
      <c r="CT29" s="577"/>
      <c r="CU29" s="626" t="s">
        <v>99</v>
      </c>
      <c r="CV29" s="626"/>
      <c r="CW29" s="626"/>
      <c r="CX29" s="626"/>
      <c r="CY29" s="563" t="s">
        <v>99</v>
      </c>
      <c r="CZ29" s="576"/>
      <c r="DA29" s="576"/>
      <c r="DB29" s="576"/>
      <c r="DC29" s="576"/>
      <c r="DD29" s="576"/>
      <c r="DE29" s="576"/>
      <c r="DF29" s="576"/>
      <c r="DG29" s="576"/>
      <c r="DH29" s="576"/>
      <c r="DI29" s="576"/>
      <c r="DJ29" s="576"/>
      <c r="DK29" s="577"/>
      <c r="DL29" s="563" t="s">
        <v>99</v>
      </c>
      <c r="DM29" s="576"/>
      <c r="DN29" s="576"/>
      <c r="DO29" s="576"/>
      <c r="DP29" s="576"/>
      <c r="DQ29" s="576"/>
      <c r="DR29" s="576"/>
      <c r="DS29" s="576"/>
      <c r="DT29" s="576"/>
      <c r="DU29" s="576"/>
      <c r="DV29" s="576"/>
      <c r="DW29" s="576"/>
      <c r="DX29" s="633"/>
    </row>
    <row r="30" spans="2:128" ht="11.25" customHeight="1" x14ac:dyDescent="0.15">
      <c r="B30" s="572" t="s">
        <v>254</v>
      </c>
      <c r="C30" s="573"/>
      <c r="D30" s="573"/>
      <c r="E30" s="573"/>
      <c r="F30" s="573"/>
      <c r="G30" s="573"/>
      <c r="H30" s="573"/>
      <c r="I30" s="573"/>
      <c r="J30" s="573"/>
      <c r="K30" s="573"/>
      <c r="L30" s="573"/>
      <c r="M30" s="573"/>
      <c r="N30" s="573"/>
      <c r="O30" s="573"/>
      <c r="P30" s="573"/>
      <c r="Q30" s="574"/>
      <c r="R30" s="575">
        <v>130670389</v>
      </c>
      <c r="S30" s="576"/>
      <c r="T30" s="576"/>
      <c r="U30" s="576"/>
      <c r="V30" s="576"/>
      <c r="W30" s="576"/>
      <c r="X30" s="576"/>
      <c r="Y30" s="577"/>
      <c r="Z30" s="624">
        <v>6.4</v>
      </c>
      <c r="AA30" s="589"/>
      <c r="AB30" s="589"/>
      <c r="AC30" s="625"/>
      <c r="AD30" s="563">
        <v>109067</v>
      </c>
      <c r="AE30" s="576"/>
      <c r="AF30" s="576"/>
      <c r="AG30" s="576"/>
      <c r="AH30" s="576"/>
      <c r="AI30" s="576"/>
      <c r="AJ30" s="576"/>
      <c r="AK30" s="577"/>
      <c r="AL30" s="624">
        <v>0</v>
      </c>
      <c r="AM30" s="589"/>
      <c r="AN30" s="589"/>
      <c r="AO30" s="604"/>
      <c r="AP30" s="630" t="s">
        <v>255</v>
      </c>
      <c r="AQ30" s="631"/>
      <c r="AR30" s="631"/>
      <c r="AS30" s="631"/>
      <c r="AT30" s="631"/>
      <c r="AU30" s="631"/>
      <c r="AV30" s="631"/>
      <c r="AW30" s="631"/>
      <c r="AX30" s="631"/>
      <c r="AY30" s="631"/>
      <c r="AZ30" s="631"/>
      <c r="BA30" s="631"/>
      <c r="BB30" s="631"/>
      <c r="BC30" s="632"/>
      <c r="BD30" s="575">
        <v>24939</v>
      </c>
      <c r="BE30" s="576"/>
      <c r="BF30" s="576"/>
      <c r="BG30" s="576"/>
      <c r="BH30" s="576"/>
      <c r="BI30" s="576"/>
      <c r="BJ30" s="576"/>
      <c r="BK30" s="577"/>
      <c r="BL30" s="626">
        <v>0</v>
      </c>
      <c r="BM30" s="626"/>
      <c r="BN30" s="626"/>
      <c r="BO30" s="626"/>
      <c r="BP30" s="627" t="s">
        <v>99</v>
      </c>
      <c r="BQ30" s="627"/>
      <c r="BR30" s="627"/>
      <c r="BS30" s="627"/>
      <c r="BT30" s="627"/>
      <c r="BU30" s="627"/>
      <c r="BV30" s="627"/>
      <c r="BW30" s="628"/>
      <c r="BY30" s="572" t="s">
        <v>256</v>
      </c>
      <c r="BZ30" s="573"/>
      <c r="CA30" s="573"/>
      <c r="CB30" s="573"/>
      <c r="CC30" s="573"/>
      <c r="CD30" s="573"/>
      <c r="CE30" s="573"/>
      <c r="CF30" s="573"/>
      <c r="CG30" s="573"/>
      <c r="CH30" s="573"/>
      <c r="CI30" s="573"/>
      <c r="CJ30" s="573"/>
      <c r="CK30" s="573"/>
      <c r="CL30" s="574"/>
      <c r="CM30" s="575">
        <v>1931855266</v>
      </c>
      <c r="CN30" s="576"/>
      <c r="CO30" s="576"/>
      <c r="CP30" s="576"/>
      <c r="CQ30" s="576"/>
      <c r="CR30" s="576"/>
      <c r="CS30" s="576"/>
      <c r="CT30" s="577"/>
      <c r="CU30" s="626">
        <v>100</v>
      </c>
      <c r="CV30" s="626"/>
      <c r="CW30" s="626"/>
      <c r="CX30" s="626"/>
      <c r="CY30" s="563">
        <v>264004442</v>
      </c>
      <c r="CZ30" s="576"/>
      <c r="DA30" s="576"/>
      <c r="DB30" s="576"/>
      <c r="DC30" s="576"/>
      <c r="DD30" s="576"/>
      <c r="DE30" s="576"/>
      <c r="DF30" s="576"/>
      <c r="DG30" s="576"/>
      <c r="DH30" s="576"/>
      <c r="DI30" s="576"/>
      <c r="DJ30" s="576"/>
      <c r="DK30" s="577"/>
      <c r="DL30" s="563">
        <v>664257001</v>
      </c>
      <c r="DM30" s="576"/>
      <c r="DN30" s="576"/>
      <c r="DO30" s="576"/>
      <c r="DP30" s="576"/>
      <c r="DQ30" s="576"/>
      <c r="DR30" s="576"/>
      <c r="DS30" s="576"/>
      <c r="DT30" s="576"/>
      <c r="DU30" s="576"/>
      <c r="DV30" s="576"/>
      <c r="DW30" s="576"/>
      <c r="DX30" s="633"/>
    </row>
    <row r="31" spans="2:128" ht="11.25" customHeight="1" x14ac:dyDescent="0.15">
      <c r="B31" s="572" t="s">
        <v>257</v>
      </c>
      <c r="C31" s="573"/>
      <c r="D31" s="573"/>
      <c r="E31" s="573"/>
      <c r="F31" s="573"/>
      <c r="G31" s="573"/>
      <c r="H31" s="573"/>
      <c r="I31" s="573"/>
      <c r="J31" s="573"/>
      <c r="K31" s="573"/>
      <c r="L31" s="573"/>
      <c r="M31" s="573"/>
      <c r="N31" s="573"/>
      <c r="O31" s="573"/>
      <c r="P31" s="573"/>
      <c r="Q31" s="574"/>
      <c r="R31" s="575">
        <v>110583124</v>
      </c>
      <c r="S31" s="576"/>
      <c r="T31" s="576"/>
      <c r="U31" s="576"/>
      <c r="V31" s="576"/>
      <c r="W31" s="576"/>
      <c r="X31" s="576"/>
      <c r="Y31" s="577"/>
      <c r="Z31" s="624">
        <v>5.4</v>
      </c>
      <c r="AA31" s="589"/>
      <c r="AB31" s="589"/>
      <c r="AC31" s="625"/>
      <c r="AD31" s="563" t="s">
        <v>99</v>
      </c>
      <c r="AE31" s="576"/>
      <c r="AF31" s="576"/>
      <c r="AG31" s="576"/>
      <c r="AH31" s="576"/>
      <c r="AI31" s="576"/>
      <c r="AJ31" s="576"/>
      <c r="AK31" s="577"/>
      <c r="AL31" s="624" t="s">
        <v>99</v>
      </c>
      <c r="AM31" s="589"/>
      <c r="AN31" s="589"/>
      <c r="AO31" s="604"/>
      <c r="AP31" s="630" t="s">
        <v>258</v>
      </c>
      <c r="AQ31" s="631"/>
      <c r="AR31" s="631"/>
      <c r="AS31" s="631"/>
      <c r="AT31" s="631"/>
      <c r="AU31" s="631"/>
      <c r="AV31" s="631"/>
      <c r="AW31" s="631"/>
      <c r="AX31" s="631"/>
      <c r="AY31" s="631"/>
      <c r="AZ31" s="631"/>
      <c r="BA31" s="631"/>
      <c r="BB31" s="631"/>
      <c r="BC31" s="632"/>
      <c r="BD31" s="575">
        <v>594811</v>
      </c>
      <c r="BE31" s="576"/>
      <c r="BF31" s="576"/>
      <c r="BG31" s="576"/>
      <c r="BH31" s="576"/>
      <c r="BI31" s="576"/>
      <c r="BJ31" s="576"/>
      <c r="BK31" s="577"/>
      <c r="BL31" s="626">
        <v>0.2</v>
      </c>
      <c r="BM31" s="626"/>
      <c r="BN31" s="626"/>
      <c r="BO31" s="626"/>
      <c r="BP31" s="627" t="s">
        <v>99</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x14ac:dyDescent="0.15">
      <c r="B32" s="572" t="s">
        <v>259</v>
      </c>
      <c r="C32" s="573"/>
      <c r="D32" s="573"/>
      <c r="E32" s="573"/>
      <c r="F32" s="573"/>
      <c r="G32" s="573"/>
      <c r="H32" s="573"/>
      <c r="I32" s="573"/>
      <c r="J32" s="573"/>
      <c r="K32" s="573"/>
      <c r="L32" s="573"/>
      <c r="M32" s="573"/>
      <c r="N32" s="573"/>
      <c r="O32" s="573"/>
      <c r="P32" s="573"/>
      <c r="Q32" s="574"/>
      <c r="R32" s="575" t="s">
        <v>99</v>
      </c>
      <c r="S32" s="576"/>
      <c r="T32" s="576"/>
      <c r="U32" s="576"/>
      <c r="V32" s="576"/>
      <c r="W32" s="576"/>
      <c r="X32" s="576"/>
      <c r="Y32" s="577"/>
      <c r="Z32" s="624" t="s">
        <v>99</v>
      </c>
      <c r="AA32" s="589"/>
      <c r="AB32" s="589"/>
      <c r="AC32" s="625"/>
      <c r="AD32" s="563" t="s">
        <v>99</v>
      </c>
      <c r="AE32" s="576"/>
      <c r="AF32" s="576"/>
      <c r="AG32" s="576"/>
      <c r="AH32" s="576"/>
      <c r="AI32" s="576"/>
      <c r="AJ32" s="576"/>
      <c r="AK32" s="577"/>
      <c r="AL32" s="624" t="s">
        <v>99</v>
      </c>
      <c r="AM32" s="589"/>
      <c r="AN32" s="589"/>
      <c r="AO32" s="604"/>
      <c r="AP32" s="630" t="s">
        <v>260</v>
      </c>
      <c r="AQ32" s="631"/>
      <c r="AR32" s="631"/>
      <c r="AS32" s="631"/>
      <c r="AT32" s="631"/>
      <c r="AU32" s="631"/>
      <c r="AV32" s="631"/>
      <c r="AW32" s="631"/>
      <c r="AX32" s="631"/>
      <c r="AY32" s="631"/>
      <c r="AZ32" s="631"/>
      <c r="BA32" s="631"/>
      <c r="BB32" s="631"/>
      <c r="BC32" s="632"/>
      <c r="BD32" s="575" t="s">
        <v>99</v>
      </c>
      <c r="BE32" s="576"/>
      <c r="BF32" s="576"/>
      <c r="BG32" s="576"/>
      <c r="BH32" s="576"/>
      <c r="BI32" s="576"/>
      <c r="BJ32" s="576"/>
      <c r="BK32" s="577"/>
      <c r="BL32" s="626" t="s">
        <v>99</v>
      </c>
      <c r="BM32" s="626"/>
      <c r="BN32" s="626"/>
      <c r="BO32" s="626"/>
      <c r="BP32" s="627" t="s">
        <v>99</v>
      </c>
      <c r="BQ32" s="627"/>
      <c r="BR32" s="627"/>
      <c r="BS32" s="627"/>
      <c r="BT32" s="627"/>
      <c r="BU32" s="627"/>
      <c r="BV32" s="627"/>
      <c r="BW32" s="628"/>
      <c r="BY32" s="608" t="s">
        <v>261</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15">
      <c r="B33" s="572" t="s">
        <v>262</v>
      </c>
      <c r="C33" s="573"/>
      <c r="D33" s="573"/>
      <c r="E33" s="573"/>
      <c r="F33" s="573"/>
      <c r="G33" s="573"/>
      <c r="H33" s="573"/>
      <c r="I33" s="573"/>
      <c r="J33" s="573"/>
      <c r="K33" s="573"/>
      <c r="L33" s="573"/>
      <c r="M33" s="573"/>
      <c r="N33" s="573"/>
      <c r="O33" s="573"/>
      <c r="P33" s="573"/>
      <c r="Q33" s="574"/>
      <c r="R33" s="575">
        <v>46961804</v>
      </c>
      <c r="S33" s="576"/>
      <c r="T33" s="576"/>
      <c r="U33" s="576"/>
      <c r="V33" s="576"/>
      <c r="W33" s="576"/>
      <c r="X33" s="576"/>
      <c r="Y33" s="577"/>
      <c r="Z33" s="624">
        <v>2.2999999999999998</v>
      </c>
      <c r="AA33" s="589"/>
      <c r="AB33" s="589"/>
      <c r="AC33" s="625"/>
      <c r="AD33" s="563" t="s">
        <v>99</v>
      </c>
      <c r="AE33" s="576"/>
      <c r="AF33" s="576"/>
      <c r="AG33" s="576"/>
      <c r="AH33" s="576"/>
      <c r="AI33" s="576"/>
      <c r="AJ33" s="576"/>
      <c r="AK33" s="577"/>
      <c r="AL33" s="624" t="s">
        <v>99</v>
      </c>
      <c r="AM33" s="589"/>
      <c r="AN33" s="589"/>
      <c r="AO33" s="604"/>
      <c r="AP33" s="572" t="s">
        <v>135</v>
      </c>
      <c r="AQ33" s="573"/>
      <c r="AR33" s="573"/>
      <c r="AS33" s="573"/>
      <c r="AT33" s="573"/>
      <c r="AU33" s="573"/>
      <c r="AV33" s="573"/>
      <c r="AW33" s="573"/>
      <c r="AX33" s="573"/>
      <c r="AY33" s="573"/>
      <c r="AZ33" s="573"/>
      <c r="BA33" s="573"/>
      <c r="BB33" s="573"/>
      <c r="BC33" s="574"/>
      <c r="BD33" s="575">
        <v>270252864</v>
      </c>
      <c r="BE33" s="576"/>
      <c r="BF33" s="576"/>
      <c r="BG33" s="576"/>
      <c r="BH33" s="576"/>
      <c r="BI33" s="576"/>
      <c r="BJ33" s="576"/>
      <c r="BK33" s="577"/>
      <c r="BL33" s="626">
        <v>100</v>
      </c>
      <c r="BM33" s="626"/>
      <c r="BN33" s="626"/>
      <c r="BO33" s="626"/>
      <c r="BP33" s="627">
        <v>2119777</v>
      </c>
      <c r="BQ33" s="627"/>
      <c r="BR33" s="627"/>
      <c r="BS33" s="627"/>
      <c r="BT33" s="627"/>
      <c r="BU33" s="627"/>
      <c r="BV33" s="627"/>
      <c r="BW33" s="628"/>
      <c r="BY33" s="608" t="s">
        <v>173</v>
      </c>
      <c r="BZ33" s="609"/>
      <c r="CA33" s="609"/>
      <c r="CB33" s="609"/>
      <c r="CC33" s="609"/>
      <c r="CD33" s="609"/>
      <c r="CE33" s="609"/>
      <c r="CF33" s="609"/>
      <c r="CG33" s="609"/>
      <c r="CH33" s="609"/>
      <c r="CI33" s="609"/>
      <c r="CJ33" s="609"/>
      <c r="CK33" s="609"/>
      <c r="CL33" s="610"/>
      <c r="CM33" s="608" t="s">
        <v>263</v>
      </c>
      <c r="CN33" s="609"/>
      <c r="CO33" s="609"/>
      <c r="CP33" s="609"/>
      <c r="CQ33" s="609"/>
      <c r="CR33" s="609"/>
      <c r="CS33" s="609"/>
      <c r="CT33" s="610"/>
      <c r="CU33" s="608" t="s">
        <v>264</v>
      </c>
      <c r="CV33" s="609"/>
      <c r="CW33" s="609"/>
      <c r="CX33" s="610"/>
      <c r="CY33" s="608" t="s">
        <v>265</v>
      </c>
      <c r="CZ33" s="609"/>
      <c r="DA33" s="609"/>
      <c r="DB33" s="609"/>
      <c r="DC33" s="609"/>
      <c r="DD33" s="609"/>
      <c r="DE33" s="609"/>
      <c r="DF33" s="610"/>
      <c r="DG33" s="618" t="s">
        <v>266</v>
      </c>
      <c r="DH33" s="619"/>
      <c r="DI33" s="619"/>
      <c r="DJ33" s="619"/>
      <c r="DK33" s="619"/>
      <c r="DL33" s="619"/>
      <c r="DM33" s="619"/>
      <c r="DN33" s="619"/>
      <c r="DO33" s="619"/>
      <c r="DP33" s="619"/>
      <c r="DQ33" s="620"/>
      <c r="DR33" s="608" t="s">
        <v>267</v>
      </c>
      <c r="DS33" s="609"/>
      <c r="DT33" s="609"/>
      <c r="DU33" s="609"/>
      <c r="DV33" s="609"/>
      <c r="DW33" s="609"/>
      <c r="DX33" s="610"/>
    </row>
    <row r="34" spans="2:128" ht="11.25" customHeight="1" x14ac:dyDescent="0.15">
      <c r="B34" s="545" t="s">
        <v>268</v>
      </c>
      <c r="C34" s="546"/>
      <c r="D34" s="546"/>
      <c r="E34" s="546"/>
      <c r="F34" s="546"/>
      <c r="G34" s="546"/>
      <c r="H34" s="546"/>
      <c r="I34" s="546"/>
      <c r="J34" s="546"/>
      <c r="K34" s="546"/>
      <c r="L34" s="546"/>
      <c r="M34" s="546"/>
      <c r="N34" s="546"/>
      <c r="O34" s="546"/>
      <c r="P34" s="546"/>
      <c r="Q34" s="547"/>
      <c r="R34" s="575">
        <v>2042005506</v>
      </c>
      <c r="S34" s="576"/>
      <c r="T34" s="576"/>
      <c r="U34" s="576"/>
      <c r="V34" s="576"/>
      <c r="W34" s="576"/>
      <c r="X34" s="576"/>
      <c r="Y34" s="577"/>
      <c r="Z34" s="626">
        <v>100</v>
      </c>
      <c r="AA34" s="626"/>
      <c r="AB34" s="626"/>
      <c r="AC34" s="626"/>
      <c r="AD34" s="627">
        <v>445906529</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269</v>
      </c>
      <c r="BZ34" s="601"/>
      <c r="CA34" s="601"/>
      <c r="CB34" s="601"/>
      <c r="CC34" s="601"/>
      <c r="CD34" s="601"/>
      <c r="CE34" s="601"/>
      <c r="CF34" s="601"/>
      <c r="CG34" s="601"/>
      <c r="CH34" s="601"/>
      <c r="CI34" s="601"/>
      <c r="CJ34" s="601"/>
      <c r="CK34" s="601"/>
      <c r="CL34" s="602"/>
      <c r="CM34" s="629">
        <v>388219601</v>
      </c>
      <c r="CN34" s="612"/>
      <c r="CO34" s="612"/>
      <c r="CP34" s="612"/>
      <c r="CQ34" s="612"/>
      <c r="CR34" s="612"/>
      <c r="CS34" s="612"/>
      <c r="CT34" s="613"/>
      <c r="CU34" s="614">
        <v>20.100000000000001</v>
      </c>
      <c r="CV34" s="615"/>
      <c r="CW34" s="615"/>
      <c r="CX34" s="617"/>
      <c r="CY34" s="611">
        <v>334163466</v>
      </c>
      <c r="CZ34" s="612"/>
      <c r="DA34" s="612"/>
      <c r="DB34" s="612"/>
      <c r="DC34" s="612"/>
      <c r="DD34" s="612"/>
      <c r="DE34" s="612"/>
      <c r="DF34" s="613"/>
      <c r="DG34" s="611">
        <v>330641965</v>
      </c>
      <c r="DH34" s="612"/>
      <c r="DI34" s="612"/>
      <c r="DJ34" s="612"/>
      <c r="DK34" s="612"/>
      <c r="DL34" s="612"/>
      <c r="DM34" s="612"/>
      <c r="DN34" s="612"/>
      <c r="DO34" s="612"/>
      <c r="DP34" s="612"/>
      <c r="DQ34" s="613"/>
      <c r="DR34" s="614">
        <v>67.099999999999994</v>
      </c>
      <c r="DS34" s="615"/>
      <c r="DT34" s="615"/>
      <c r="DU34" s="615"/>
      <c r="DV34" s="615"/>
      <c r="DW34" s="615"/>
      <c r="DX34" s="61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270</v>
      </c>
      <c r="BZ35" s="573"/>
      <c r="CA35" s="573"/>
      <c r="CB35" s="573"/>
      <c r="CC35" s="573"/>
      <c r="CD35" s="573"/>
      <c r="CE35" s="573"/>
      <c r="CF35" s="573"/>
      <c r="CG35" s="573"/>
      <c r="CH35" s="573"/>
      <c r="CI35" s="573"/>
      <c r="CJ35" s="573"/>
      <c r="CK35" s="573"/>
      <c r="CL35" s="574"/>
      <c r="CM35" s="575">
        <v>258168026</v>
      </c>
      <c r="CN35" s="564"/>
      <c r="CO35" s="564"/>
      <c r="CP35" s="564"/>
      <c r="CQ35" s="564"/>
      <c r="CR35" s="564"/>
      <c r="CS35" s="564"/>
      <c r="CT35" s="565"/>
      <c r="CU35" s="578">
        <v>13.4</v>
      </c>
      <c r="CV35" s="579"/>
      <c r="CW35" s="579"/>
      <c r="CX35" s="580"/>
      <c r="CY35" s="563">
        <v>214189703</v>
      </c>
      <c r="CZ35" s="564"/>
      <c r="DA35" s="564"/>
      <c r="DB35" s="564"/>
      <c r="DC35" s="564"/>
      <c r="DD35" s="564"/>
      <c r="DE35" s="564"/>
      <c r="DF35" s="565"/>
      <c r="DG35" s="563">
        <v>210786894</v>
      </c>
      <c r="DH35" s="564"/>
      <c r="DI35" s="564"/>
      <c r="DJ35" s="564"/>
      <c r="DK35" s="564"/>
      <c r="DL35" s="564"/>
      <c r="DM35" s="564"/>
      <c r="DN35" s="564"/>
      <c r="DO35" s="564"/>
      <c r="DP35" s="564"/>
      <c r="DQ35" s="565"/>
      <c r="DR35" s="578">
        <v>42.8</v>
      </c>
      <c r="DS35" s="579"/>
      <c r="DT35" s="579"/>
      <c r="DU35" s="579"/>
      <c r="DV35" s="579"/>
      <c r="DW35" s="579"/>
      <c r="DX35" s="58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271</v>
      </c>
      <c r="BZ36" s="573"/>
      <c r="CA36" s="573"/>
      <c r="CB36" s="573"/>
      <c r="CC36" s="573"/>
      <c r="CD36" s="573"/>
      <c r="CE36" s="573"/>
      <c r="CF36" s="573"/>
      <c r="CG36" s="573"/>
      <c r="CH36" s="573"/>
      <c r="CI36" s="573"/>
      <c r="CJ36" s="573"/>
      <c r="CK36" s="573"/>
      <c r="CL36" s="574"/>
      <c r="CM36" s="575">
        <v>190731350</v>
      </c>
      <c r="CN36" s="576"/>
      <c r="CO36" s="576"/>
      <c r="CP36" s="576"/>
      <c r="CQ36" s="576"/>
      <c r="CR36" s="576"/>
      <c r="CS36" s="576"/>
      <c r="CT36" s="577"/>
      <c r="CU36" s="578">
        <v>9.9</v>
      </c>
      <c r="CV36" s="579"/>
      <c r="CW36" s="579"/>
      <c r="CX36" s="580"/>
      <c r="CY36" s="563">
        <v>154702269</v>
      </c>
      <c r="CZ36" s="564"/>
      <c r="DA36" s="564"/>
      <c r="DB36" s="564"/>
      <c r="DC36" s="564"/>
      <c r="DD36" s="564"/>
      <c r="DE36" s="564"/>
      <c r="DF36" s="565"/>
      <c r="DG36" s="563">
        <v>152874881</v>
      </c>
      <c r="DH36" s="564"/>
      <c r="DI36" s="564"/>
      <c r="DJ36" s="564"/>
      <c r="DK36" s="564"/>
      <c r="DL36" s="564"/>
      <c r="DM36" s="564"/>
      <c r="DN36" s="564"/>
      <c r="DO36" s="564"/>
      <c r="DP36" s="564"/>
      <c r="DQ36" s="565"/>
      <c r="DR36" s="578">
        <v>31</v>
      </c>
      <c r="DS36" s="579"/>
      <c r="DT36" s="579"/>
      <c r="DU36" s="579"/>
      <c r="DV36" s="579"/>
      <c r="DW36" s="579"/>
      <c r="DX36" s="58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272</v>
      </c>
      <c r="AQ37" s="609"/>
      <c r="AR37" s="609"/>
      <c r="AS37" s="609"/>
      <c r="AT37" s="609"/>
      <c r="AU37" s="609"/>
      <c r="AV37" s="609"/>
      <c r="AW37" s="609"/>
      <c r="AX37" s="609"/>
      <c r="AY37" s="609"/>
      <c r="AZ37" s="609"/>
      <c r="BA37" s="609"/>
      <c r="BB37" s="609"/>
      <c r="BC37" s="610"/>
      <c r="BD37" s="608" t="s">
        <v>273</v>
      </c>
      <c r="BE37" s="609"/>
      <c r="BF37" s="609"/>
      <c r="BG37" s="609"/>
      <c r="BH37" s="609"/>
      <c r="BI37" s="609"/>
      <c r="BJ37" s="609"/>
      <c r="BK37" s="609"/>
      <c r="BL37" s="609"/>
      <c r="BM37" s="610"/>
      <c r="BN37" s="608" t="s">
        <v>274</v>
      </c>
      <c r="BO37" s="609"/>
      <c r="BP37" s="609"/>
      <c r="BQ37" s="609"/>
      <c r="BR37" s="609"/>
      <c r="BS37" s="609"/>
      <c r="BT37" s="609"/>
      <c r="BU37" s="609"/>
      <c r="BV37" s="609"/>
      <c r="BW37" s="610"/>
      <c r="BY37" s="572" t="s">
        <v>275</v>
      </c>
      <c r="BZ37" s="573"/>
      <c r="CA37" s="573"/>
      <c r="CB37" s="573"/>
      <c r="CC37" s="573"/>
      <c r="CD37" s="573"/>
      <c r="CE37" s="573"/>
      <c r="CF37" s="573"/>
      <c r="CG37" s="573"/>
      <c r="CH37" s="573"/>
      <c r="CI37" s="573"/>
      <c r="CJ37" s="573"/>
      <c r="CK37" s="573"/>
      <c r="CL37" s="574"/>
      <c r="CM37" s="575">
        <v>15736885</v>
      </c>
      <c r="CN37" s="564"/>
      <c r="CO37" s="564"/>
      <c r="CP37" s="564"/>
      <c r="CQ37" s="564"/>
      <c r="CR37" s="564"/>
      <c r="CS37" s="564"/>
      <c r="CT37" s="565"/>
      <c r="CU37" s="578">
        <v>0.8</v>
      </c>
      <c r="CV37" s="579"/>
      <c r="CW37" s="579"/>
      <c r="CX37" s="580"/>
      <c r="CY37" s="563">
        <v>7841683</v>
      </c>
      <c r="CZ37" s="564"/>
      <c r="DA37" s="564"/>
      <c r="DB37" s="564"/>
      <c r="DC37" s="564"/>
      <c r="DD37" s="564"/>
      <c r="DE37" s="564"/>
      <c r="DF37" s="565"/>
      <c r="DG37" s="563">
        <v>7722991</v>
      </c>
      <c r="DH37" s="564"/>
      <c r="DI37" s="564"/>
      <c r="DJ37" s="564"/>
      <c r="DK37" s="564"/>
      <c r="DL37" s="564"/>
      <c r="DM37" s="564"/>
      <c r="DN37" s="564"/>
      <c r="DO37" s="564"/>
      <c r="DP37" s="564"/>
      <c r="DQ37" s="565"/>
      <c r="DR37" s="578">
        <v>1.6</v>
      </c>
      <c r="DS37" s="579"/>
      <c r="DT37" s="579"/>
      <c r="DU37" s="579"/>
      <c r="DV37" s="579"/>
      <c r="DW37" s="579"/>
      <c r="DX37" s="58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276</v>
      </c>
      <c r="AQ38" s="592"/>
      <c r="AR38" s="592"/>
      <c r="AS38" s="592"/>
      <c r="AT38" s="597" t="s">
        <v>277</v>
      </c>
      <c r="AU38" s="178"/>
      <c r="AV38" s="178"/>
      <c r="AW38" s="178"/>
      <c r="AX38" s="600" t="s">
        <v>135</v>
      </c>
      <c r="AY38" s="601"/>
      <c r="AZ38" s="601"/>
      <c r="BA38" s="601"/>
      <c r="BB38" s="601"/>
      <c r="BC38" s="602"/>
      <c r="BD38" s="621">
        <v>99.2</v>
      </c>
      <c r="BE38" s="622"/>
      <c r="BF38" s="622"/>
      <c r="BG38" s="622"/>
      <c r="BH38" s="622"/>
      <c r="BI38" s="622">
        <v>98.1</v>
      </c>
      <c r="BJ38" s="622"/>
      <c r="BK38" s="622"/>
      <c r="BL38" s="622"/>
      <c r="BM38" s="623"/>
      <c r="BN38" s="621">
        <v>99.1</v>
      </c>
      <c r="BO38" s="622"/>
      <c r="BP38" s="622"/>
      <c r="BQ38" s="622"/>
      <c r="BR38" s="622"/>
      <c r="BS38" s="622">
        <v>97.7</v>
      </c>
      <c r="BT38" s="622"/>
      <c r="BU38" s="622"/>
      <c r="BV38" s="622"/>
      <c r="BW38" s="623"/>
      <c r="BY38" s="572" t="s">
        <v>278</v>
      </c>
      <c r="BZ38" s="573"/>
      <c r="CA38" s="573"/>
      <c r="CB38" s="573"/>
      <c r="CC38" s="573"/>
      <c r="CD38" s="573"/>
      <c r="CE38" s="573"/>
      <c r="CF38" s="573"/>
      <c r="CG38" s="573"/>
      <c r="CH38" s="573"/>
      <c r="CI38" s="573"/>
      <c r="CJ38" s="573"/>
      <c r="CK38" s="573"/>
      <c r="CL38" s="574"/>
      <c r="CM38" s="575">
        <v>114314690</v>
      </c>
      <c r="CN38" s="576"/>
      <c r="CO38" s="576"/>
      <c r="CP38" s="576"/>
      <c r="CQ38" s="576"/>
      <c r="CR38" s="576"/>
      <c r="CS38" s="576"/>
      <c r="CT38" s="577"/>
      <c r="CU38" s="578">
        <v>5.9</v>
      </c>
      <c r="CV38" s="579"/>
      <c r="CW38" s="579"/>
      <c r="CX38" s="580"/>
      <c r="CY38" s="563">
        <v>112132080</v>
      </c>
      <c r="CZ38" s="564"/>
      <c r="DA38" s="564"/>
      <c r="DB38" s="564"/>
      <c r="DC38" s="564"/>
      <c r="DD38" s="564"/>
      <c r="DE38" s="564"/>
      <c r="DF38" s="565"/>
      <c r="DG38" s="563">
        <v>112132080</v>
      </c>
      <c r="DH38" s="564"/>
      <c r="DI38" s="564"/>
      <c r="DJ38" s="564"/>
      <c r="DK38" s="564"/>
      <c r="DL38" s="564"/>
      <c r="DM38" s="564"/>
      <c r="DN38" s="564"/>
      <c r="DO38" s="564"/>
      <c r="DP38" s="564"/>
      <c r="DQ38" s="565"/>
      <c r="DR38" s="578">
        <v>22.8</v>
      </c>
      <c r="DS38" s="579"/>
      <c r="DT38" s="579"/>
      <c r="DU38" s="579"/>
      <c r="DV38" s="579"/>
      <c r="DW38" s="579"/>
      <c r="DX38" s="588"/>
    </row>
    <row r="39" spans="2:128" ht="11.25" customHeight="1" x14ac:dyDescent="0.15">
      <c r="AP39" s="593"/>
      <c r="AQ39" s="594"/>
      <c r="AR39" s="594"/>
      <c r="AS39" s="594"/>
      <c r="AT39" s="598"/>
      <c r="AU39" s="167" t="s">
        <v>279</v>
      </c>
      <c r="AV39" s="167"/>
      <c r="AW39" s="167"/>
      <c r="AX39" s="572" t="s">
        <v>280</v>
      </c>
      <c r="AY39" s="573"/>
      <c r="AZ39" s="573"/>
      <c r="BA39" s="573"/>
      <c r="BB39" s="573"/>
      <c r="BC39" s="574"/>
      <c r="BD39" s="603">
        <v>98.5</v>
      </c>
      <c r="BE39" s="589"/>
      <c r="BF39" s="589"/>
      <c r="BG39" s="589"/>
      <c r="BH39" s="589"/>
      <c r="BI39" s="589">
        <v>95.5</v>
      </c>
      <c r="BJ39" s="589"/>
      <c r="BK39" s="589"/>
      <c r="BL39" s="589"/>
      <c r="BM39" s="604"/>
      <c r="BN39" s="603">
        <v>98.4</v>
      </c>
      <c r="BO39" s="589"/>
      <c r="BP39" s="589"/>
      <c r="BQ39" s="589"/>
      <c r="BR39" s="589"/>
      <c r="BS39" s="589">
        <v>95.2</v>
      </c>
      <c r="BT39" s="589"/>
      <c r="BU39" s="589"/>
      <c r="BV39" s="589"/>
      <c r="BW39" s="604"/>
      <c r="BY39" s="581" t="s">
        <v>281</v>
      </c>
      <c r="BZ39" s="582"/>
      <c r="CA39" s="572" t="s">
        <v>53</v>
      </c>
      <c r="CB39" s="573"/>
      <c r="CC39" s="573"/>
      <c r="CD39" s="573"/>
      <c r="CE39" s="573"/>
      <c r="CF39" s="573"/>
      <c r="CG39" s="573"/>
      <c r="CH39" s="573"/>
      <c r="CI39" s="573"/>
      <c r="CJ39" s="573"/>
      <c r="CK39" s="573"/>
      <c r="CL39" s="574"/>
      <c r="CM39" s="575">
        <v>114314690</v>
      </c>
      <c r="CN39" s="564"/>
      <c r="CO39" s="564"/>
      <c r="CP39" s="564"/>
      <c r="CQ39" s="564"/>
      <c r="CR39" s="564"/>
      <c r="CS39" s="564"/>
      <c r="CT39" s="565"/>
      <c r="CU39" s="578">
        <v>5.9</v>
      </c>
      <c r="CV39" s="579"/>
      <c r="CW39" s="579"/>
      <c r="CX39" s="580"/>
      <c r="CY39" s="563">
        <v>112132080</v>
      </c>
      <c r="CZ39" s="564"/>
      <c r="DA39" s="564"/>
      <c r="DB39" s="564"/>
      <c r="DC39" s="564"/>
      <c r="DD39" s="564"/>
      <c r="DE39" s="564"/>
      <c r="DF39" s="565"/>
      <c r="DG39" s="563">
        <v>112132080</v>
      </c>
      <c r="DH39" s="564"/>
      <c r="DI39" s="564"/>
      <c r="DJ39" s="564"/>
      <c r="DK39" s="564"/>
      <c r="DL39" s="564"/>
      <c r="DM39" s="564"/>
      <c r="DN39" s="564"/>
      <c r="DO39" s="564"/>
      <c r="DP39" s="564"/>
      <c r="DQ39" s="565"/>
      <c r="DR39" s="578">
        <v>22.8</v>
      </c>
      <c r="DS39" s="579"/>
      <c r="DT39" s="579"/>
      <c r="DU39" s="579"/>
      <c r="DV39" s="579"/>
      <c r="DW39" s="579"/>
      <c r="DX39" s="58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282</v>
      </c>
      <c r="AY40" s="546"/>
      <c r="AZ40" s="546"/>
      <c r="BA40" s="546"/>
      <c r="BB40" s="546"/>
      <c r="BC40" s="547"/>
      <c r="BD40" s="605">
        <v>99.7</v>
      </c>
      <c r="BE40" s="606"/>
      <c r="BF40" s="606"/>
      <c r="BG40" s="606"/>
      <c r="BH40" s="606"/>
      <c r="BI40" s="606">
        <v>99.5</v>
      </c>
      <c r="BJ40" s="606"/>
      <c r="BK40" s="606"/>
      <c r="BL40" s="606"/>
      <c r="BM40" s="607"/>
      <c r="BN40" s="605">
        <v>99.8</v>
      </c>
      <c r="BO40" s="606"/>
      <c r="BP40" s="606"/>
      <c r="BQ40" s="606"/>
      <c r="BR40" s="606"/>
      <c r="BS40" s="606">
        <v>99.5</v>
      </c>
      <c r="BT40" s="606"/>
      <c r="BU40" s="606"/>
      <c r="BV40" s="606"/>
      <c r="BW40" s="607"/>
      <c r="BY40" s="583"/>
      <c r="BZ40" s="584"/>
      <c r="CA40" s="572" t="s">
        <v>283</v>
      </c>
      <c r="CB40" s="573"/>
      <c r="CC40" s="573"/>
      <c r="CD40" s="573"/>
      <c r="CE40" s="573"/>
      <c r="CF40" s="573"/>
      <c r="CG40" s="573"/>
      <c r="CH40" s="573"/>
      <c r="CI40" s="573"/>
      <c r="CJ40" s="573"/>
      <c r="CK40" s="573"/>
      <c r="CL40" s="574"/>
      <c r="CM40" s="575">
        <v>101267446</v>
      </c>
      <c r="CN40" s="576"/>
      <c r="CO40" s="576"/>
      <c r="CP40" s="576"/>
      <c r="CQ40" s="576"/>
      <c r="CR40" s="576"/>
      <c r="CS40" s="576"/>
      <c r="CT40" s="577"/>
      <c r="CU40" s="578">
        <v>5.2</v>
      </c>
      <c r="CV40" s="579"/>
      <c r="CW40" s="579"/>
      <c r="CX40" s="580"/>
      <c r="CY40" s="563">
        <v>99604435</v>
      </c>
      <c r="CZ40" s="564"/>
      <c r="DA40" s="564"/>
      <c r="DB40" s="564"/>
      <c r="DC40" s="564"/>
      <c r="DD40" s="564"/>
      <c r="DE40" s="564"/>
      <c r="DF40" s="565"/>
      <c r="DG40" s="563">
        <v>99604435</v>
      </c>
      <c r="DH40" s="564"/>
      <c r="DI40" s="564"/>
      <c r="DJ40" s="564"/>
      <c r="DK40" s="564"/>
      <c r="DL40" s="564"/>
      <c r="DM40" s="564"/>
      <c r="DN40" s="564"/>
      <c r="DO40" s="564"/>
      <c r="DP40" s="564"/>
      <c r="DQ40" s="565"/>
      <c r="DR40" s="578">
        <v>20.2</v>
      </c>
      <c r="DS40" s="579"/>
      <c r="DT40" s="579"/>
      <c r="DU40" s="579"/>
      <c r="DV40" s="579"/>
      <c r="DW40" s="579"/>
      <c r="DX40" s="58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284</v>
      </c>
      <c r="CB41" s="573"/>
      <c r="CC41" s="573"/>
      <c r="CD41" s="573"/>
      <c r="CE41" s="573"/>
      <c r="CF41" s="573"/>
      <c r="CG41" s="573"/>
      <c r="CH41" s="573"/>
      <c r="CI41" s="573"/>
      <c r="CJ41" s="573"/>
      <c r="CK41" s="573"/>
      <c r="CL41" s="574"/>
      <c r="CM41" s="575">
        <v>13047244</v>
      </c>
      <c r="CN41" s="564"/>
      <c r="CO41" s="564"/>
      <c r="CP41" s="564"/>
      <c r="CQ41" s="564"/>
      <c r="CR41" s="564"/>
      <c r="CS41" s="564"/>
      <c r="CT41" s="565"/>
      <c r="CU41" s="578">
        <v>0.7</v>
      </c>
      <c r="CV41" s="579"/>
      <c r="CW41" s="579"/>
      <c r="CX41" s="580"/>
      <c r="CY41" s="563">
        <v>12527645</v>
      </c>
      <c r="CZ41" s="564"/>
      <c r="DA41" s="564"/>
      <c r="DB41" s="564"/>
      <c r="DC41" s="564"/>
      <c r="DD41" s="564"/>
      <c r="DE41" s="564"/>
      <c r="DF41" s="565"/>
      <c r="DG41" s="563">
        <v>12527645</v>
      </c>
      <c r="DH41" s="564"/>
      <c r="DI41" s="564"/>
      <c r="DJ41" s="564"/>
      <c r="DK41" s="564"/>
      <c r="DL41" s="564"/>
      <c r="DM41" s="564"/>
      <c r="DN41" s="564"/>
      <c r="DO41" s="564"/>
      <c r="DP41" s="564"/>
      <c r="DQ41" s="565"/>
      <c r="DR41" s="578">
        <v>2.5</v>
      </c>
      <c r="DS41" s="579"/>
      <c r="DT41" s="579"/>
      <c r="DU41" s="579"/>
      <c r="DV41" s="579"/>
      <c r="DW41" s="579"/>
      <c r="DX41" s="58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285</v>
      </c>
      <c r="CB42" s="573"/>
      <c r="CC42" s="573"/>
      <c r="CD42" s="573"/>
      <c r="CE42" s="573"/>
      <c r="CF42" s="573"/>
      <c r="CG42" s="573"/>
      <c r="CH42" s="573"/>
      <c r="CI42" s="573"/>
      <c r="CJ42" s="573"/>
      <c r="CK42" s="573"/>
      <c r="CL42" s="574"/>
      <c r="CM42" s="575" t="s">
        <v>99</v>
      </c>
      <c r="CN42" s="576"/>
      <c r="CO42" s="576"/>
      <c r="CP42" s="576"/>
      <c r="CQ42" s="576"/>
      <c r="CR42" s="576"/>
      <c r="CS42" s="576"/>
      <c r="CT42" s="577"/>
      <c r="CU42" s="578" t="s">
        <v>99</v>
      </c>
      <c r="CV42" s="579"/>
      <c r="CW42" s="579"/>
      <c r="CX42" s="580"/>
      <c r="CY42" s="563" t="s">
        <v>99</v>
      </c>
      <c r="CZ42" s="564"/>
      <c r="DA42" s="564"/>
      <c r="DB42" s="564"/>
      <c r="DC42" s="564"/>
      <c r="DD42" s="564"/>
      <c r="DE42" s="564"/>
      <c r="DF42" s="565"/>
      <c r="DG42" s="563" t="s">
        <v>99</v>
      </c>
      <c r="DH42" s="564"/>
      <c r="DI42" s="564"/>
      <c r="DJ42" s="564"/>
      <c r="DK42" s="564"/>
      <c r="DL42" s="564"/>
      <c r="DM42" s="564"/>
      <c r="DN42" s="564"/>
      <c r="DO42" s="564"/>
      <c r="DP42" s="564"/>
      <c r="DQ42" s="565"/>
      <c r="DR42" s="578" t="s">
        <v>99</v>
      </c>
      <c r="DS42" s="579"/>
      <c r="DT42" s="579"/>
      <c r="DU42" s="579"/>
      <c r="DV42" s="579"/>
      <c r="DW42" s="579"/>
      <c r="DX42" s="58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286</v>
      </c>
      <c r="BZ43" s="573"/>
      <c r="CA43" s="573"/>
      <c r="CB43" s="573"/>
      <c r="CC43" s="573"/>
      <c r="CD43" s="573"/>
      <c r="CE43" s="573"/>
      <c r="CF43" s="573"/>
      <c r="CG43" s="573"/>
      <c r="CH43" s="573"/>
      <c r="CI43" s="573"/>
      <c r="CJ43" s="573"/>
      <c r="CK43" s="573"/>
      <c r="CL43" s="574"/>
      <c r="CM43" s="575">
        <v>1186287014</v>
      </c>
      <c r="CN43" s="564"/>
      <c r="CO43" s="564"/>
      <c r="CP43" s="564"/>
      <c r="CQ43" s="564"/>
      <c r="CR43" s="564"/>
      <c r="CS43" s="564"/>
      <c r="CT43" s="565"/>
      <c r="CU43" s="578">
        <v>61.4</v>
      </c>
      <c r="CV43" s="579"/>
      <c r="CW43" s="579"/>
      <c r="CX43" s="580"/>
      <c r="CY43" s="563">
        <v>284987137</v>
      </c>
      <c r="CZ43" s="564"/>
      <c r="DA43" s="564"/>
      <c r="DB43" s="564"/>
      <c r="DC43" s="564"/>
      <c r="DD43" s="564"/>
      <c r="DE43" s="564"/>
      <c r="DF43" s="565"/>
      <c r="DG43" s="563">
        <v>141890838</v>
      </c>
      <c r="DH43" s="564"/>
      <c r="DI43" s="564"/>
      <c r="DJ43" s="564"/>
      <c r="DK43" s="564"/>
      <c r="DL43" s="564"/>
      <c r="DM43" s="564"/>
      <c r="DN43" s="564"/>
      <c r="DO43" s="564"/>
      <c r="DP43" s="564"/>
      <c r="DQ43" s="565"/>
      <c r="DR43" s="578">
        <v>28.8</v>
      </c>
      <c r="DS43" s="579"/>
      <c r="DT43" s="579"/>
      <c r="DU43" s="579"/>
      <c r="DV43" s="579"/>
      <c r="DW43" s="579"/>
      <c r="DX43" s="58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287</v>
      </c>
      <c r="BZ44" s="573"/>
      <c r="CA44" s="573"/>
      <c r="CB44" s="573"/>
      <c r="CC44" s="573"/>
      <c r="CD44" s="573"/>
      <c r="CE44" s="573"/>
      <c r="CF44" s="573"/>
      <c r="CG44" s="573"/>
      <c r="CH44" s="573"/>
      <c r="CI44" s="573"/>
      <c r="CJ44" s="573"/>
      <c r="CK44" s="573"/>
      <c r="CL44" s="574"/>
      <c r="CM44" s="575">
        <v>62036131</v>
      </c>
      <c r="CN44" s="576"/>
      <c r="CO44" s="576"/>
      <c r="CP44" s="576"/>
      <c r="CQ44" s="576"/>
      <c r="CR44" s="576"/>
      <c r="CS44" s="576"/>
      <c r="CT44" s="577"/>
      <c r="CU44" s="578">
        <v>3.2</v>
      </c>
      <c r="CV44" s="579"/>
      <c r="CW44" s="579"/>
      <c r="CX44" s="580"/>
      <c r="CY44" s="563">
        <v>27141477</v>
      </c>
      <c r="CZ44" s="564"/>
      <c r="DA44" s="564"/>
      <c r="DB44" s="564"/>
      <c r="DC44" s="564"/>
      <c r="DD44" s="564"/>
      <c r="DE44" s="564"/>
      <c r="DF44" s="565"/>
      <c r="DG44" s="563">
        <v>16932968</v>
      </c>
      <c r="DH44" s="564"/>
      <c r="DI44" s="564"/>
      <c r="DJ44" s="564"/>
      <c r="DK44" s="564"/>
      <c r="DL44" s="564"/>
      <c r="DM44" s="564"/>
      <c r="DN44" s="564"/>
      <c r="DO44" s="564"/>
      <c r="DP44" s="564"/>
      <c r="DQ44" s="565"/>
      <c r="DR44" s="578">
        <v>3.4</v>
      </c>
      <c r="DS44" s="579"/>
      <c r="DT44" s="579"/>
      <c r="DU44" s="579"/>
      <c r="DV44" s="579"/>
      <c r="DW44" s="579"/>
      <c r="DX44" s="588"/>
    </row>
    <row r="45" spans="2:128" ht="11.25" customHeight="1" x14ac:dyDescent="0.15">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289</v>
      </c>
      <c r="BZ45" s="573"/>
      <c r="CA45" s="573"/>
      <c r="CB45" s="573"/>
      <c r="CC45" s="573"/>
      <c r="CD45" s="573"/>
      <c r="CE45" s="573"/>
      <c r="CF45" s="573"/>
      <c r="CG45" s="573"/>
      <c r="CH45" s="573"/>
      <c r="CI45" s="573"/>
      <c r="CJ45" s="573"/>
      <c r="CK45" s="573"/>
      <c r="CL45" s="574"/>
      <c r="CM45" s="575">
        <v>18937048</v>
      </c>
      <c r="CN45" s="564"/>
      <c r="CO45" s="564"/>
      <c r="CP45" s="564"/>
      <c r="CQ45" s="564"/>
      <c r="CR45" s="564"/>
      <c r="CS45" s="564"/>
      <c r="CT45" s="565"/>
      <c r="CU45" s="578">
        <v>1</v>
      </c>
      <c r="CV45" s="579"/>
      <c r="CW45" s="579"/>
      <c r="CX45" s="580"/>
      <c r="CY45" s="563">
        <v>15173564</v>
      </c>
      <c r="CZ45" s="564"/>
      <c r="DA45" s="564"/>
      <c r="DB45" s="564"/>
      <c r="DC45" s="564"/>
      <c r="DD45" s="564"/>
      <c r="DE45" s="564"/>
      <c r="DF45" s="565"/>
      <c r="DG45" s="563">
        <v>11188823</v>
      </c>
      <c r="DH45" s="564"/>
      <c r="DI45" s="564"/>
      <c r="DJ45" s="564"/>
      <c r="DK45" s="564"/>
      <c r="DL45" s="564"/>
      <c r="DM45" s="564"/>
      <c r="DN45" s="564"/>
      <c r="DO45" s="564"/>
      <c r="DP45" s="564"/>
      <c r="DQ45" s="565"/>
      <c r="DR45" s="578">
        <v>2.2999999999999998</v>
      </c>
      <c r="DS45" s="579"/>
      <c r="DT45" s="579"/>
      <c r="DU45" s="579"/>
      <c r="DV45" s="579"/>
      <c r="DW45" s="579"/>
      <c r="DX45" s="588"/>
    </row>
    <row r="46" spans="2:128" ht="11.25" customHeight="1" x14ac:dyDescent="0.15">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291</v>
      </c>
      <c r="BZ46" s="573"/>
      <c r="CA46" s="573"/>
      <c r="CB46" s="573"/>
      <c r="CC46" s="573"/>
      <c r="CD46" s="573"/>
      <c r="CE46" s="573"/>
      <c r="CF46" s="573"/>
      <c r="CG46" s="573"/>
      <c r="CH46" s="573"/>
      <c r="CI46" s="573"/>
      <c r="CJ46" s="573"/>
      <c r="CK46" s="573"/>
      <c r="CL46" s="574"/>
      <c r="CM46" s="575">
        <v>599744332</v>
      </c>
      <c r="CN46" s="576"/>
      <c r="CO46" s="576"/>
      <c r="CP46" s="576"/>
      <c r="CQ46" s="576"/>
      <c r="CR46" s="576"/>
      <c r="CS46" s="576"/>
      <c r="CT46" s="577"/>
      <c r="CU46" s="578">
        <v>31</v>
      </c>
      <c r="CV46" s="579"/>
      <c r="CW46" s="579"/>
      <c r="CX46" s="580"/>
      <c r="CY46" s="563">
        <v>197544323</v>
      </c>
      <c r="CZ46" s="564"/>
      <c r="DA46" s="564"/>
      <c r="DB46" s="564"/>
      <c r="DC46" s="564"/>
      <c r="DD46" s="564"/>
      <c r="DE46" s="564"/>
      <c r="DF46" s="565"/>
      <c r="DG46" s="563">
        <v>113618936</v>
      </c>
      <c r="DH46" s="564"/>
      <c r="DI46" s="564"/>
      <c r="DJ46" s="564"/>
      <c r="DK46" s="564"/>
      <c r="DL46" s="564"/>
      <c r="DM46" s="564"/>
      <c r="DN46" s="564"/>
      <c r="DO46" s="564"/>
      <c r="DP46" s="564"/>
      <c r="DQ46" s="565"/>
      <c r="DR46" s="578">
        <v>23.1</v>
      </c>
      <c r="DS46" s="579"/>
      <c r="DT46" s="579"/>
      <c r="DU46" s="579"/>
      <c r="DV46" s="579"/>
      <c r="DW46" s="579"/>
      <c r="DX46" s="588"/>
    </row>
    <row r="47" spans="2:128" ht="11.25" customHeight="1" x14ac:dyDescent="0.15">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293</v>
      </c>
      <c r="BZ47" s="573"/>
      <c r="CA47" s="573"/>
      <c r="CB47" s="573"/>
      <c r="CC47" s="573"/>
      <c r="CD47" s="573"/>
      <c r="CE47" s="573"/>
      <c r="CF47" s="573"/>
      <c r="CG47" s="573"/>
      <c r="CH47" s="573"/>
      <c r="CI47" s="573"/>
      <c r="CJ47" s="573"/>
      <c r="CK47" s="573"/>
      <c r="CL47" s="574"/>
      <c r="CM47" s="575">
        <v>13762998</v>
      </c>
      <c r="CN47" s="564"/>
      <c r="CO47" s="564"/>
      <c r="CP47" s="564"/>
      <c r="CQ47" s="564"/>
      <c r="CR47" s="564"/>
      <c r="CS47" s="564"/>
      <c r="CT47" s="565"/>
      <c r="CU47" s="578">
        <v>0.7</v>
      </c>
      <c r="CV47" s="579"/>
      <c r="CW47" s="579"/>
      <c r="CX47" s="580"/>
      <c r="CY47" s="563">
        <v>13648212</v>
      </c>
      <c r="CZ47" s="564"/>
      <c r="DA47" s="564"/>
      <c r="DB47" s="564"/>
      <c r="DC47" s="564"/>
      <c r="DD47" s="564"/>
      <c r="DE47" s="564"/>
      <c r="DF47" s="565"/>
      <c r="DG47" s="563" t="s">
        <v>99</v>
      </c>
      <c r="DH47" s="564"/>
      <c r="DI47" s="564"/>
      <c r="DJ47" s="564"/>
      <c r="DK47" s="564"/>
      <c r="DL47" s="564"/>
      <c r="DM47" s="564"/>
      <c r="DN47" s="564"/>
      <c r="DO47" s="564"/>
      <c r="DP47" s="564"/>
      <c r="DQ47" s="565"/>
      <c r="DR47" s="578" t="s">
        <v>99</v>
      </c>
      <c r="DS47" s="579"/>
      <c r="DT47" s="579"/>
      <c r="DU47" s="579"/>
      <c r="DV47" s="579"/>
      <c r="DW47" s="579"/>
      <c r="DX47" s="588"/>
    </row>
    <row r="48" spans="2:128" ht="11.25" customHeight="1" x14ac:dyDescent="0.15">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294</v>
      </c>
      <c r="BZ48" s="573"/>
      <c r="CA48" s="573"/>
      <c r="CB48" s="573"/>
      <c r="CC48" s="573"/>
      <c r="CD48" s="573"/>
      <c r="CE48" s="573"/>
      <c r="CF48" s="573"/>
      <c r="CG48" s="573"/>
      <c r="CH48" s="573"/>
      <c r="CI48" s="573"/>
      <c r="CJ48" s="573"/>
      <c r="CK48" s="573"/>
      <c r="CL48" s="574"/>
      <c r="CM48" s="575">
        <v>380633269</v>
      </c>
      <c r="CN48" s="576"/>
      <c r="CO48" s="576"/>
      <c r="CP48" s="576"/>
      <c r="CQ48" s="576"/>
      <c r="CR48" s="576"/>
      <c r="CS48" s="576"/>
      <c r="CT48" s="577"/>
      <c r="CU48" s="578">
        <v>19.7</v>
      </c>
      <c r="CV48" s="579"/>
      <c r="CW48" s="579"/>
      <c r="CX48" s="580"/>
      <c r="CY48" s="563">
        <v>30329084</v>
      </c>
      <c r="CZ48" s="564"/>
      <c r="DA48" s="564"/>
      <c r="DB48" s="564"/>
      <c r="DC48" s="564"/>
      <c r="DD48" s="564"/>
      <c r="DE48" s="564"/>
      <c r="DF48" s="565"/>
      <c r="DG48" s="563" t="s">
        <v>99</v>
      </c>
      <c r="DH48" s="564"/>
      <c r="DI48" s="564"/>
      <c r="DJ48" s="564"/>
      <c r="DK48" s="564"/>
      <c r="DL48" s="564"/>
      <c r="DM48" s="564"/>
      <c r="DN48" s="564"/>
      <c r="DO48" s="564"/>
      <c r="DP48" s="564"/>
      <c r="DQ48" s="565"/>
      <c r="DR48" s="578" t="s">
        <v>99</v>
      </c>
      <c r="DS48" s="579"/>
      <c r="DT48" s="579"/>
      <c r="DU48" s="579"/>
      <c r="DV48" s="579"/>
      <c r="DW48" s="579"/>
      <c r="DX48" s="58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295</v>
      </c>
      <c r="BZ49" s="573"/>
      <c r="CA49" s="573"/>
      <c r="CB49" s="573"/>
      <c r="CC49" s="573"/>
      <c r="CD49" s="573"/>
      <c r="CE49" s="573"/>
      <c r="CF49" s="573"/>
      <c r="CG49" s="573"/>
      <c r="CH49" s="573"/>
      <c r="CI49" s="573"/>
      <c r="CJ49" s="573"/>
      <c r="CK49" s="573"/>
      <c r="CL49" s="574"/>
      <c r="CM49" s="575">
        <v>430259</v>
      </c>
      <c r="CN49" s="564"/>
      <c r="CO49" s="564"/>
      <c r="CP49" s="564"/>
      <c r="CQ49" s="564"/>
      <c r="CR49" s="564"/>
      <c r="CS49" s="564"/>
      <c r="CT49" s="565"/>
      <c r="CU49" s="578">
        <v>0</v>
      </c>
      <c r="CV49" s="579"/>
      <c r="CW49" s="579"/>
      <c r="CX49" s="580"/>
      <c r="CY49" s="563">
        <v>414559</v>
      </c>
      <c r="CZ49" s="564"/>
      <c r="DA49" s="564"/>
      <c r="DB49" s="564"/>
      <c r="DC49" s="564"/>
      <c r="DD49" s="564"/>
      <c r="DE49" s="564"/>
      <c r="DF49" s="565"/>
      <c r="DG49" s="563" t="s">
        <v>99</v>
      </c>
      <c r="DH49" s="564"/>
      <c r="DI49" s="564"/>
      <c r="DJ49" s="564"/>
      <c r="DK49" s="564"/>
      <c r="DL49" s="564"/>
      <c r="DM49" s="564"/>
      <c r="DN49" s="564"/>
      <c r="DO49" s="564"/>
      <c r="DP49" s="564"/>
      <c r="DQ49" s="565"/>
      <c r="DR49" s="578" t="s">
        <v>99</v>
      </c>
      <c r="DS49" s="579"/>
      <c r="DT49" s="579"/>
      <c r="DU49" s="579"/>
      <c r="DV49" s="579"/>
      <c r="DW49" s="579"/>
      <c r="DX49" s="58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296</v>
      </c>
      <c r="BZ50" s="573"/>
      <c r="CA50" s="573"/>
      <c r="CB50" s="573"/>
      <c r="CC50" s="573"/>
      <c r="CD50" s="573"/>
      <c r="CE50" s="573"/>
      <c r="CF50" s="573"/>
      <c r="CG50" s="573"/>
      <c r="CH50" s="573"/>
      <c r="CI50" s="573"/>
      <c r="CJ50" s="573"/>
      <c r="CK50" s="573"/>
      <c r="CL50" s="574"/>
      <c r="CM50" s="575">
        <v>110742977</v>
      </c>
      <c r="CN50" s="576"/>
      <c r="CO50" s="576"/>
      <c r="CP50" s="576"/>
      <c r="CQ50" s="576"/>
      <c r="CR50" s="576"/>
      <c r="CS50" s="576"/>
      <c r="CT50" s="577"/>
      <c r="CU50" s="578">
        <v>5.7</v>
      </c>
      <c r="CV50" s="579"/>
      <c r="CW50" s="579"/>
      <c r="CX50" s="580"/>
      <c r="CY50" s="563">
        <v>735918</v>
      </c>
      <c r="CZ50" s="564"/>
      <c r="DA50" s="564"/>
      <c r="DB50" s="564"/>
      <c r="DC50" s="564"/>
      <c r="DD50" s="564"/>
      <c r="DE50" s="564"/>
      <c r="DF50" s="565"/>
      <c r="DG50" s="563">
        <v>150111</v>
      </c>
      <c r="DH50" s="564"/>
      <c r="DI50" s="564"/>
      <c r="DJ50" s="564"/>
      <c r="DK50" s="564"/>
      <c r="DL50" s="564"/>
      <c r="DM50" s="564"/>
      <c r="DN50" s="564"/>
      <c r="DO50" s="564"/>
      <c r="DP50" s="564"/>
      <c r="DQ50" s="565"/>
      <c r="DR50" s="578">
        <v>0</v>
      </c>
      <c r="DS50" s="579"/>
      <c r="DT50" s="579"/>
      <c r="DU50" s="579"/>
      <c r="DV50" s="579"/>
      <c r="DW50" s="579"/>
      <c r="DX50" s="58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297</v>
      </c>
      <c r="BZ51" s="573"/>
      <c r="CA51" s="573"/>
      <c r="CB51" s="573"/>
      <c r="CC51" s="573"/>
      <c r="CD51" s="573"/>
      <c r="CE51" s="573"/>
      <c r="CF51" s="573"/>
      <c r="CG51" s="573"/>
      <c r="CH51" s="573"/>
      <c r="CI51" s="573"/>
      <c r="CJ51" s="573"/>
      <c r="CK51" s="573"/>
      <c r="CL51" s="574"/>
      <c r="CM51" s="575" t="s">
        <v>99</v>
      </c>
      <c r="CN51" s="564"/>
      <c r="CO51" s="564"/>
      <c r="CP51" s="564"/>
      <c r="CQ51" s="564"/>
      <c r="CR51" s="564"/>
      <c r="CS51" s="564"/>
      <c r="CT51" s="565"/>
      <c r="CU51" s="578" t="s">
        <v>99</v>
      </c>
      <c r="CV51" s="579"/>
      <c r="CW51" s="579"/>
      <c r="CX51" s="580"/>
      <c r="CY51" s="563" t="s">
        <v>99</v>
      </c>
      <c r="CZ51" s="564"/>
      <c r="DA51" s="564"/>
      <c r="DB51" s="564"/>
      <c r="DC51" s="564"/>
      <c r="DD51" s="564"/>
      <c r="DE51" s="564"/>
      <c r="DF51" s="565"/>
      <c r="DG51" s="563" t="s">
        <v>99</v>
      </c>
      <c r="DH51" s="564"/>
      <c r="DI51" s="564"/>
      <c r="DJ51" s="564"/>
      <c r="DK51" s="564"/>
      <c r="DL51" s="564"/>
      <c r="DM51" s="564"/>
      <c r="DN51" s="564"/>
      <c r="DO51" s="564"/>
      <c r="DP51" s="564"/>
      <c r="DQ51" s="565"/>
      <c r="DR51" s="578" t="s">
        <v>99</v>
      </c>
      <c r="DS51" s="579"/>
      <c r="DT51" s="579"/>
      <c r="DU51" s="579"/>
      <c r="DV51" s="579"/>
      <c r="DW51" s="579"/>
      <c r="DX51" s="58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298</v>
      </c>
      <c r="BZ52" s="573"/>
      <c r="CA52" s="573"/>
      <c r="CB52" s="573"/>
      <c r="CC52" s="573"/>
      <c r="CD52" s="573"/>
      <c r="CE52" s="573"/>
      <c r="CF52" s="573"/>
      <c r="CG52" s="573"/>
      <c r="CH52" s="573"/>
      <c r="CI52" s="573"/>
      <c r="CJ52" s="573"/>
      <c r="CK52" s="573"/>
      <c r="CL52" s="574"/>
      <c r="CM52" s="575">
        <v>357348651</v>
      </c>
      <c r="CN52" s="576"/>
      <c r="CO52" s="576"/>
      <c r="CP52" s="576"/>
      <c r="CQ52" s="576"/>
      <c r="CR52" s="576"/>
      <c r="CS52" s="576"/>
      <c r="CT52" s="577"/>
      <c r="CU52" s="578">
        <v>18.5</v>
      </c>
      <c r="CV52" s="579"/>
      <c r="CW52" s="579"/>
      <c r="CX52" s="580"/>
      <c r="CY52" s="563">
        <v>45106398</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299</v>
      </c>
      <c r="BZ53" s="573"/>
      <c r="CA53" s="573"/>
      <c r="CB53" s="573"/>
      <c r="CC53" s="573"/>
      <c r="CD53" s="573"/>
      <c r="CE53" s="573"/>
      <c r="CF53" s="573"/>
      <c r="CG53" s="573"/>
      <c r="CH53" s="573"/>
      <c r="CI53" s="573"/>
      <c r="CJ53" s="573"/>
      <c r="CK53" s="573"/>
      <c r="CL53" s="574"/>
      <c r="CM53" s="575">
        <v>4315855</v>
      </c>
      <c r="CN53" s="576"/>
      <c r="CO53" s="576"/>
      <c r="CP53" s="576"/>
      <c r="CQ53" s="576"/>
      <c r="CR53" s="576"/>
      <c r="CS53" s="576"/>
      <c r="CT53" s="577"/>
      <c r="CU53" s="578">
        <v>0.2</v>
      </c>
      <c r="CV53" s="579"/>
      <c r="CW53" s="579"/>
      <c r="CX53" s="580"/>
      <c r="CY53" s="563">
        <v>2866680</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281</v>
      </c>
      <c r="BZ54" s="582"/>
      <c r="CA54" s="572" t="s">
        <v>300</v>
      </c>
      <c r="CB54" s="573"/>
      <c r="CC54" s="573"/>
      <c r="CD54" s="573"/>
      <c r="CE54" s="573"/>
      <c r="CF54" s="573"/>
      <c r="CG54" s="573"/>
      <c r="CH54" s="573"/>
      <c r="CI54" s="573"/>
      <c r="CJ54" s="573"/>
      <c r="CK54" s="573"/>
      <c r="CL54" s="574"/>
      <c r="CM54" s="575">
        <v>264004442</v>
      </c>
      <c r="CN54" s="576"/>
      <c r="CO54" s="576"/>
      <c r="CP54" s="576"/>
      <c r="CQ54" s="576"/>
      <c r="CR54" s="576"/>
      <c r="CS54" s="576"/>
      <c r="CT54" s="577"/>
      <c r="CU54" s="578">
        <v>13.7</v>
      </c>
      <c r="CV54" s="579"/>
      <c r="CW54" s="579"/>
      <c r="CX54" s="580"/>
      <c r="CY54" s="563">
        <v>37500954</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301</v>
      </c>
      <c r="CB55" s="573"/>
      <c r="CC55" s="573"/>
      <c r="CD55" s="573"/>
      <c r="CE55" s="573"/>
      <c r="CF55" s="573"/>
      <c r="CG55" s="573"/>
      <c r="CH55" s="573"/>
      <c r="CI55" s="573"/>
      <c r="CJ55" s="573"/>
      <c r="CK55" s="573"/>
      <c r="CL55" s="574"/>
      <c r="CM55" s="575">
        <v>201452162</v>
      </c>
      <c r="CN55" s="576"/>
      <c r="CO55" s="576"/>
      <c r="CP55" s="576"/>
      <c r="CQ55" s="576"/>
      <c r="CR55" s="576"/>
      <c r="CS55" s="576"/>
      <c r="CT55" s="577"/>
      <c r="CU55" s="578">
        <v>10.4</v>
      </c>
      <c r="CV55" s="579"/>
      <c r="CW55" s="579"/>
      <c r="CX55" s="580"/>
      <c r="CY55" s="563">
        <v>16796992</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302</v>
      </c>
      <c r="CB56" s="573"/>
      <c r="CC56" s="573"/>
      <c r="CD56" s="573"/>
      <c r="CE56" s="573"/>
      <c r="CF56" s="573"/>
      <c r="CG56" s="573"/>
      <c r="CH56" s="573"/>
      <c r="CI56" s="573"/>
      <c r="CJ56" s="573"/>
      <c r="CK56" s="573"/>
      <c r="CL56" s="574"/>
      <c r="CM56" s="575">
        <v>41715183</v>
      </c>
      <c r="CN56" s="576"/>
      <c r="CO56" s="576"/>
      <c r="CP56" s="576"/>
      <c r="CQ56" s="576"/>
      <c r="CR56" s="576"/>
      <c r="CS56" s="576"/>
      <c r="CT56" s="577"/>
      <c r="CU56" s="578">
        <v>2.2000000000000002</v>
      </c>
      <c r="CV56" s="579"/>
      <c r="CW56" s="579"/>
      <c r="CX56" s="580"/>
      <c r="CY56" s="563">
        <v>8348527</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303</v>
      </c>
      <c r="CB57" s="573"/>
      <c r="CC57" s="573"/>
      <c r="CD57" s="573"/>
      <c r="CE57" s="573"/>
      <c r="CF57" s="573"/>
      <c r="CG57" s="573"/>
      <c r="CH57" s="573"/>
      <c r="CI57" s="573"/>
      <c r="CJ57" s="573"/>
      <c r="CK57" s="573"/>
      <c r="CL57" s="574"/>
      <c r="CM57" s="575">
        <v>93344209</v>
      </c>
      <c r="CN57" s="576"/>
      <c r="CO57" s="576"/>
      <c r="CP57" s="576"/>
      <c r="CQ57" s="576"/>
      <c r="CR57" s="576"/>
      <c r="CS57" s="576"/>
      <c r="CT57" s="577"/>
      <c r="CU57" s="578">
        <v>4.8</v>
      </c>
      <c r="CV57" s="579"/>
      <c r="CW57" s="579"/>
      <c r="CX57" s="580"/>
      <c r="CY57" s="563">
        <v>7605444</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304</v>
      </c>
      <c r="CB58" s="573"/>
      <c r="CC58" s="573"/>
      <c r="CD58" s="573"/>
      <c r="CE58" s="573"/>
      <c r="CF58" s="573"/>
      <c r="CG58" s="573"/>
      <c r="CH58" s="573"/>
      <c r="CI58" s="573"/>
      <c r="CJ58" s="573"/>
      <c r="CK58" s="573"/>
      <c r="CL58" s="574"/>
      <c r="CM58" s="575" t="s">
        <v>99</v>
      </c>
      <c r="CN58" s="576"/>
      <c r="CO58" s="576"/>
      <c r="CP58" s="576"/>
      <c r="CQ58" s="576"/>
      <c r="CR58" s="576"/>
      <c r="CS58" s="576"/>
      <c r="CT58" s="577"/>
      <c r="CU58" s="578" t="s">
        <v>99</v>
      </c>
      <c r="CV58" s="579"/>
      <c r="CW58" s="579"/>
      <c r="CX58" s="580"/>
      <c r="CY58" s="563" t="s">
        <v>99</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305</v>
      </c>
      <c r="BZ59" s="546"/>
      <c r="CA59" s="546"/>
      <c r="CB59" s="546"/>
      <c r="CC59" s="546"/>
      <c r="CD59" s="546"/>
      <c r="CE59" s="546"/>
      <c r="CF59" s="546"/>
      <c r="CG59" s="546"/>
      <c r="CH59" s="546"/>
      <c r="CI59" s="546"/>
      <c r="CJ59" s="546"/>
      <c r="CK59" s="546"/>
      <c r="CL59" s="547"/>
      <c r="CM59" s="548">
        <v>1931855266</v>
      </c>
      <c r="CN59" s="549"/>
      <c r="CO59" s="549"/>
      <c r="CP59" s="549"/>
      <c r="CQ59" s="549"/>
      <c r="CR59" s="549"/>
      <c r="CS59" s="549"/>
      <c r="CT59" s="550"/>
      <c r="CU59" s="551">
        <v>100</v>
      </c>
      <c r="CV59" s="552"/>
      <c r="CW59" s="552"/>
      <c r="CX59" s="553"/>
      <c r="CY59" s="554">
        <v>664257001</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78" t="s">
        <v>307</v>
      </c>
      <c r="DK2" s="1079"/>
      <c r="DL2" s="1079"/>
      <c r="DM2" s="1079"/>
      <c r="DN2" s="1079"/>
      <c r="DO2" s="1080"/>
      <c r="DP2" s="192"/>
      <c r="DQ2" s="1078" t="s">
        <v>308</v>
      </c>
      <c r="DR2" s="1079"/>
      <c r="DS2" s="1079"/>
      <c r="DT2" s="1079"/>
      <c r="DU2" s="1079"/>
      <c r="DV2" s="1079"/>
      <c r="DW2" s="1079"/>
      <c r="DX2" s="1079"/>
      <c r="DY2" s="1079"/>
      <c r="DZ2" s="1080"/>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19" t="s">
        <v>309</v>
      </c>
      <c r="B4" s="1019"/>
      <c r="C4" s="1019"/>
      <c r="D4" s="1019"/>
      <c r="E4" s="1019"/>
      <c r="F4" s="1019"/>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c r="AD4" s="1019"/>
      <c r="AE4" s="1019"/>
      <c r="AF4" s="1019"/>
      <c r="AG4" s="1019"/>
      <c r="AH4" s="1019"/>
      <c r="AI4" s="1019"/>
      <c r="AJ4" s="1019"/>
      <c r="AK4" s="1019"/>
      <c r="AL4" s="1019"/>
      <c r="AM4" s="1019"/>
      <c r="AN4" s="1019"/>
      <c r="AO4" s="1019"/>
      <c r="AP4" s="1019"/>
      <c r="AQ4" s="1019"/>
      <c r="AR4" s="1019"/>
      <c r="AS4" s="1019"/>
      <c r="AT4" s="1019"/>
      <c r="AU4" s="1019"/>
      <c r="AV4" s="1019"/>
      <c r="AW4" s="1019"/>
      <c r="AX4" s="1019"/>
      <c r="AY4" s="1019"/>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0" t="s">
        <v>311</v>
      </c>
      <c r="B5" s="931"/>
      <c r="C5" s="931"/>
      <c r="D5" s="931"/>
      <c r="E5" s="931"/>
      <c r="F5" s="931"/>
      <c r="G5" s="931"/>
      <c r="H5" s="931"/>
      <c r="I5" s="931"/>
      <c r="J5" s="931"/>
      <c r="K5" s="931"/>
      <c r="L5" s="931"/>
      <c r="M5" s="931"/>
      <c r="N5" s="931"/>
      <c r="O5" s="931"/>
      <c r="P5" s="932"/>
      <c r="Q5" s="936" t="s">
        <v>312</v>
      </c>
      <c r="R5" s="937"/>
      <c r="S5" s="937"/>
      <c r="T5" s="937"/>
      <c r="U5" s="938"/>
      <c r="V5" s="936" t="s">
        <v>313</v>
      </c>
      <c r="W5" s="937"/>
      <c r="X5" s="937"/>
      <c r="Y5" s="937"/>
      <c r="Z5" s="938"/>
      <c r="AA5" s="936" t="s">
        <v>314</v>
      </c>
      <c r="AB5" s="937"/>
      <c r="AC5" s="937"/>
      <c r="AD5" s="937"/>
      <c r="AE5" s="937"/>
      <c r="AF5" s="1081" t="s">
        <v>315</v>
      </c>
      <c r="AG5" s="937"/>
      <c r="AH5" s="937"/>
      <c r="AI5" s="937"/>
      <c r="AJ5" s="952"/>
      <c r="AK5" s="937" t="s">
        <v>316</v>
      </c>
      <c r="AL5" s="937"/>
      <c r="AM5" s="937"/>
      <c r="AN5" s="937"/>
      <c r="AO5" s="938"/>
      <c r="AP5" s="936" t="s">
        <v>317</v>
      </c>
      <c r="AQ5" s="937"/>
      <c r="AR5" s="937"/>
      <c r="AS5" s="937"/>
      <c r="AT5" s="938"/>
      <c r="AU5" s="936" t="s">
        <v>318</v>
      </c>
      <c r="AV5" s="937"/>
      <c r="AW5" s="937"/>
      <c r="AX5" s="937"/>
      <c r="AY5" s="952"/>
      <c r="AZ5" s="199"/>
      <c r="BA5" s="199"/>
      <c r="BB5" s="199"/>
      <c r="BC5" s="199"/>
      <c r="BD5" s="199"/>
      <c r="BE5" s="200"/>
      <c r="BF5" s="200"/>
      <c r="BG5" s="200"/>
      <c r="BH5" s="200"/>
      <c r="BI5" s="200"/>
      <c r="BJ5" s="200"/>
      <c r="BK5" s="200"/>
      <c r="BL5" s="200"/>
      <c r="BM5" s="200"/>
      <c r="BN5" s="200"/>
      <c r="BO5" s="200"/>
      <c r="BP5" s="200"/>
      <c r="BQ5" s="930" t="s">
        <v>319</v>
      </c>
      <c r="BR5" s="931"/>
      <c r="BS5" s="931"/>
      <c r="BT5" s="931"/>
      <c r="BU5" s="931"/>
      <c r="BV5" s="931"/>
      <c r="BW5" s="931"/>
      <c r="BX5" s="931"/>
      <c r="BY5" s="931"/>
      <c r="BZ5" s="931"/>
      <c r="CA5" s="931"/>
      <c r="CB5" s="931"/>
      <c r="CC5" s="931"/>
      <c r="CD5" s="931"/>
      <c r="CE5" s="931"/>
      <c r="CF5" s="931"/>
      <c r="CG5" s="932"/>
      <c r="CH5" s="936" t="s">
        <v>320</v>
      </c>
      <c r="CI5" s="937"/>
      <c r="CJ5" s="937"/>
      <c r="CK5" s="937"/>
      <c r="CL5" s="938"/>
      <c r="CM5" s="936" t="s">
        <v>321</v>
      </c>
      <c r="CN5" s="937"/>
      <c r="CO5" s="937"/>
      <c r="CP5" s="937"/>
      <c r="CQ5" s="938"/>
      <c r="CR5" s="936" t="s">
        <v>322</v>
      </c>
      <c r="CS5" s="937"/>
      <c r="CT5" s="937"/>
      <c r="CU5" s="937"/>
      <c r="CV5" s="938"/>
      <c r="CW5" s="936" t="s">
        <v>323</v>
      </c>
      <c r="CX5" s="937"/>
      <c r="CY5" s="937"/>
      <c r="CZ5" s="937"/>
      <c r="DA5" s="938"/>
      <c r="DB5" s="936" t="s">
        <v>324</v>
      </c>
      <c r="DC5" s="937"/>
      <c r="DD5" s="937"/>
      <c r="DE5" s="937"/>
      <c r="DF5" s="938"/>
      <c r="DG5" s="1066" t="s">
        <v>325</v>
      </c>
      <c r="DH5" s="1067"/>
      <c r="DI5" s="1067"/>
      <c r="DJ5" s="1067"/>
      <c r="DK5" s="1068"/>
      <c r="DL5" s="1066" t="s">
        <v>326</v>
      </c>
      <c r="DM5" s="1067"/>
      <c r="DN5" s="1067"/>
      <c r="DO5" s="1067"/>
      <c r="DP5" s="1068"/>
      <c r="DQ5" s="936" t="s">
        <v>327</v>
      </c>
      <c r="DR5" s="937"/>
      <c r="DS5" s="937"/>
      <c r="DT5" s="937"/>
      <c r="DU5" s="938"/>
      <c r="DV5" s="936" t="s">
        <v>318</v>
      </c>
      <c r="DW5" s="937"/>
      <c r="DX5" s="937"/>
      <c r="DY5" s="937"/>
      <c r="DZ5" s="952"/>
      <c r="EA5" s="197"/>
    </row>
    <row r="6" spans="1:131" s="198" customFormat="1" ht="26.25" customHeight="1" thickBot="1" x14ac:dyDescent="0.2">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82"/>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69"/>
      <c r="DH6" s="1070"/>
      <c r="DI6" s="1070"/>
      <c r="DJ6" s="1070"/>
      <c r="DK6" s="1071"/>
      <c r="DL6" s="1069"/>
      <c r="DM6" s="1070"/>
      <c r="DN6" s="1070"/>
      <c r="DO6" s="1070"/>
      <c r="DP6" s="1071"/>
      <c r="DQ6" s="939"/>
      <c r="DR6" s="940"/>
      <c r="DS6" s="940"/>
      <c r="DT6" s="940"/>
      <c r="DU6" s="941"/>
      <c r="DV6" s="939"/>
      <c r="DW6" s="940"/>
      <c r="DX6" s="940"/>
      <c r="DY6" s="940"/>
      <c r="DZ6" s="953"/>
      <c r="EA6" s="197"/>
    </row>
    <row r="7" spans="1:131" s="198" customFormat="1" ht="26.25" customHeight="1" thickTop="1" x14ac:dyDescent="0.15">
      <c r="A7" s="201">
        <v>1</v>
      </c>
      <c r="B7" s="1006" t="s">
        <v>490</v>
      </c>
      <c r="C7" s="1007"/>
      <c r="D7" s="1007"/>
      <c r="E7" s="1007"/>
      <c r="F7" s="1007"/>
      <c r="G7" s="1007"/>
      <c r="H7" s="1007"/>
      <c r="I7" s="1007"/>
      <c r="J7" s="1007"/>
      <c r="K7" s="1007"/>
      <c r="L7" s="1007"/>
      <c r="M7" s="1007"/>
      <c r="N7" s="1007"/>
      <c r="O7" s="1007"/>
      <c r="P7" s="1008"/>
      <c r="Q7" s="1072">
        <v>2120406</v>
      </c>
      <c r="R7" s="1073"/>
      <c r="S7" s="1073"/>
      <c r="T7" s="1073"/>
      <c r="U7" s="1073"/>
      <c r="V7" s="1073">
        <v>2013105</v>
      </c>
      <c r="W7" s="1073"/>
      <c r="X7" s="1073"/>
      <c r="Y7" s="1073"/>
      <c r="Z7" s="1073"/>
      <c r="AA7" s="1073">
        <v>107301</v>
      </c>
      <c r="AB7" s="1073"/>
      <c r="AC7" s="1073"/>
      <c r="AD7" s="1073"/>
      <c r="AE7" s="1074"/>
      <c r="AF7" s="1075">
        <v>7705</v>
      </c>
      <c r="AG7" s="1076"/>
      <c r="AH7" s="1076"/>
      <c r="AI7" s="1076"/>
      <c r="AJ7" s="1077"/>
      <c r="AK7" s="1059">
        <v>503443</v>
      </c>
      <c r="AL7" s="1060"/>
      <c r="AM7" s="1060"/>
      <c r="AN7" s="1060"/>
      <c r="AO7" s="1060"/>
      <c r="AP7" s="1060">
        <v>1316754</v>
      </c>
      <c r="AQ7" s="1060"/>
      <c r="AR7" s="1060"/>
      <c r="AS7" s="1060"/>
      <c r="AT7" s="1060"/>
      <c r="AU7" s="1061"/>
      <c r="AV7" s="1061"/>
      <c r="AW7" s="1061"/>
      <c r="AX7" s="1061"/>
      <c r="AY7" s="1062"/>
      <c r="AZ7" s="195"/>
      <c r="BA7" s="195"/>
      <c r="BB7" s="195"/>
      <c r="BC7" s="195"/>
      <c r="BD7" s="195"/>
      <c r="BE7" s="196"/>
      <c r="BF7" s="196"/>
      <c r="BG7" s="196"/>
      <c r="BH7" s="196"/>
      <c r="BI7" s="196"/>
      <c r="BJ7" s="196"/>
      <c r="BK7" s="196"/>
      <c r="BL7" s="196"/>
      <c r="BM7" s="196"/>
      <c r="BN7" s="196"/>
      <c r="BO7" s="196"/>
      <c r="BP7" s="196"/>
      <c r="BQ7" s="202">
        <v>1</v>
      </c>
      <c r="BR7" s="203"/>
      <c r="BS7" s="1063" t="s">
        <v>507</v>
      </c>
      <c r="BT7" s="1064"/>
      <c r="BU7" s="1064"/>
      <c r="BV7" s="1064"/>
      <c r="BW7" s="1064"/>
      <c r="BX7" s="1064"/>
      <c r="BY7" s="1064"/>
      <c r="BZ7" s="1064"/>
      <c r="CA7" s="1064"/>
      <c r="CB7" s="1064"/>
      <c r="CC7" s="1064"/>
      <c r="CD7" s="1064"/>
      <c r="CE7" s="1064"/>
      <c r="CF7" s="1064"/>
      <c r="CG7" s="1065"/>
      <c r="CH7" s="1056">
        <v>-169</v>
      </c>
      <c r="CI7" s="1057"/>
      <c r="CJ7" s="1057"/>
      <c r="CK7" s="1057"/>
      <c r="CL7" s="1058"/>
      <c r="CM7" s="1056">
        <v>7126</v>
      </c>
      <c r="CN7" s="1057"/>
      <c r="CO7" s="1057"/>
      <c r="CP7" s="1057"/>
      <c r="CQ7" s="1058"/>
      <c r="CR7" s="1056">
        <v>30</v>
      </c>
      <c r="CS7" s="1057"/>
      <c r="CT7" s="1057"/>
      <c r="CU7" s="1057"/>
      <c r="CV7" s="1058"/>
      <c r="CW7" s="1056">
        <v>291</v>
      </c>
      <c r="CX7" s="1057"/>
      <c r="CY7" s="1057"/>
      <c r="CZ7" s="1057"/>
      <c r="DA7" s="1058"/>
      <c r="DB7" s="1056">
        <v>0</v>
      </c>
      <c r="DC7" s="1057"/>
      <c r="DD7" s="1057"/>
      <c r="DE7" s="1057"/>
      <c r="DF7" s="1058"/>
      <c r="DG7" s="1056">
        <v>0</v>
      </c>
      <c r="DH7" s="1057"/>
      <c r="DI7" s="1057"/>
      <c r="DJ7" s="1057"/>
      <c r="DK7" s="1058"/>
      <c r="DL7" s="1056">
        <v>0</v>
      </c>
      <c r="DM7" s="1057"/>
      <c r="DN7" s="1057"/>
      <c r="DO7" s="1057"/>
      <c r="DP7" s="1058"/>
      <c r="DQ7" s="1056">
        <v>0</v>
      </c>
      <c r="DR7" s="1057"/>
      <c r="DS7" s="1057"/>
      <c r="DT7" s="1057"/>
      <c r="DU7" s="1058"/>
      <c r="DV7" s="1083"/>
      <c r="DW7" s="1084"/>
      <c r="DX7" s="1084"/>
      <c r="DY7" s="1084"/>
      <c r="DZ7" s="1085"/>
      <c r="EA7" s="197"/>
    </row>
    <row r="8" spans="1:131" s="198" customFormat="1" ht="26.25" customHeight="1" x14ac:dyDescent="0.15">
      <c r="A8" s="204">
        <v>2</v>
      </c>
      <c r="B8" s="978" t="s">
        <v>328</v>
      </c>
      <c r="C8" s="979"/>
      <c r="D8" s="979"/>
      <c r="E8" s="979"/>
      <c r="F8" s="979"/>
      <c r="G8" s="979"/>
      <c r="H8" s="979"/>
      <c r="I8" s="979"/>
      <c r="J8" s="979"/>
      <c r="K8" s="979"/>
      <c r="L8" s="979"/>
      <c r="M8" s="979"/>
      <c r="N8" s="979"/>
      <c r="O8" s="979"/>
      <c r="P8" s="980"/>
      <c r="Q8" s="1000">
        <v>43738</v>
      </c>
      <c r="R8" s="982"/>
      <c r="S8" s="982"/>
      <c r="T8" s="982"/>
      <c r="U8" s="982"/>
      <c r="V8" s="982">
        <v>43738</v>
      </c>
      <c r="W8" s="982"/>
      <c r="X8" s="982"/>
      <c r="Y8" s="982"/>
      <c r="Z8" s="982"/>
      <c r="AA8" s="982">
        <v>0</v>
      </c>
      <c r="AB8" s="982"/>
      <c r="AC8" s="982"/>
      <c r="AD8" s="982"/>
      <c r="AE8" s="1001"/>
      <c r="AF8" s="1051" t="s">
        <v>491</v>
      </c>
      <c r="AG8" s="1052"/>
      <c r="AH8" s="1052"/>
      <c r="AI8" s="1052"/>
      <c r="AJ8" s="1053"/>
      <c r="AK8" s="1054">
        <v>23452</v>
      </c>
      <c r="AL8" s="1055"/>
      <c r="AM8" s="1055"/>
      <c r="AN8" s="1055"/>
      <c r="AO8" s="1055"/>
      <c r="AP8" s="1055">
        <v>97000</v>
      </c>
      <c r="AQ8" s="1055"/>
      <c r="AR8" s="1055"/>
      <c r="AS8" s="1055"/>
      <c r="AT8" s="1055"/>
      <c r="AU8" s="1049"/>
      <c r="AV8" s="1049"/>
      <c r="AW8" s="1049"/>
      <c r="AX8" s="1049"/>
      <c r="AY8" s="1050"/>
      <c r="AZ8" s="195"/>
      <c r="BA8" s="195"/>
      <c r="BB8" s="195"/>
      <c r="BC8" s="195"/>
      <c r="BD8" s="195"/>
      <c r="BE8" s="196"/>
      <c r="BF8" s="196"/>
      <c r="BG8" s="196"/>
      <c r="BH8" s="196"/>
      <c r="BI8" s="196"/>
      <c r="BJ8" s="196"/>
      <c r="BK8" s="196"/>
      <c r="BL8" s="196"/>
      <c r="BM8" s="196"/>
      <c r="BN8" s="196"/>
      <c r="BO8" s="196"/>
      <c r="BP8" s="196"/>
      <c r="BQ8" s="205">
        <v>2</v>
      </c>
      <c r="BR8" s="206" t="s">
        <v>559</v>
      </c>
      <c r="BS8" s="996" t="s">
        <v>508</v>
      </c>
      <c r="BT8" s="997"/>
      <c r="BU8" s="997"/>
      <c r="BV8" s="997"/>
      <c r="BW8" s="997"/>
      <c r="BX8" s="997"/>
      <c r="BY8" s="997"/>
      <c r="BZ8" s="997"/>
      <c r="CA8" s="997"/>
      <c r="CB8" s="997"/>
      <c r="CC8" s="997"/>
      <c r="CD8" s="997"/>
      <c r="CE8" s="997"/>
      <c r="CF8" s="997"/>
      <c r="CG8" s="998"/>
      <c r="CH8" s="984">
        <v>21</v>
      </c>
      <c r="CI8" s="985"/>
      <c r="CJ8" s="985"/>
      <c r="CK8" s="985"/>
      <c r="CL8" s="986"/>
      <c r="CM8" s="984">
        <v>1941</v>
      </c>
      <c r="CN8" s="985"/>
      <c r="CO8" s="985"/>
      <c r="CP8" s="985"/>
      <c r="CQ8" s="986"/>
      <c r="CR8" s="984">
        <v>251</v>
      </c>
      <c r="CS8" s="985"/>
      <c r="CT8" s="985"/>
      <c r="CU8" s="985"/>
      <c r="CV8" s="986"/>
      <c r="CW8" s="984">
        <v>0</v>
      </c>
      <c r="CX8" s="985"/>
      <c r="CY8" s="985"/>
      <c r="CZ8" s="985"/>
      <c r="DA8" s="986"/>
      <c r="DB8" s="984">
        <v>0</v>
      </c>
      <c r="DC8" s="985"/>
      <c r="DD8" s="985"/>
      <c r="DE8" s="985"/>
      <c r="DF8" s="986"/>
      <c r="DG8" s="984">
        <v>730</v>
      </c>
      <c r="DH8" s="985"/>
      <c r="DI8" s="985"/>
      <c r="DJ8" s="985"/>
      <c r="DK8" s="986"/>
      <c r="DL8" s="984">
        <v>0</v>
      </c>
      <c r="DM8" s="985"/>
      <c r="DN8" s="985"/>
      <c r="DO8" s="985"/>
      <c r="DP8" s="986"/>
      <c r="DQ8" s="984">
        <v>0</v>
      </c>
      <c r="DR8" s="985"/>
      <c r="DS8" s="985"/>
      <c r="DT8" s="985"/>
      <c r="DU8" s="986"/>
      <c r="DV8" s="927"/>
      <c r="DW8" s="928"/>
      <c r="DX8" s="928"/>
      <c r="DY8" s="928"/>
      <c r="DZ8" s="929"/>
      <c r="EA8" s="197"/>
    </row>
    <row r="9" spans="1:131" s="198" customFormat="1" ht="26.25" customHeight="1" x14ac:dyDescent="0.15">
      <c r="A9" s="204">
        <v>3</v>
      </c>
      <c r="B9" s="978" t="s">
        <v>492</v>
      </c>
      <c r="C9" s="979"/>
      <c r="D9" s="979"/>
      <c r="E9" s="979"/>
      <c r="F9" s="979"/>
      <c r="G9" s="979"/>
      <c r="H9" s="979"/>
      <c r="I9" s="979"/>
      <c r="J9" s="979"/>
      <c r="K9" s="979"/>
      <c r="L9" s="979"/>
      <c r="M9" s="979"/>
      <c r="N9" s="979"/>
      <c r="O9" s="979"/>
      <c r="P9" s="980"/>
      <c r="Q9" s="1000">
        <v>210</v>
      </c>
      <c r="R9" s="982"/>
      <c r="S9" s="982"/>
      <c r="T9" s="982"/>
      <c r="U9" s="982"/>
      <c r="V9" s="982">
        <v>197</v>
      </c>
      <c r="W9" s="982"/>
      <c r="X9" s="982"/>
      <c r="Y9" s="982"/>
      <c r="Z9" s="982"/>
      <c r="AA9" s="982">
        <v>13</v>
      </c>
      <c r="AB9" s="982"/>
      <c r="AC9" s="982"/>
      <c r="AD9" s="982"/>
      <c r="AE9" s="1001"/>
      <c r="AF9" s="1051" t="s">
        <v>491</v>
      </c>
      <c r="AG9" s="1052"/>
      <c r="AH9" s="1052"/>
      <c r="AI9" s="1052"/>
      <c r="AJ9" s="1053"/>
      <c r="AK9" s="1054">
        <v>156</v>
      </c>
      <c r="AL9" s="1055"/>
      <c r="AM9" s="1055"/>
      <c r="AN9" s="1055"/>
      <c r="AO9" s="1055"/>
      <c r="AP9" s="1055">
        <v>0</v>
      </c>
      <c r="AQ9" s="1055"/>
      <c r="AR9" s="1055"/>
      <c r="AS9" s="1055"/>
      <c r="AT9" s="1055"/>
      <c r="AU9" s="1049"/>
      <c r="AV9" s="1049"/>
      <c r="AW9" s="1049"/>
      <c r="AX9" s="1049"/>
      <c r="AY9" s="1050"/>
      <c r="AZ9" s="195"/>
      <c r="BA9" s="195"/>
      <c r="BB9" s="195"/>
      <c r="BC9" s="195"/>
      <c r="BD9" s="195"/>
      <c r="BE9" s="196"/>
      <c r="BF9" s="196"/>
      <c r="BG9" s="196"/>
      <c r="BH9" s="196"/>
      <c r="BI9" s="196"/>
      <c r="BJ9" s="196"/>
      <c r="BK9" s="196"/>
      <c r="BL9" s="196"/>
      <c r="BM9" s="196"/>
      <c r="BN9" s="196"/>
      <c r="BO9" s="196"/>
      <c r="BP9" s="196"/>
      <c r="BQ9" s="205">
        <v>3</v>
      </c>
      <c r="BR9" s="206"/>
      <c r="BS9" s="996" t="s">
        <v>509</v>
      </c>
      <c r="BT9" s="997"/>
      <c r="BU9" s="997"/>
      <c r="BV9" s="997"/>
      <c r="BW9" s="997"/>
      <c r="BX9" s="997"/>
      <c r="BY9" s="997"/>
      <c r="BZ9" s="997"/>
      <c r="CA9" s="997"/>
      <c r="CB9" s="997"/>
      <c r="CC9" s="997"/>
      <c r="CD9" s="997"/>
      <c r="CE9" s="997"/>
      <c r="CF9" s="997"/>
      <c r="CG9" s="998"/>
      <c r="CH9" s="984">
        <v>-28</v>
      </c>
      <c r="CI9" s="985"/>
      <c r="CJ9" s="985"/>
      <c r="CK9" s="985"/>
      <c r="CL9" s="986"/>
      <c r="CM9" s="984">
        <v>1552</v>
      </c>
      <c r="CN9" s="985"/>
      <c r="CO9" s="985"/>
      <c r="CP9" s="985"/>
      <c r="CQ9" s="986"/>
      <c r="CR9" s="984">
        <v>1417</v>
      </c>
      <c r="CS9" s="985"/>
      <c r="CT9" s="985"/>
      <c r="CU9" s="985"/>
      <c r="CV9" s="986"/>
      <c r="CW9" s="984">
        <v>14</v>
      </c>
      <c r="CX9" s="985"/>
      <c r="CY9" s="985"/>
      <c r="CZ9" s="985"/>
      <c r="DA9" s="986"/>
      <c r="DB9" s="984">
        <v>0</v>
      </c>
      <c r="DC9" s="985"/>
      <c r="DD9" s="985"/>
      <c r="DE9" s="985"/>
      <c r="DF9" s="986"/>
      <c r="DG9" s="984">
        <v>0</v>
      </c>
      <c r="DH9" s="985"/>
      <c r="DI9" s="985"/>
      <c r="DJ9" s="985"/>
      <c r="DK9" s="986"/>
      <c r="DL9" s="984">
        <v>0</v>
      </c>
      <c r="DM9" s="985"/>
      <c r="DN9" s="985"/>
      <c r="DO9" s="985"/>
      <c r="DP9" s="986"/>
      <c r="DQ9" s="984">
        <v>0</v>
      </c>
      <c r="DR9" s="985"/>
      <c r="DS9" s="985"/>
      <c r="DT9" s="985"/>
      <c r="DU9" s="986"/>
      <c r="DV9" s="927"/>
      <c r="DW9" s="928"/>
      <c r="DX9" s="928"/>
      <c r="DY9" s="928"/>
      <c r="DZ9" s="929"/>
      <c r="EA9" s="197"/>
    </row>
    <row r="10" spans="1:131" s="198" customFormat="1" ht="26.25" customHeight="1" x14ac:dyDescent="0.15">
      <c r="A10" s="204">
        <v>4</v>
      </c>
      <c r="B10" s="978" t="s">
        <v>493</v>
      </c>
      <c r="C10" s="979"/>
      <c r="D10" s="979"/>
      <c r="E10" s="979"/>
      <c r="F10" s="979"/>
      <c r="G10" s="979"/>
      <c r="H10" s="979"/>
      <c r="I10" s="979"/>
      <c r="J10" s="979"/>
      <c r="K10" s="979"/>
      <c r="L10" s="979"/>
      <c r="M10" s="979"/>
      <c r="N10" s="979"/>
      <c r="O10" s="979"/>
      <c r="P10" s="980"/>
      <c r="Q10" s="1000">
        <v>429</v>
      </c>
      <c r="R10" s="982"/>
      <c r="S10" s="982"/>
      <c r="T10" s="982"/>
      <c r="U10" s="982"/>
      <c r="V10" s="982">
        <v>80</v>
      </c>
      <c r="W10" s="982"/>
      <c r="X10" s="982"/>
      <c r="Y10" s="982"/>
      <c r="Z10" s="982"/>
      <c r="AA10" s="982">
        <v>349</v>
      </c>
      <c r="AB10" s="982"/>
      <c r="AC10" s="982"/>
      <c r="AD10" s="982"/>
      <c r="AE10" s="1001"/>
      <c r="AF10" s="1051" t="s">
        <v>491</v>
      </c>
      <c r="AG10" s="1052"/>
      <c r="AH10" s="1052"/>
      <c r="AI10" s="1052"/>
      <c r="AJ10" s="1053"/>
      <c r="AK10" s="1054">
        <v>2</v>
      </c>
      <c r="AL10" s="1055"/>
      <c r="AM10" s="1055"/>
      <c r="AN10" s="1055"/>
      <c r="AO10" s="1055"/>
      <c r="AP10" s="1055">
        <v>727</v>
      </c>
      <c r="AQ10" s="1055"/>
      <c r="AR10" s="1055"/>
      <c r="AS10" s="1055"/>
      <c r="AT10" s="1055"/>
      <c r="AU10" s="1049"/>
      <c r="AV10" s="1049"/>
      <c r="AW10" s="1049"/>
      <c r="AX10" s="1049"/>
      <c r="AY10" s="1050"/>
      <c r="AZ10" s="195"/>
      <c r="BA10" s="195"/>
      <c r="BB10" s="195"/>
      <c r="BC10" s="195"/>
      <c r="BD10" s="195"/>
      <c r="BE10" s="196"/>
      <c r="BF10" s="196"/>
      <c r="BG10" s="196"/>
      <c r="BH10" s="196"/>
      <c r="BI10" s="196"/>
      <c r="BJ10" s="196"/>
      <c r="BK10" s="196"/>
      <c r="BL10" s="196"/>
      <c r="BM10" s="196"/>
      <c r="BN10" s="196"/>
      <c r="BO10" s="196"/>
      <c r="BP10" s="196"/>
      <c r="BQ10" s="205">
        <v>4</v>
      </c>
      <c r="BR10" s="206"/>
      <c r="BS10" s="996" t="s">
        <v>510</v>
      </c>
      <c r="BT10" s="997"/>
      <c r="BU10" s="997"/>
      <c r="BV10" s="997"/>
      <c r="BW10" s="997"/>
      <c r="BX10" s="997"/>
      <c r="BY10" s="997"/>
      <c r="BZ10" s="997"/>
      <c r="CA10" s="997"/>
      <c r="CB10" s="997"/>
      <c r="CC10" s="997"/>
      <c r="CD10" s="997"/>
      <c r="CE10" s="997"/>
      <c r="CF10" s="997"/>
      <c r="CG10" s="998"/>
      <c r="CH10" s="984">
        <v>-5</v>
      </c>
      <c r="CI10" s="985"/>
      <c r="CJ10" s="985"/>
      <c r="CK10" s="985"/>
      <c r="CL10" s="986"/>
      <c r="CM10" s="984">
        <v>2019</v>
      </c>
      <c r="CN10" s="985"/>
      <c r="CO10" s="985"/>
      <c r="CP10" s="985"/>
      <c r="CQ10" s="986"/>
      <c r="CR10" s="984">
        <v>2000</v>
      </c>
      <c r="CS10" s="985"/>
      <c r="CT10" s="985"/>
      <c r="CU10" s="985"/>
      <c r="CV10" s="986"/>
      <c r="CW10" s="984">
        <v>0</v>
      </c>
      <c r="CX10" s="985"/>
      <c r="CY10" s="985"/>
      <c r="CZ10" s="985"/>
      <c r="DA10" s="986"/>
      <c r="DB10" s="984">
        <v>0</v>
      </c>
      <c r="DC10" s="985"/>
      <c r="DD10" s="985"/>
      <c r="DE10" s="985"/>
      <c r="DF10" s="986"/>
      <c r="DG10" s="984">
        <v>0</v>
      </c>
      <c r="DH10" s="985"/>
      <c r="DI10" s="985"/>
      <c r="DJ10" s="985"/>
      <c r="DK10" s="986"/>
      <c r="DL10" s="984">
        <v>0</v>
      </c>
      <c r="DM10" s="985"/>
      <c r="DN10" s="985"/>
      <c r="DO10" s="985"/>
      <c r="DP10" s="986"/>
      <c r="DQ10" s="984">
        <v>0</v>
      </c>
      <c r="DR10" s="985"/>
      <c r="DS10" s="985"/>
      <c r="DT10" s="985"/>
      <c r="DU10" s="986"/>
      <c r="DV10" s="927"/>
      <c r="DW10" s="928"/>
      <c r="DX10" s="928"/>
      <c r="DY10" s="928"/>
      <c r="DZ10" s="929"/>
      <c r="EA10" s="197"/>
    </row>
    <row r="11" spans="1:131" s="198" customFormat="1" ht="26.25" customHeight="1" x14ac:dyDescent="0.15">
      <c r="A11" s="204">
        <v>5</v>
      </c>
      <c r="B11" s="978" t="s">
        <v>494</v>
      </c>
      <c r="C11" s="979"/>
      <c r="D11" s="979"/>
      <c r="E11" s="979"/>
      <c r="F11" s="979"/>
      <c r="G11" s="979"/>
      <c r="H11" s="979"/>
      <c r="I11" s="979"/>
      <c r="J11" s="979"/>
      <c r="K11" s="979"/>
      <c r="L11" s="979"/>
      <c r="M11" s="979"/>
      <c r="N11" s="979"/>
      <c r="O11" s="979"/>
      <c r="P11" s="980"/>
      <c r="Q11" s="1000">
        <v>2281</v>
      </c>
      <c r="R11" s="982"/>
      <c r="S11" s="982"/>
      <c r="T11" s="982"/>
      <c r="U11" s="982"/>
      <c r="V11" s="982">
        <v>539</v>
      </c>
      <c r="W11" s="982"/>
      <c r="X11" s="982"/>
      <c r="Y11" s="982"/>
      <c r="Z11" s="982"/>
      <c r="AA11" s="982">
        <v>1742</v>
      </c>
      <c r="AB11" s="982"/>
      <c r="AC11" s="982"/>
      <c r="AD11" s="982"/>
      <c r="AE11" s="1001"/>
      <c r="AF11" s="1051" t="s">
        <v>491</v>
      </c>
      <c r="AG11" s="1052"/>
      <c r="AH11" s="1052"/>
      <c r="AI11" s="1052"/>
      <c r="AJ11" s="1053"/>
      <c r="AK11" s="1054">
        <v>0</v>
      </c>
      <c r="AL11" s="1055"/>
      <c r="AM11" s="1055"/>
      <c r="AN11" s="1055"/>
      <c r="AO11" s="1055"/>
      <c r="AP11" s="1055">
        <v>89059</v>
      </c>
      <c r="AQ11" s="1055"/>
      <c r="AR11" s="1055"/>
      <c r="AS11" s="1055"/>
      <c r="AT11" s="1055"/>
      <c r="AU11" s="1049"/>
      <c r="AV11" s="1049"/>
      <c r="AW11" s="1049"/>
      <c r="AX11" s="1049"/>
      <c r="AY11" s="1050"/>
      <c r="AZ11" s="195"/>
      <c r="BA11" s="195"/>
      <c r="BB11" s="195"/>
      <c r="BC11" s="195"/>
      <c r="BD11" s="195"/>
      <c r="BE11" s="196"/>
      <c r="BF11" s="196"/>
      <c r="BG11" s="196"/>
      <c r="BH11" s="196"/>
      <c r="BI11" s="196"/>
      <c r="BJ11" s="196"/>
      <c r="BK11" s="196"/>
      <c r="BL11" s="196"/>
      <c r="BM11" s="196"/>
      <c r="BN11" s="196"/>
      <c r="BO11" s="196"/>
      <c r="BP11" s="196"/>
      <c r="BQ11" s="205">
        <v>5</v>
      </c>
      <c r="BR11" s="206"/>
      <c r="BS11" s="996" t="s">
        <v>511</v>
      </c>
      <c r="BT11" s="997"/>
      <c r="BU11" s="997"/>
      <c r="BV11" s="997"/>
      <c r="BW11" s="997"/>
      <c r="BX11" s="997"/>
      <c r="BY11" s="997"/>
      <c r="BZ11" s="997"/>
      <c r="CA11" s="997"/>
      <c r="CB11" s="997"/>
      <c r="CC11" s="997"/>
      <c r="CD11" s="997"/>
      <c r="CE11" s="997"/>
      <c r="CF11" s="997"/>
      <c r="CG11" s="998"/>
      <c r="CH11" s="984">
        <v>-196</v>
      </c>
      <c r="CI11" s="985"/>
      <c r="CJ11" s="985"/>
      <c r="CK11" s="985"/>
      <c r="CL11" s="986"/>
      <c r="CM11" s="984">
        <v>2279</v>
      </c>
      <c r="CN11" s="985"/>
      <c r="CO11" s="985"/>
      <c r="CP11" s="985"/>
      <c r="CQ11" s="986"/>
      <c r="CR11" s="984">
        <v>150</v>
      </c>
      <c r="CS11" s="985"/>
      <c r="CT11" s="985"/>
      <c r="CU11" s="985"/>
      <c r="CV11" s="986"/>
      <c r="CW11" s="984">
        <v>25</v>
      </c>
      <c r="CX11" s="985"/>
      <c r="CY11" s="985"/>
      <c r="CZ11" s="985"/>
      <c r="DA11" s="986"/>
      <c r="DB11" s="984">
        <v>0</v>
      </c>
      <c r="DC11" s="985"/>
      <c r="DD11" s="985"/>
      <c r="DE11" s="985"/>
      <c r="DF11" s="986"/>
      <c r="DG11" s="984">
        <v>0</v>
      </c>
      <c r="DH11" s="985"/>
      <c r="DI11" s="985"/>
      <c r="DJ11" s="985"/>
      <c r="DK11" s="986"/>
      <c r="DL11" s="984">
        <v>0</v>
      </c>
      <c r="DM11" s="985"/>
      <c r="DN11" s="985"/>
      <c r="DO11" s="985"/>
      <c r="DP11" s="986"/>
      <c r="DQ11" s="984">
        <v>0</v>
      </c>
      <c r="DR11" s="985"/>
      <c r="DS11" s="985"/>
      <c r="DT11" s="985"/>
      <c r="DU11" s="986"/>
      <c r="DV11" s="927"/>
      <c r="DW11" s="928"/>
      <c r="DX11" s="928"/>
      <c r="DY11" s="928"/>
      <c r="DZ11" s="929"/>
      <c r="EA11" s="197"/>
    </row>
    <row r="12" spans="1:131" s="198" customFormat="1" ht="26.25" customHeight="1" x14ac:dyDescent="0.15">
      <c r="A12" s="204">
        <v>6</v>
      </c>
      <c r="B12" s="978" t="s">
        <v>495</v>
      </c>
      <c r="C12" s="979"/>
      <c r="D12" s="979"/>
      <c r="E12" s="979"/>
      <c r="F12" s="979"/>
      <c r="G12" s="979"/>
      <c r="H12" s="979"/>
      <c r="I12" s="979"/>
      <c r="J12" s="979"/>
      <c r="K12" s="979"/>
      <c r="L12" s="979"/>
      <c r="M12" s="979"/>
      <c r="N12" s="979"/>
      <c r="O12" s="979"/>
      <c r="P12" s="980"/>
      <c r="Q12" s="1000">
        <v>89</v>
      </c>
      <c r="R12" s="982"/>
      <c r="S12" s="982"/>
      <c r="T12" s="982"/>
      <c r="U12" s="982"/>
      <c r="V12" s="982">
        <v>41</v>
      </c>
      <c r="W12" s="982"/>
      <c r="X12" s="982"/>
      <c r="Y12" s="982"/>
      <c r="Z12" s="982"/>
      <c r="AA12" s="982">
        <v>48</v>
      </c>
      <c r="AB12" s="982"/>
      <c r="AC12" s="982"/>
      <c r="AD12" s="982"/>
      <c r="AE12" s="1001"/>
      <c r="AF12" s="1051" t="s">
        <v>491</v>
      </c>
      <c r="AG12" s="1052"/>
      <c r="AH12" s="1052"/>
      <c r="AI12" s="1052"/>
      <c r="AJ12" s="1053"/>
      <c r="AK12" s="1054">
        <v>1</v>
      </c>
      <c r="AL12" s="1055"/>
      <c r="AM12" s="1055"/>
      <c r="AN12" s="1055"/>
      <c r="AO12" s="1055"/>
      <c r="AP12" s="1055">
        <v>83</v>
      </c>
      <c r="AQ12" s="1055"/>
      <c r="AR12" s="1055"/>
      <c r="AS12" s="1055"/>
      <c r="AT12" s="1055"/>
      <c r="AU12" s="1049"/>
      <c r="AV12" s="1049"/>
      <c r="AW12" s="1049"/>
      <c r="AX12" s="1049"/>
      <c r="AY12" s="1050"/>
      <c r="AZ12" s="195"/>
      <c r="BA12" s="195"/>
      <c r="BB12" s="195"/>
      <c r="BC12" s="195"/>
      <c r="BD12" s="195"/>
      <c r="BE12" s="196"/>
      <c r="BF12" s="196"/>
      <c r="BG12" s="196"/>
      <c r="BH12" s="196"/>
      <c r="BI12" s="196"/>
      <c r="BJ12" s="196"/>
      <c r="BK12" s="196"/>
      <c r="BL12" s="196"/>
      <c r="BM12" s="196"/>
      <c r="BN12" s="196"/>
      <c r="BO12" s="196"/>
      <c r="BP12" s="196"/>
      <c r="BQ12" s="205">
        <v>6</v>
      </c>
      <c r="BR12" s="206"/>
      <c r="BS12" s="996" t="s">
        <v>512</v>
      </c>
      <c r="BT12" s="997"/>
      <c r="BU12" s="997"/>
      <c r="BV12" s="997"/>
      <c r="BW12" s="997"/>
      <c r="BX12" s="997"/>
      <c r="BY12" s="997"/>
      <c r="BZ12" s="997"/>
      <c r="CA12" s="997"/>
      <c r="CB12" s="997"/>
      <c r="CC12" s="997"/>
      <c r="CD12" s="997"/>
      <c r="CE12" s="997"/>
      <c r="CF12" s="997"/>
      <c r="CG12" s="998"/>
      <c r="CH12" s="984">
        <v>1</v>
      </c>
      <c r="CI12" s="985"/>
      <c r="CJ12" s="985"/>
      <c r="CK12" s="985"/>
      <c r="CL12" s="986"/>
      <c r="CM12" s="984">
        <v>222</v>
      </c>
      <c r="CN12" s="985"/>
      <c r="CO12" s="985"/>
      <c r="CP12" s="985"/>
      <c r="CQ12" s="986"/>
      <c r="CR12" s="984">
        <v>200</v>
      </c>
      <c r="CS12" s="985"/>
      <c r="CT12" s="985"/>
      <c r="CU12" s="985"/>
      <c r="CV12" s="986"/>
      <c r="CW12" s="984">
        <v>3</v>
      </c>
      <c r="CX12" s="985"/>
      <c r="CY12" s="985"/>
      <c r="CZ12" s="985"/>
      <c r="DA12" s="986"/>
      <c r="DB12" s="984">
        <v>0</v>
      </c>
      <c r="DC12" s="985"/>
      <c r="DD12" s="985"/>
      <c r="DE12" s="985"/>
      <c r="DF12" s="986"/>
      <c r="DG12" s="984">
        <v>0</v>
      </c>
      <c r="DH12" s="985"/>
      <c r="DI12" s="985"/>
      <c r="DJ12" s="985"/>
      <c r="DK12" s="986"/>
      <c r="DL12" s="984">
        <v>0</v>
      </c>
      <c r="DM12" s="985"/>
      <c r="DN12" s="985"/>
      <c r="DO12" s="985"/>
      <c r="DP12" s="986"/>
      <c r="DQ12" s="984">
        <v>0</v>
      </c>
      <c r="DR12" s="985"/>
      <c r="DS12" s="985"/>
      <c r="DT12" s="985"/>
      <c r="DU12" s="986"/>
      <c r="DV12" s="927"/>
      <c r="DW12" s="928"/>
      <c r="DX12" s="928"/>
      <c r="DY12" s="928"/>
      <c r="DZ12" s="929"/>
      <c r="EA12" s="197"/>
    </row>
    <row r="13" spans="1:131" s="198" customFormat="1" ht="26.25" customHeight="1" x14ac:dyDescent="0.15">
      <c r="A13" s="204">
        <v>7</v>
      </c>
      <c r="B13" s="978" t="s">
        <v>496</v>
      </c>
      <c r="C13" s="979"/>
      <c r="D13" s="979"/>
      <c r="E13" s="979"/>
      <c r="F13" s="979"/>
      <c r="G13" s="979"/>
      <c r="H13" s="979"/>
      <c r="I13" s="979"/>
      <c r="J13" s="979"/>
      <c r="K13" s="979"/>
      <c r="L13" s="979"/>
      <c r="M13" s="979"/>
      <c r="N13" s="979"/>
      <c r="O13" s="979"/>
      <c r="P13" s="980"/>
      <c r="Q13" s="1000">
        <v>256</v>
      </c>
      <c r="R13" s="982"/>
      <c r="S13" s="982"/>
      <c r="T13" s="982"/>
      <c r="U13" s="982"/>
      <c r="V13" s="982">
        <v>13</v>
      </c>
      <c r="W13" s="982"/>
      <c r="X13" s="982"/>
      <c r="Y13" s="982"/>
      <c r="Z13" s="982"/>
      <c r="AA13" s="982">
        <v>243</v>
      </c>
      <c r="AB13" s="982"/>
      <c r="AC13" s="982"/>
      <c r="AD13" s="982"/>
      <c r="AE13" s="1001"/>
      <c r="AF13" s="1051" t="s">
        <v>491</v>
      </c>
      <c r="AG13" s="1052"/>
      <c r="AH13" s="1052"/>
      <c r="AI13" s="1052"/>
      <c r="AJ13" s="1053"/>
      <c r="AK13" s="1054">
        <v>0</v>
      </c>
      <c r="AL13" s="1055"/>
      <c r="AM13" s="1055"/>
      <c r="AN13" s="1055"/>
      <c r="AO13" s="1055"/>
      <c r="AP13" s="1055">
        <v>0</v>
      </c>
      <c r="AQ13" s="1055"/>
      <c r="AR13" s="1055"/>
      <c r="AS13" s="1055"/>
      <c r="AT13" s="1055"/>
      <c r="AU13" s="1049"/>
      <c r="AV13" s="1049"/>
      <c r="AW13" s="1049"/>
      <c r="AX13" s="1049"/>
      <c r="AY13" s="1050"/>
      <c r="AZ13" s="195"/>
      <c r="BA13" s="195"/>
      <c r="BB13" s="195"/>
      <c r="BC13" s="195"/>
      <c r="BD13" s="195"/>
      <c r="BE13" s="196"/>
      <c r="BF13" s="196"/>
      <c r="BG13" s="196"/>
      <c r="BH13" s="196"/>
      <c r="BI13" s="196"/>
      <c r="BJ13" s="196"/>
      <c r="BK13" s="196"/>
      <c r="BL13" s="196"/>
      <c r="BM13" s="196"/>
      <c r="BN13" s="196"/>
      <c r="BO13" s="196"/>
      <c r="BP13" s="196"/>
      <c r="BQ13" s="205">
        <v>7</v>
      </c>
      <c r="BR13" s="206"/>
      <c r="BS13" s="996" t="s">
        <v>513</v>
      </c>
      <c r="BT13" s="997"/>
      <c r="BU13" s="997"/>
      <c r="BV13" s="997"/>
      <c r="BW13" s="997"/>
      <c r="BX13" s="997"/>
      <c r="BY13" s="997"/>
      <c r="BZ13" s="997"/>
      <c r="CA13" s="997"/>
      <c r="CB13" s="997"/>
      <c r="CC13" s="997"/>
      <c r="CD13" s="997"/>
      <c r="CE13" s="997"/>
      <c r="CF13" s="997"/>
      <c r="CG13" s="998"/>
      <c r="CH13" s="984">
        <v>2</v>
      </c>
      <c r="CI13" s="985"/>
      <c r="CJ13" s="985"/>
      <c r="CK13" s="985"/>
      <c r="CL13" s="986"/>
      <c r="CM13" s="984">
        <v>260</v>
      </c>
      <c r="CN13" s="985"/>
      <c r="CO13" s="985"/>
      <c r="CP13" s="985"/>
      <c r="CQ13" s="986"/>
      <c r="CR13" s="984">
        <v>220</v>
      </c>
      <c r="CS13" s="985"/>
      <c r="CT13" s="985"/>
      <c r="CU13" s="985"/>
      <c r="CV13" s="986"/>
      <c r="CW13" s="984">
        <v>4</v>
      </c>
      <c r="CX13" s="985"/>
      <c r="CY13" s="985"/>
      <c r="CZ13" s="985"/>
      <c r="DA13" s="986"/>
      <c r="DB13" s="984">
        <v>0</v>
      </c>
      <c r="DC13" s="985"/>
      <c r="DD13" s="985"/>
      <c r="DE13" s="985"/>
      <c r="DF13" s="986"/>
      <c r="DG13" s="984">
        <v>0</v>
      </c>
      <c r="DH13" s="985"/>
      <c r="DI13" s="985"/>
      <c r="DJ13" s="985"/>
      <c r="DK13" s="986"/>
      <c r="DL13" s="984">
        <v>0</v>
      </c>
      <c r="DM13" s="985"/>
      <c r="DN13" s="985"/>
      <c r="DO13" s="985"/>
      <c r="DP13" s="986"/>
      <c r="DQ13" s="984">
        <v>0</v>
      </c>
      <c r="DR13" s="985"/>
      <c r="DS13" s="985"/>
      <c r="DT13" s="985"/>
      <c r="DU13" s="986"/>
      <c r="DV13" s="927"/>
      <c r="DW13" s="928"/>
      <c r="DX13" s="928"/>
      <c r="DY13" s="928"/>
      <c r="DZ13" s="929"/>
      <c r="EA13" s="197"/>
    </row>
    <row r="14" spans="1:131" s="198" customFormat="1" ht="26.25" customHeight="1" x14ac:dyDescent="0.15">
      <c r="A14" s="204">
        <v>8</v>
      </c>
      <c r="B14" s="978" t="s">
        <v>497</v>
      </c>
      <c r="C14" s="979"/>
      <c r="D14" s="979"/>
      <c r="E14" s="979"/>
      <c r="F14" s="979"/>
      <c r="G14" s="979"/>
      <c r="H14" s="979"/>
      <c r="I14" s="979"/>
      <c r="J14" s="979"/>
      <c r="K14" s="979"/>
      <c r="L14" s="979"/>
      <c r="M14" s="979"/>
      <c r="N14" s="979"/>
      <c r="O14" s="979"/>
      <c r="P14" s="980"/>
      <c r="Q14" s="1000">
        <v>331</v>
      </c>
      <c r="R14" s="982"/>
      <c r="S14" s="982"/>
      <c r="T14" s="982"/>
      <c r="U14" s="982"/>
      <c r="V14" s="982">
        <v>0</v>
      </c>
      <c r="W14" s="982"/>
      <c r="X14" s="982"/>
      <c r="Y14" s="982"/>
      <c r="Z14" s="982"/>
      <c r="AA14" s="982">
        <v>331</v>
      </c>
      <c r="AB14" s="982"/>
      <c r="AC14" s="982"/>
      <c r="AD14" s="982"/>
      <c r="AE14" s="1001"/>
      <c r="AF14" s="1051" t="s">
        <v>491</v>
      </c>
      <c r="AG14" s="1052"/>
      <c r="AH14" s="1052"/>
      <c r="AI14" s="1052"/>
      <c r="AJ14" s="1053"/>
      <c r="AK14" s="1054">
        <v>0</v>
      </c>
      <c r="AL14" s="1055"/>
      <c r="AM14" s="1055"/>
      <c r="AN14" s="1055"/>
      <c r="AO14" s="1055"/>
      <c r="AP14" s="1055">
        <v>0</v>
      </c>
      <c r="AQ14" s="1055"/>
      <c r="AR14" s="1055"/>
      <c r="AS14" s="1055"/>
      <c r="AT14" s="1055"/>
      <c r="AU14" s="1049"/>
      <c r="AV14" s="1049"/>
      <c r="AW14" s="1049"/>
      <c r="AX14" s="1049"/>
      <c r="AY14" s="1050"/>
      <c r="AZ14" s="195"/>
      <c r="BA14" s="195"/>
      <c r="BB14" s="195"/>
      <c r="BC14" s="195"/>
      <c r="BD14" s="195"/>
      <c r="BE14" s="196"/>
      <c r="BF14" s="196"/>
      <c r="BG14" s="196"/>
      <c r="BH14" s="196"/>
      <c r="BI14" s="196"/>
      <c r="BJ14" s="196"/>
      <c r="BK14" s="196"/>
      <c r="BL14" s="196"/>
      <c r="BM14" s="196"/>
      <c r="BN14" s="196"/>
      <c r="BO14" s="196"/>
      <c r="BP14" s="196"/>
      <c r="BQ14" s="205">
        <v>8</v>
      </c>
      <c r="BR14" s="206" t="s">
        <v>559</v>
      </c>
      <c r="BS14" s="996" t="s">
        <v>514</v>
      </c>
      <c r="BT14" s="997"/>
      <c r="BU14" s="997"/>
      <c r="BV14" s="997"/>
      <c r="BW14" s="997"/>
      <c r="BX14" s="997"/>
      <c r="BY14" s="997"/>
      <c r="BZ14" s="997"/>
      <c r="CA14" s="997"/>
      <c r="CB14" s="997"/>
      <c r="CC14" s="997"/>
      <c r="CD14" s="997"/>
      <c r="CE14" s="997"/>
      <c r="CF14" s="997"/>
      <c r="CG14" s="998"/>
      <c r="CH14" s="984">
        <v>344</v>
      </c>
      <c r="CI14" s="985"/>
      <c r="CJ14" s="985"/>
      <c r="CK14" s="985"/>
      <c r="CL14" s="986"/>
      <c r="CM14" s="984">
        <v>1675</v>
      </c>
      <c r="CN14" s="985"/>
      <c r="CO14" s="985"/>
      <c r="CP14" s="985"/>
      <c r="CQ14" s="986"/>
      <c r="CR14" s="984">
        <v>790</v>
      </c>
      <c r="CS14" s="985"/>
      <c r="CT14" s="985"/>
      <c r="CU14" s="985"/>
      <c r="CV14" s="986"/>
      <c r="CW14" s="984">
        <v>0</v>
      </c>
      <c r="CX14" s="985"/>
      <c r="CY14" s="985"/>
      <c r="CZ14" s="985"/>
      <c r="DA14" s="986"/>
      <c r="DB14" s="984">
        <v>1739</v>
      </c>
      <c r="DC14" s="985"/>
      <c r="DD14" s="985"/>
      <c r="DE14" s="985"/>
      <c r="DF14" s="986"/>
      <c r="DG14" s="984">
        <v>2246</v>
      </c>
      <c r="DH14" s="985"/>
      <c r="DI14" s="985"/>
      <c r="DJ14" s="985"/>
      <c r="DK14" s="986"/>
      <c r="DL14" s="984">
        <v>0</v>
      </c>
      <c r="DM14" s="985"/>
      <c r="DN14" s="985"/>
      <c r="DO14" s="985"/>
      <c r="DP14" s="986"/>
      <c r="DQ14" s="984">
        <v>1627</v>
      </c>
      <c r="DR14" s="985"/>
      <c r="DS14" s="985"/>
      <c r="DT14" s="985"/>
      <c r="DU14" s="986"/>
      <c r="DV14" s="927"/>
      <c r="DW14" s="928"/>
      <c r="DX14" s="928"/>
      <c r="DY14" s="928"/>
      <c r="DZ14" s="929"/>
      <c r="EA14" s="197"/>
    </row>
    <row r="15" spans="1:131" s="198" customFormat="1" ht="26.25" customHeight="1" x14ac:dyDescent="0.15">
      <c r="A15" s="204">
        <v>9</v>
      </c>
      <c r="B15" s="978" t="s">
        <v>329</v>
      </c>
      <c r="C15" s="979"/>
      <c r="D15" s="979"/>
      <c r="E15" s="979"/>
      <c r="F15" s="979"/>
      <c r="G15" s="979"/>
      <c r="H15" s="979"/>
      <c r="I15" s="979"/>
      <c r="J15" s="979"/>
      <c r="K15" s="979"/>
      <c r="L15" s="979"/>
      <c r="M15" s="979"/>
      <c r="N15" s="979"/>
      <c r="O15" s="979"/>
      <c r="P15" s="980"/>
      <c r="Q15" s="1000">
        <v>3248</v>
      </c>
      <c r="R15" s="982"/>
      <c r="S15" s="982"/>
      <c r="T15" s="982"/>
      <c r="U15" s="982"/>
      <c r="V15" s="982">
        <v>3174</v>
      </c>
      <c r="W15" s="982"/>
      <c r="X15" s="982"/>
      <c r="Y15" s="982"/>
      <c r="Z15" s="982"/>
      <c r="AA15" s="982">
        <v>74</v>
      </c>
      <c r="AB15" s="982"/>
      <c r="AC15" s="982"/>
      <c r="AD15" s="982"/>
      <c r="AE15" s="1001"/>
      <c r="AF15" s="1051">
        <v>75</v>
      </c>
      <c r="AG15" s="1052"/>
      <c r="AH15" s="1052"/>
      <c r="AI15" s="1052"/>
      <c r="AJ15" s="1053"/>
      <c r="AK15" s="1054">
        <v>0</v>
      </c>
      <c r="AL15" s="1055"/>
      <c r="AM15" s="1055"/>
      <c r="AN15" s="1055"/>
      <c r="AO15" s="1055"/>
      <c r="AP15" s="1055">
        <v>0</v>
      </c>
      <c r="AQ15" s="1055"/>
      <c r="AR15" s="1055"/>
      <c r="AS15" s="1055"/>
      <c r="AT15" s="1055"/>
      <c r="AU15" s="1049"/>
      <c r="AV15" s="1049"/>
      <c r="AW15" s="1049"/>
      <c r="AX15" s="1049"/>
      <c r="AY15" s="1050"/>
      <c r="AZ15" s="195"/>
      <c r="BA15" s="195"/>
      <c r="BB15" s="195"/>
      <c r="BC15" s="195"/>
      <c r="BD15" s="195"/>
      <c r="BE15" s="196"/>
      <c r="BF15" s="196"/>
      <c r="BG15" s="196"/>
      <c r="BH15" s="196"/>
      <c r="BI15" s="196"/>
      <c r="BJ15" s="196"/>
      <c r="BK15" s="196"/>
      <c r="BL15" s="196"/>
      <c r="BM15" s="196"/>
      <c r="BN15" s="196"/>
      <c r="BO15" s="196"/>
      <c r="BP15" s="196"/>
      <c r="BQ15" s="205">
        <v>9</v>
      </c>
      <c r="BR15" s="206"/>
      <c r="BS15" s="996" t="s">
        <v>515</v>
      </c>
      <c r="BT15" s="997"/>
      <c r="BU15" s="997"/>
      <c r="BV15" s="997"/>
      <c r="BW15" s="997"/>
      <c r="BX15" s="997"/>
      <c r="BY15" s="997"/>
      <c r="BZ15" s="997"/>
      <c r="CA15" s="997"/>
      <c r="CB15" s="997"/>
      <c r="CC15" s="997"/>
      <c r="CD15" s="997"/>
      <c r="CE15" s="997"/>
      <c r="CF15" s="997"/>
      <c r="CG15" s="998"/>
      <c r="CH15" s="984">
        <v>1</v>
      </c>
      <c r="CI15" s="985"/>
      <c r="CJ15" s="985"/>
      <c r="CK15" s="985"/>
      <c r="CL15" s="986"/>
      <c r="CM15" s="984">
        <v>1038</v>
      </c>
      <c r="CN15" s="985"/>
      <c r="CO15" s="985"/>
      <c r="CP15" s="985"/>
      <c r="CQ15" s="986"/>
      <c r="CR15" s="984">
        <v>1021</v>
      </c>
      <c r="CS15" s="985"/>
      <c r="CT15" s="985"/>
      <c r="CU15" s="985"/>
      <c r="CV15" s="986"/>
      <c r="CW15" s="984">
        <v>0</v>
      </c>
      <c r="CX15" s="985"/>
      <c r="CY15" s="985"/>
      <c r="CZ15" s="985"/>
      <c r="DA15" s="986"/>
      <c r="DB15" s="984">
        <v>0</v>
      </c>
      <c r="DC15" s="985"/>
      <c r="DD15" s="985"/>
      <c r="DE15" s="985"/>
      <c r="DF15" s="986"/>
      <c r="DG15" s="984">
        <v>0</v>
      </c>
      <c r="DH15" s="985"/>
      <c r="DI15" s="985"/>
      <c r="DJ15" s="985"/>
      <c r="DK15" s="986"/>
      <c r="DL15" s="984">
        <v>0</v>
      </c>
      <c r="DM15" s="985"/>
      <c r="DN15" s="985"/>
      <c r="DO15" s="985"/>
      <c r="DP15" s="986"/>
      <c r="DQ15" s="984">
        <v>0</v>
      </c>
      <c r="DR15" s="985"/>
      <c r="DS15" s="985"/>
      <c r="DT15" s="985"/>
      <c r="DU15" s="986"/>
      <c r="DV15" s="927"/>
      <c r="DW15" s="928"/>
      <c r="DX15" s="928"/>
      <c r="DY15" s="928"/>
      <c r="DZ15" s="929"/>
      <c r="EA15" s="197"/>
    </row>
    <row r="16" spans="1:131" s="198" customFormat="1" ht="26.25" customHeight="1" x14ac:dyDescent="0.15">
      <c r="A16" s="204">
        <v>10</v>
      </c>
      <c r="B16" s="978" t="s">
        <v>498</v>
      </c>
      <c r="C16" s="979"/>
      <c r="D16" s="979"/>
      <c r="E16" s="979"/>
      <c r="F16" s="979"/>
      <c r="G16" s="979"/>
      <c r="H16" s="979"/>
      <c r="I16" s="979"/>
      <c r="J16" s="979"/>
      <c r="K16" s="979"/>
      <c r="L16" s="979"/>
      <c r="M16" s="979"/>
      <c r="N16" s="979"/>
      <c r="O16" s="979"/>
      <c r="P16" s="980"/>
      <c r="Q16" s="1000">
        <v>645</v>
      </c>
      <c r="R16" s="982"/>
      <c r="S16" s="982"/>
      <c r="T16" s="982"/>
      <c r="U16" s="982"/>
      <c r="V16" s="982">
        <v>596</v>
      </c>
      <c r="W16" s="982"/>
      <c r="X16" s="982"/>
      <c r="Y16" s="982"/>
      <c r="Z16" s="982"/>
      <c r="AA16" s="982">
        <v>49</v>
      </c>
      <c r="AB16" s="982"/>
      <c r="AC16" s="982"/>
      <c r="AD16" s="982"/>
      <c r="AE16" s="1001"/>
      <c r="AF16" s="1051" t="s">
        <v>491</v>
      </c>
      <c r="AG16" s="1052"/>
      <c r="AH16" s="1052"/>
      <c r="AI16" s="1052"/>
      <c r="AJ16" s="1053"/>
      <c r="AK16" s="1054">
        <v>310</v>
      </c>
      <c r="AL16" s="1055"/>
      <c r="AM16" s="1055"/>
      <c r="AN16" s="1055"/>
      <c r="AO16" s="1055"/>
      <c r="AP16" s="1055">
        <v>0</v>
      </c>
      <c r="AQ16" s="1055"/>
      <c r="AR16" s="1055"/>
      <c r="AS16" s="1055"/>
      <c r="AT16" s="1055"/>
      <c r="AU16" s="1049"/>
      <c r="AV16" s="1049"/>
      <c r="AW16" s="1049"/>
      <c r="AX16" s="1049"/>
      <c r="AY16" s="1050"/>
      <c r="AZ16" s="195"/>
      <c r="BA16" s="195"/>
      <c r="BB16" s="195"/>
      <c r="BC16" s="195"/>
      <c r="BD16" s="195"/>
      <c r="BE16" s="196"/>
      <c r="BF16" s="196"/>
      <c r="BG16" s="196"/>
      <c r="BH16" s="196"/>
      <c r="BI16" s="196"/>
      <c r="BJ16" s="196"/>
      <c r="BK16" s="196"/>
      <c r="BL16" s="196"/>
      <c r="BM16" s="196"/>
      <c r="BN16" s="196"/>
      <c r="BO16" s="196"/>
      <c r="BP16" s="196"/>
      <c r="BQ16" s="205">
        <v>10</v>
      </c>
      <c r="BR16" s="206" t="s">
        <v>559</v>
      </c>
      <c r="BS16" s="996" t="s">
        <v>516</v>
      </c>
      <c r="BT16" s="997"/>
      <c r="BU16" s="997"/>
      <c r="BV16" s="997"/>
      <c r="BW16" s="997"/>
      <c r="BX16" s="997"/>
      <c r="BY16" s="997"/>
      <c r="BZ16" s="997"/>
      <c r="CA16" s="997"/>
      <c r="CB16" s="997"/>
      <c r="CC16" s="997"/>
      <c r="CD16" s="997"/>
      <c r="CE16" s="997"/>
      <c r="CF16" s="997"/>
      <c r="CG16" s="998"/>
      <c r="CH16" s="984">
        <v>116</v>
      </c>
      <c r="CI16" s="985"/>
      <c r="CJ16" s="985"/>
      <c r="CK16" s="985"/>
      <c r="CL16" s="986"/>
      <c r="CM16" s="984">
        <v>19948</v>
      </c>
      <c r="CN16" s="985"/>
      <c r="CO16" s="985"/>
      <c r="CP16" s="985"/>
      <c r="CQ16" s="986"/>
      <c r="CR16" s="984">
        <v>19948</v>
      </c>
      <c r="CS16" s="985"/>
      <c r="CT16" s="985"/>
      <c r="CU16" s="985"/>
      <c r="CV16" s="986"/>
      <c r="CW16" s="984">
        <v>4210</v>
      </c>
      <c r="CX16" s="985"/>
      <c r="CY16" s="985"/>
      <c r="CZ16" s="985"/>
      <c r="DA16" s="986"/>
      <c r="DB16" s="984">
        <v>0</v>
      </c>
      <c r="DC16" s="985"/>
      <c r="DD16" s="985"/>
      <c r="DE16" s="985"/>
      <c r="DF16" s="986"/>
      <c r="DG16" s="984">
        <v>0</v>
      </c>
      <c r="DH16" s="985"/>
      <c r="DI16" s="985"/>
      <c r="DJ16" s="985"/>
      <c r="DK16" s="986"/>
      <c r="DL16" s="984">
        <v>0</v>
      </c>
      <c r="DM16" s="985"/>
      <c r="DN16" s="985"/>
      <c r="DO16" s="985"/>
      <c r="DP16" s="986"/>
      <c r="DQ16" s="984">
        <v>0</v>
      </c>
      <c r="DR16" s="985"/>
      <c r="DS16" s="985"/>
      <c r="DT16" s="985"/>
      <c r="DU16" s="986"/>
      <c r="DV16" s="927"/>
      <c r="DW16" s="928"/>
      <c r="DX16" s="928"/>
      <c r="DY16" s="928"/>
      <c r="DZ16" s="929"/>
      <c r="EA16" s="197"/>
    </row>
    <row r="17" spans="1:131" s="198" customFormat="1" ht="26.25" customHeight="1" x14ac:dyDescent="0.15">
      <c r="A17" s="204">
        <v>11</v>
      </c>
      <c r="B17" s="978"/>
      <c r="C17" s="979"/>
      <c r="D17" s="979"/>
      <c r="E17" s="979"/>
      <c r="F17" s="979"/>
      <c r="G17" s="979"/>
      <c r="H17" s="979"/>
      <c r="I17" s="979"/>
      <c r="J17" s="979"/>
      <c r="K17" s="979"/>
      <c r="L17" s="979"/>
      <c r="M17" s="979"/>
      <c r="N17" s="979"/>
      <c r="O17" s="979"/>
      <c r="P17" s="980"/>
      <c r="Q17" s="1000"/>
      <c r="R17" s="982"/>
      <c r="S17" s="982"/>
      <c r="T17" s="982"/>
      <c r="U17" s="982"/>
      <c r="V17" s="982"/>
      <c r="W17" s="982"/>
      <c r="X17" s="982"/>
      <c r="Y17" s="982"/>
      <c r="Z17" s="982"/>
      <c r="AA17" s="982"/>
      <c r="AB17" s="982"/>
      <c r="AC17" s="982"/>
      <c r="AD17" s="982"/>
      <c r="AE17" s="1001"/>
      <c r="AF17" s="1051"/>
      <c r="AG17" s="1052"/>
      <c r="AH17" s="1052"/>
      <c r="AI17" s="1052"/>
      <c r="AJ17" s="1053"/>
      <c r="AK17" s="1054"/>
      <c r="AL17" s="1055"/>
      <c r="AM17" s="1055"/>
      <c r="AN17" s="1055"/>
      <c r="AO17" s="1055"/>
      <c r="AP17" s="1055"/>
      <c r="AQ17" s="1055"/>
      <c r="AR17" s="1055"/>
      <c r="AS17" s="1055"/>
      <c r="AT17" s="1055"/>
      <c r="AU17" s="1049"/>
      <c r="AV17" s="1049"/>
      <c r="AW17" s="1049"/>
      <c r="AX17" s="1049"/>
      <c r="AY17" s="1050"/>
      <c r="AZ17" s="195"/>
      <c r="BA17" s="195"/>
      <c r="BB17" s="195"/>
      <c r="BC17" s="195"/>
      <c r="BD17" s="195"/>
      <c r="BE17" s="196"/>
      <c r="BF17" s="196"/>
      <c r="BG17" s="196"/>
      <c r="BH17" s="196"/>
      <c r="BI17" s="196"/>
      <c r="BJ17" s="196"/>
      <c r="BK17" s="196"/>
      <c r="BL17" s="196"/>
      <c r="BM17" s="196"/>
      <c r="BN17" s="196"/>
      <c r="BO17" s="196"/>
      <c r="BP17" s="196"/>
      <c r="BQ17" s="205">
        <v>11</v>
      </c>
      <c r="BR17" s="206" t="s">
        <v>559</v>
      </c>
      <c r="BS17" s="996" t="s">
        <v>517</v>
      </c>
      <c r="BT17" s="997"/>
      <c r="BU17" s="997"/>
      <c r="BV17" s="997"/>
      <c r="BW17" s="997"/>
      <c r="BX17" s="997"/>
      <c r="BY17" s="997"/>
      <c r="BZ17" s="997"/>
      <c r="CA17" s="997"/>
      <c r="CB17" s="997"/>
      <c r="CC17" s="997"/>
      <c r="CD17" s="997"/>
      <c r="CE17" s="997"/>
      <c r="CF17" s="997"/>
      <c r="CG17" s="998"/>
      <c r="CH17" s="984">
        <v>615</v>
      </c>
      <c r="CI17" s="985"/>
      <c r="CJ17" s="985"/>
      <c r="CK17" s="985"/>
      <c r="CL17" s="986"/>
      <c r="CM17" s="984">
        <v>42439</v>
      </c>
      <c r="CN17" s="985"/>
      <c r="CO17" s="985"/>
      <c r="CP17" s="985"/>
      <c r="CQ17" s="986"/>
      <c r="CR17" s="984">
        <v>42439</v>
      </c>
      <c r="CS17" s="985"/>
      <c r="CT17" s="985"/>
      <c r="CU17" s="985"/>
      <c r="CV17" s="986"/>
      <c r="CW17" s="984">
        <v>19509</v>
      </c>
      <c r="CX17" s="985"/>
      <c r="CY17" s="985"/>
      <c r="CZ17" s="985"/>
      <c r="DA17" s="986"/>
      <c r="DB17" s="984">
        <v>3037</v>
      </c>
      <c r="DC17" s="985"/>
      <c r="DD17" s="985"/>
      <c r="DE17" s="985"/>
      <c r="DF17" s="986"/>
      <c r="DG17" s="984">
        <v>0</v>
      </c>
      <c r="DH17" s="985"/>
      <c r="DI17" s="985"/>
      <c r="DJ17" s="985"/>
      <c r="DK17" s="986"/>
      <c r="DL17" s="984">
        <v>0</v>
      </c>
      <c r="DM17" s="985"/>
      <c r="DN17" s="985"/>
      <c r="DO17" s="985"/>
      <c r="DP17" s="986"/>
      <c r="DQ17" s="984">
        <v>0</v>
      </c>
      <c r="DR17" s="985"/>
      <c r="DS17" s="985"/>
      <c r="DT17" s="985"/>
      <c r="DU17" s="986"/>
      <c r="DV17" s="927"/>
      <c r="DW17" s="928"/>
      <c r="DX17" s="928"/>
      <c r="DY17" s="928"/>
      <c r="DZ17" s="929"/>
      <c r="EA17" s="197"/>
    </row>
    <row r="18" spans="1:131" s="198" customFormat="1" ht="26.25" customHeight="1" x14ac:dyDescent="0.15">
      <c r="A18" s="204">
        <v>12</v>
      </c>
      <c r="B18" s="978"/>
      <c r="C18" s="979"/>
      <c r="D18" s="979"/>
      <c r="E18" s="979"/>
      <c r="F18" s="979"/>
      <c r="G18" s="979"/>
      <c r="H18" s="979"/>
      <c r="I18" s="979"/>
      <c r="J18" s="979"/>
      <c r="K18" s="979"/>
      <c r="L18" s="979"/>
      <c r="M18" s="979"/>
      <c r="N18" s="979"/>
      <c r="O18" s="979"/>
      <c r="P18" s="980"/>
      <c r="Q18" s="1000"/>
      <c r="R18" s="982"/>
      <c r="S18" s="982"/>
      <c r="T18" s="982"/>
      <c r="U18" s="982"/>
      <c r="V18" s="982"/>
      <c r="W18" s="982"/>
      <c r="X18" s="982"/>
      <c r="Y18" s="982"/>
      <c r="Z18" s="982"/>
      <c r="AA18" s="982"/>
      <c r="AB18" s="982"/>
      <c r="AC18" s="982"/>
      <c r="AD18" s="982"/>
      <c r="AE18" s="1001"/>
      <c r="AF18" s="1051"/>
      <c r="AG18" s="1052"/>
      <c r="AH18" s="1052"/>
      <c r="AI18" s="1052"/>
      <c r="AJ18" s="1053"/>
      <c r="AK18" s="1054"/>
      <c r="AL18" s="1055"/>
      <c r="AM18" s="1055"/>
      <c r="AN18" s="1055"/>
      <c r="AO18" s="1055"/>
      <c r="AP18" s="1055"/>
      <c r="AQ18" s="1055"/>
      <c r="AR18" s="1055"/>
      <c r="AS18" s="1055"/>
      <c r="AT18" s="1055"/>
      <c r="AU18" s="1049"/>
      <c r="AV18" s="1049"/>
      <c r="AW18" s="1049"/>
      <c r="AX18" s="1049"/>
      <c r="AY18" s="1050"/>
      <c r="AZ18" s="195"/>
      <c r="BA18" s="195"/>
      <c r="BB18" s="195"/>
      <c r="BC18" s="195"/>
      <c r="BD18" s="195"/>
      <c r="BE18" s="196"/>
      <c r="BF18" s="196"/>
      <c r="BG18" s="196"/>
      <c r="BH18" s="196"/>
      <c r="BI18" s="196"/>
      <c r="BJ18" s="196"/>
      <c r="BK18" s="196"/>
      <c r="BL18" s="196"/>
      <c r="BM18" s="196"/>
      <c r="BN18" s="196"/>
      <c r="BO18" s="196"/>
      <c r="BP18" s="196"/>
      <c r="BQ18" s="205">
        <v>12</v>
      </c>
      <c r="BR18" s="206"/>
      <c r="BS18" s="996" t="s">
        <v>518</v>
      </c>
      <c r="BT18" s="997"/>
      <c r="BU18" s="997"/>
      <c r="BV18" s="997"/>
      <c r="BW18" s="997"/>
      <c r="BX18" s="997"/>
      <c r="BY18" s="997"/>
      <c r="BZ18" s="997"/>
      <c r="CA18" s="997"/>
      <c r="CB18" s="997"/>
      <c r="CC18" s="997"/>
      <c r="CD18" s="997"/>
      <c r="CE18" s="997"/>
      <c r="CF18" s="997"/>
      <c r="CG18" s="998"/>
      <c r="CH18" s="984">
        <v>81</v>
      </c>
      <c r="CI18" s="985"/>
      <c r="CJ18" s="985"/>
      <c r="CK18" s="985"/>
      <c r="CL18" s="986"/>
      <c r="CM18" s="984">
        <v>923</v>
      </c>
      <c r="CN18" s="985"/>
      <c r="CO18" s="985"/>
      <c r="CP18" s="985"/>
      <c r="CQ18" s="986"/>
      <c r="CR18" s="984">
        <v>550</v>
      </c>
      <c r="CS18" s="985"/>
      <c r="CT18" s="985"/>
      <c r="CU18" s="985"/>
      <c r="CV18" s="986"/>
      <c r="CW18" s="984">
        <v>39</v>
      </c>
      <c r="CX18" s="985"/>
      <c r="CY18" s="985"/>
      <c r="CZ18" s="985"/>
      <c r="DA18" s="986"/>
      <c r="DB18" s="984">
        <v>0</v>
      </c>
      <c r="DC18" s="985"/>
      <c r="DD18" s="985"/>
      <c r="DE18" s="985"/>
      <c r="DF18" s="986"/>
      <c r="DG18" s="984">
        <v>0</v>
      </c>
      <c r="DH18" s="985"/>
      <c r="DI18" s="985"/>
      <c r="DJ18" s="985"/>
      <c r="DK18" s="986"/>
      <c r="DL18" s="984">
        <v>0</v>
      </c>
      <c r="DM18" s="985"/>
      <c r="DN18" s="985"/>
      <c r="DO18" s="985"/>
      <c r="DP18" s="986"/>
      <c r="DQ18" s="984">
        <v>0</v>
      </c>
      <c r="DR18" s="985"/>
      <c r="DS18" s="985"/>
      <c r="DT18" s="985"/>
      <c r="DU18" s="986"/>
      <c r="DV18" s="927"/>
      <c r="DW18" s="928"/>
      <c r="DX18" s="928"/>
      <c r="DY18" s="928"/>
      <c r="DZ18" s="929"/>
      <c r="EA18" s="197"/>
    </row>
    <row r="19" spans="1:131" s="198" customFormat="1" ht="26.25" customHeight="1" x14ac:dyDescent="0.15">
      <c r="A19" s="204">
        <v>13</v>
      </c>
      <c r="B19" s="978"/>
      <c r="C19" s="979"/>
      <c r="D19" s="979"/>
      <c r="E19" s="979"/>
      <c r="F19" s="979"/>
      <c r="G19" s="979"/>
      <c r="H19" s="979"/>
      <c r="I19" s="979"/>
      <c r="J19" s="979"/>
      <c r="K19" s="979"/>
      <c r="L19" s="979"/>
      <c r="M19" s="979"/>
      <c r="N19" s="979"/>
      <c r="O19" s="979"/>
      <c r="P19" s="980"/>
      <c r="Q19" s="1000"/>
      <c r="R19" s="982"/>
      <c r="S19" s="982"/>
      <c r="T19" s="982"/>
      <c r="U19" s="982"/>
      <c r="V19" s="982"/>
      <c r="W19" s="982"/>
      <c r="X19" s="982"/>
      <c r="Y19" s="982"/>
      <c r="Z19" s="982"/>
      <c r="AA19" s="982"/>
      <c r="AB19" s="982"/>
      <c r="AC19" s="982"/>
      <c r="AD19" s="982"/>
      <c r="AE19" s="1001"/>
      <c r="AF19" s="1051"/>
      <c r="AG19" s="1052"/>
      <c r="AH19" s="1052"/>
      <c r="AI19" s="1052"/>
      <c r="AJ19" s="1053"/>
      <c r="AK19" s="1054"/>
      <c r="AL19" s="1055"/>
      <c r="AM19" s="1055"/>
      <c r="AN19" s="1055"/>
      <c r="AO19" s="1055"/>
      <c r="AP19" s="1055"/>
      <c r="AQ19" s="1055"/>
      <c r="AR19" s="1055"/>
      <c r="AS19" s="1055"/>
      <c r="AT19" s="1055"/>
      <c r="AU19" s="1049"/>
      <c r="AV19" s="1049"/>
      <c r="AW19" s="1049"/>
      <c r="AX19" s="1049"/>
      <c r="AY19" s="1050"/>
      <c r="AZ19" s="195"/>
      <c r="BA19" s="195"/>
      <c r="BB19" s="195"/>
      <c r="BC19" s="195"/>
      <c r="BD19" s="195"/>
      <c r="BE19" s="196"/>
      <c r="BF19" s="196"/>
      <c r="BG19" s="196"/>
      <c r="BH19" s="196"/>
      <c r="BI19" s="196"/>
      <c r="BJ19" s="196"/>
      <c r="BK19" s="196"/>
      <c r="BL19" s="196"/>
      <c r="BM19" s="196"/>
      <c r="BN19" s="196"/>
      <c r="BO19" s="196"/>
      <c r="BP19" s="196"/>
      <c r="BQ19" s="205">
        <v>13</v>
      </c>
      <c r="BR19" s="206" t="s">
        <v>559</v>
      </c>
      <c r="BS19" s="996" t="s">
        <v>519</v>
      </c>
      <c r="BT19" s="997"/>
      <c r="BU19" s="997"/>
      <c r="BV19" s="997"/>
      <c r="BW19" s="997"/>
      <c r="BX19" s="997"/>
      <c r="BY19" s="997"/>
      <c r="BZ19" s="997"/>
      <c r="CA19" s="997"/>
      <c r="CB19" s="997"/>
      <c r="CC19" s="997"/>
      <c r="CD19" s="997"/>
      <c r="CE19" s="997"/>
      <c r="CF19" s="997"/>
      <c r="CG19" s="998"/>
      <c r="CH19" s="984">
        <v>301</v>
      </c>
      <c r="CI19" s="985"/>
      <c r="CJ19" s="985"/>
      <c r="CK19" s="985"/>
      <c r="CL19" s="986"/>
      <c r="CM19" s="984">
        <v>54</v>
      </c>
      <c r="CN19" s="985"/>
      <c r="CO19" s="985"/>
      <c r="CP19" s="985"/>
      <c r="CQ19" s="986"/>
      <c r="CR19" s="984">
        <v>46</v>
      </c>
      <c r="CS19" s="985"/>
      <c r="CT19" s="985"/>
      <c r="CU19" s="985"/>
      <c r="CV19" s="986"/>
      <c r="CW19" s="984">
        <v>250</v>
      </c>
      <c r="CX19" s="985"/>
      <c r="CY19" s="985"/>
      <c r="CZ19" s="985"/>
      <c r="DA19" s="986"/>
      <c r="DB19" s="984">
        <v>10</v>
      </c>
      <c r="DC19" s="985"/>
      <c r="DD19" s="985"/>
      <c r="DE19" s="985"/>
      <c r="DF19" s="986"/>
      <c r="DG19" s="984">
        <v>0</v>
      </c>
      <c r="DH19" s="985"/>
      <c r="DI19" s="985"/>
      <c r="DJ19" s="985"/>
      <c r="DK19" s="986"/>
      <c r="DL19" s="984">
        <v>208</v>
      </c>
      <c r="DM19" s="985"/>
      <c r="DN19" s="985"/>
      <c r="DO19" s="985"/>
      <c r="DP19" s="986"/>
      <c r="DQ19" s="984">
        <v>187</v>
      </c>
      <c r="DR19" s="985"/>
      <c r="DS19" s="985"/>
      <c r="DT19" s="985"/>
      <c r="DU19" s="986"/>
      <c r="DV19" s="927"/>
      <c r="DW19" s="928"/>
      <c r="DX19" s="928"/>
      <c r="DY19" s="928"/>
      <c r="DZ19" s="929"/>
      <c r="EA19" s="197"/>
    </row>
    <row r="20" spans="1:131" s="198" customFormat="1" ht="26.25" customHeight="1" x14ac:dyDescent="0.15">
      <c r="A20" s="204">
        <v>14</v>
      </c>
      <c r="B20" s="978"/>
      <c r="C20" s="979"/>
      <c r="D20" s="979"/>
      <c r="E20" s="979"/>
      <c r="F20" s="979"/>
      <c r="G20" s="979"/>
      <c r="H20" s="979"/>
      <c r="I20" s="979"/>
      <c r="J20" s="979"/>
      <c r="K20" s="979"/>
      <c r="L20" s="979"/>
      <c r="M20" s="979"/>
      <c r="N20" s="979"/>
      <c r="O20" s="979"/>
      <c r="P20" s="980"/>
      <c r="Q20" s="1000"/>
      <c r="R20" s="982"/>
      <c r="S20" s="982"/>
      <c r="T20" s="982"/>
      <c r="U20" s="982"/>
      <c r="V20" s="982"/>
      <c r="W20" s="982"/>
      <c r="X20" s="982"/>
      <c r="Y20" s="982"/>
      <c r="Z20" s="982"/>
      <c r="AA20" s="982"/>
      <c r="AB20" s="982"/>
      <c r="AC20" s="982"/>
      <c r="AD20" s="982"/>
      <c r="AE20" s="1001"/>
      <c r="AF20" s="1051"/>
      <c r="AG20" s="1052"/>
      <c r="AH20" s="1052"/>
      <c r="AI20" s="1052"/>
      <c r="AJ20" s="1053"/>
      <c r="AK20" s="1054"/>
      <c r="AL20" s="1055"/>
      <c r="AM20" s="1055"/>
      <c r="AN20" s="1055"/>
      <c r="AO20" s="1055"/>
      <c r="AP20" s="1055"/>
      <c r="AQ20" s="1055"/>
      <c r="AR20" s="1055"/>
      <c r="AS20" s="1055"/>
      <c r="AT20" s="1055"/>
      <c r="AU20" s="1049"/>
      <c r="AV20" s="1049"/>
      <c r="AW20" s="1049"/>
      <c r="AX20" s="1049"/>
      <c r="AY20" s="1050"/>
      <c r="AZ20" s="195"/>
      <c r="BA20" s="195"/>
      <c r="BB20" s="195"/>
      <c r="BC20" s="195"/>
      <c r="BD20" s="195"/>
      <c r="BE20" s="196"/>
      <c r="BF20" s="196"/>
      <c r="BG20" s="196"/>
      <c r="BH20" s="196"/>
      <c r="BI20" s="196"/>
      <c r="BJ20" s="196"/>
      <c r="BK20" s="196"/>
      <c r="BL20" s="196"/>
      <c r="BM20" s="196"/>
      <c r="BN20" s="196"/>
      <c r="BO20" s="196"/>
      <c r="BP20" s="196"/>
      <c r="BQ20" s="205">
        <v>14</v>
      </c>
      <c r="BR20" s="206"/>
      <c r="BS20" s="996" t="s">
        <v>520</v>
      </c>
      <c r="BT20" s="997"/>
      <c r="BU20" s="997"/>
      <c r="BV20" s="997"/>
      <c r="BW20" s="997"/>
      <c r="BX20" s="997"/>
      <c r="BY20" s="997"/>
      <c r="BZ20" s="997"/>
      <c r="CA20" s="997"/>
      <c r="CB20" s="997"/>
      <c r="CC20" s="997"/>
      <c r="CD20" s="997"/>
      <c r="CE20" s="997"/>
      <c r="CF20" s="997"/>
      <c r="CG20" s="998"/>
      <c r="CH20" s="984">
        <v>-14</v>
      </c>
      <c r="CI20" s="985"/>
      <c r="CJ20" s="985"/>
      <c r="CK20" s="985"/>
      <c r="CL20" s="986"/>
      <c r="CM20" s="984">
        <v>3746</v>
      </c>
      <c r="CN20" s="985"/>
      <c r="CO20" s="985"/>
      <c r="CP20" s="985"/>
      <c r="CQ20" s="986"/>
      <c r="CR20" s="984">
        <v>2494</v>
      </c>
      <c r="CS20" s="985"/>
      <c r="CT20" s="985"/>
      <c r="CU20" s="985"/>
      <c r="CV20" s="986"/>
      <c r="CW20" s="984">
        <v>0</v>
      </c>
      <c r="CX20" s="985"/>
      <c r="CY20" s="985"/>
      <c r="CZ20" s="985"/>
      <c r="DA20" s="986"/>
      <c r="DB20" s="984">
        <v>0</v>
      </c>
      <c r="DC20" s="985"/>
      <c r="DD20" s="985"/>
      <c r="DE20" s="985"/>
      <c r="DF20" s="986"/>
      <c r="DG20" s="984">
        <v>0</v>
      </c>
      <c r="DH20" s="985"/>
      <c r="DI20" s="985"/>
      <c r="DJ20" s="985"/>
      <c r="DK20" s="986"/>
      <c r="DL20" s="984">
        <v>0</v>
      </c>
      <c r="DM20" s="985"/>
      <c r="DN20" s="985"/>
      <c r="DO20" s="985"/>
      <c r="DP20" s="986"/>
      <c r="DQ20" s="984">
        <v>0</v>
      </c>
      <c r="DR20" s="985"/>
      <c r="DS20" s="985"/>
      <c r="DT20" s="985"/>
      <c r="DU20" s="986"/>
      <c r="DV20" s="927"/>
      <c r="DW20" s="928"/>
      <c r="DX20" s="928"/>
      <c r="DY20" s="928"/>
      <c r="DZ20" s="929"/>
      <c r="EA20" s="197"/>
    </row>
    <row r="21" spans="1:131" s="198" customFormat="1" ht="26.25" customHeight="1" thickBot="1" x14ac:dyDescent="0.2">
      <c r="A21" s="204">
        <v>15</v>
      </c>
      <c r="B21" s="978"/>
      <c r="C21" s="979"/>
      <c r="D21" s="979"/>
      <c r="E21" s="979"/>
      <c r="F21" s="979"/>
      <c r="G21" s="979"/>
      <c r="H21" s="979"/>
      <c r="I21" s="979"/>
      <c r="J21" s="979"/>
      <c r="K21" s="979"/>
      <c r="L21" s="979"/>
      <c r="M21" s="979"/>
      <c r="N21" s="979"/>
      <c r="O21" s="979"/>
      <c r="P21" s="980"/>
      <c r="Q21" s="1000"/>
      <c r="R21" s="982"/>
      <c r="S21" s="982"/>
      <c r="T21" s="982"/>
      <c r="U21" s="982"/>
      <c r="V21" s="982"/>
      <c r="W21" s="982"/>
      <c r="X21" s="982"/>
      <c r="Y21" s="982"/>
      <c r="Z21" s="982"/>
      <c r="AA21" s="982"/>
      <c r="AB21" s="982"/>
      <c r="AC21" s="982"/>
      <c r="AD21" s="982"/>
      <c r="AE21" s="1001"/>
      <c r="AF21" s="1051"/>
      <c r="AG21" s="1052"/>
      <c r="AH21" s="1052"/>
      <c r="AI21" s="1052"/>
      <c r="AJ21" s="1053"/>
      <c r="AK21" s="1054"/>
      <c r="AL21" s="1055"/>
      <c r="AM21" s="1055"/>
      <c r="AN21" s="1055"/>
      <c r="AO21" s="1055"/>
      <c r="AP21" s="1055"/>
      <c r="AQ21" s="1055"/>
      <c r="AR21" s="1055"/>
      <c r="AS21" s="1055"/>
      <c r="AT21" s="1055"/>
      <c r="AU21" s="1049"/>
      <c r="AV21" s="1049"/>
      <c r="AW21" s="1049"/>
      <c r="AX21" s="1049"/>
      <c r="AY21" s="1050"/>
      <c r="AZ21" s="195"/>
      <c r="BA21" s="195"/>
      <c r="BB21" s="195"/>
      <c r="BC21" s="195"/>
      <c r="BD21" s="195"/>
      <c r="BE21" s="196"/>
      <c r="BF21" s="196"/>
      <c r="BG21" s="196"/>
      <c r="BH21" s="196"/>
      <c r="BI21" s="196"/>
      <c r="BJ21" s="196"/>
      <c r="BK21" s="196"/>
      <c r="BL21" s="196"/>
      <c r="BM21" s="196"/>
      <c r="BN21" s="196"/>
      <c r="BO21" s="196"/>
      <c r="BP21" s="196"/>
      <c r="BQ21" s="205">
        <v>15</v>
      </c>
      <c r="BR21" s="206"/>
      <c r="BS21" s="996" t="s">
        <v>521</v>
      </c>
      <c r="BT21" s="997"/>
      <c r="BU21" s="997"/>
      <c r="BV21" s="997"/>
      <c r="BW21" s="997"/>
      <c r="BX21" s="997"/>
      <c r="BY21" s="997"/>
      <c r="BZ21" s="997"/>
      <c r="CA21" s="997"/>
      <c r="CB21" s="997"/>
      <c r="CC21" s="997"/>
      <c r="CD21" s="997"/>
      <c r="CE21" s="997"/>
      <c r="CF21" s="997"/>
      <c r="CG21" s="998"/>
      <c r="CH21" s="984">
        <v>0</v>
      </c>
      <c r="CI21" s="985"/>
      <c r="CJ21" s="985"/>
      <c r="CK21" s="985"/>
      <c r="CL21" s="986"/>
      <c r="CM21" s="984">
        <v>94</v>
      </c>
      <c r="CN21" s="985"/>
      <c r="CO21" s="985"/>
      <c r="CP21" s="985"/>
      <c r="CQ21" s="986"/>
      <c r="CR21" s="984">
        <v>56</v>
      </c>
      <c r="CS21" s="985"/>
      <c r="CT21" s="985"/>
      <c r="CU21" s="985"/>
      <c r="CV21" s="986"/>
      <c r="CW21" s="984">
        <v>1</v>
      </c>
      <c r="CX21" s="985"/>
      <c r="CY21" s="985"/>
      <c r="CZ21" s="985"/>
      <c r="DA21" s="986"/>
      <c r="DB21" s="984">
        <v>0</v>
      </c>
      <c r="DC21" s="985"/>
      <c r="DD21" s="985"/>
      <c r="DE21" s="985"/>
      <c r="DF21" s="986"/>
      <c r="DG21" s="984">
        <v>0</v>
      </c>
      <c r="DH21" s="985"/>
      <c r="DI21" s="985"/>
      <c r="DJ21" s="985"/>
      <c r="DK21" s="986"/>
      <c r="DL21" s="984">
        <v>0</v>
      </c>
      <c r="DM21" s="985"/>
      <c r="DN21" s="985"/>
      <c r="DO21" s="985"/>
      <c r="DP21" s="986"/>
      <c r="DQ21" s="984">
        <v>0</v>
      </c>
      <c r="DR21" s="985"/>
      <c r="DS21" s="985"/>
      <c r="DT21" s="985"/>
      <c r="DU21" s="986"/>
      <c r="DV21" s="927"/>
      <c r="DW21" s="928"/>
      <c r="DX21" s="928"/>
      <c r="DY21" s="928"/>
      <c r="DZ21" s="929"/>
      <c r="EA21" s="197"/>
    </row>
    <row r="22" spans="1:131" s="198" customFormat="1" ht="26.25" customHeight="1" x14ac:dyDescent="0.15">
      <c r="A22" s="204">
        <v>16</v>
      </c>
      <c r="B22" s="1040"/>
      <c r="C22" s="1041"/>
      <c r="D22" s="1041"/>
      <c r="E22" s="1041"/>
      <c r="F22" s="1041"/>
      <c r="G22" s="1041"/>
      <c r="H22" s="1041"/>
      <c r="I22" s="1041"/>
      <c r="J22" s="1041"/>
      <c r="K22" s="1041"/>
      <c r="L22" s="1041"/>
      <c r="M22" s="1041"/>
      <c r="N22" s="1041"/>
      <c r="O22" s="1041"/>
      <c r="P22" s="1042"/>
      <c r="Q22" s="1043"/>
      <c r="R22" s="1044"/>
      <c r="S22" s="1044"/>
      <c r="T22" s="1044"/>
      <c r="U22" s="1044"/>
      <c r="V22" s="1044"/>
      <c r="W22" s="1044"/>
      <c r="X22" s="1044"/>
      <c r="Y22" s="1044"/>
      <c r="Z22" s="1044"/>
      <c r="AA22" s="1044"/>
      <c r="AB22" s="1044"/>
      <c r="AC22" s="1044"/>
      <c r="AD22" s="1044"/>
      <c r="AE22" s="1045"/>
      <c r="AF22" s="1046"/>
      <c r="AG22" s="1047"/>
      <c r="AH22" s="1047"/>
      <c r="AI22" s="1047"/>
      <c r="AJ22" s="1048"/>
      <c r="AK22" s="1036"/>
      <c r="AL22" s="1037"/>
      <c r="AM22" s="1037"/>
      <c r="AN22" s="1037"/>
      <c r="AO22" s="1037"/>
      <c r="AP22" s="1037"/>
      <c r="AQ22" s="1037"/>
      <c r="AR22" s="1037"/>
      <c r="AS22" s="1037"/>
      <c r="AT22" s="1037"/>
      <c r="AU22" s="1038"/>
      <c r="AV22" s="1038"/>
      <c r="AW22" s="1038"/>
      <c r="AX22" s="1038"/>
      <c r="AY22" s="1039"/>
      <c r="AZ22" s="969" t="s">
        <v>330</v>
      </c>
      <c r="BA22" s="969"/>
      <c r="BB22" s="969"/>
      <c r="BC22" s="969"/>
      <c r="BD22" s="970"/>
      <c r="BE22" s="196"/>
      <c r="BF22" s="196"/>
      <c r="BG22" s="196"/>
      <c r="BH22" s="196"/>
      <c r="BI22" s="196"/>
      <c r="BJ22" s="196"/>
      <c r="BK22" s="196"/>
      <c r="BL22" s="196"/>
      <c r="BM22" s="196"/>
      <c r="BN22" s="196"/>
      <c r="BO22" s="196"/>
      <c r="BP22" s="196"/>
      <c r="BQ22" s="205">
        <v>16</v>
      </c>
      <c r="BR22" s="206" t="s">
        <v>559</v>
      </c>
      <c r="BS22" s="996" t="s">
        <v>522</v>
      </c>
      <c r="BT22" s="997"/>
      <c r="BU22" s="997"/>
      <c r="BV22" s="997"/>
      <c r="BW22" s="997"/>
      <c r="BX22" s="997"/>
      <c r="BY22" s="997"/>
      <c r="BZ22" s="997"/>
      <c r="CA22" s="997"/>
      <c r="CB22" s="997"/>
      <c r="CC22" s="997"/>
      <c r="CD22" s="997"/>
      <c r="CE22" s="997"/>
      <c r="CF22" s="997"/>
      <c r="CG22" s="998"/>
      <c r="CH22" s="984">
        <v>559</v>
      </c>
      <c r="CI22" s="985"/>
      <c r="CJ22" s="985"/>
      <c r="CK22" s="985"/>
      <c r="CL22" s="986"/>
      <c r="CM22" s="984">
        <v>3771</v>
      </c>
      <c r="CN22" s="985"/>
      <c r="CO22" s="985"/>
      <c r="CP22" s="985"/>
      <c r="CQ22" s="986"/>
      <c r="CR22" s="984">
        <v>1223</v>
      </c>
      <c r="CS22" s="985"/>
      <c r="CT22" s="985"/>
      <c r="CU22" s="985"/>
      <c r="CV22" s="986"/>
      <c r="CW22" s="984">
        <v>187</v>
      </c>
      <c r="CX22" s="985"/>
      <c r="CY22" s="985"/>
      <c r="CZ22" s="985"/>
      <c r="DA22" s="986"/>
      <c r="DB22" s="984">
        <v>93267</v>
      </c>
      <c r="DC22" s="985"/>
      <c r="DD22" s="985"/>
      <c r="DE22" s="985"/>
      <c r="DF22" s="986"/>
      <c r="DG22" s="984">
        <v>0</v>
      </c>
      <c r="DH22" s="985"/>
      <c r="DI22" s="985"/>
      <c r="DJ22" s="985"/>
      <c r="DK22" s="986"/>
      <c r="DL22" s="984">
        <v>305</v>
      </c>
      <c r="DM22" s="985"/>
      <c r="DN22" s="985"/>
      <c r="DO22" s="985"/>
      <c r="DP22" s="986"/>
      <c r="DQ22" s="984">
        <v>0</v>
      </c>
      <c r="DR22" s="985"/>
      <c r="DS22" s="985"/>
      <c r="DT22" s="985"/>
      <c r="DU22" s="986"/>
      <c r="DV22" s="927"/>
      <c r="DW22" s="928"/>
      <c r="DX22" s="928"/>
      <c r="DY22" s="928"/>
      <c r="DZ22" s="929"/>
      <c r="EA22" s="197"/>
    </row>
    <row r="23" spans="1:131" s="198" customFormat="1" ht="26.25" customHeight="1" thickBot="1" x14ac:dyDescent="0.2">
      <c r="A23" s="207" t="s">
        <v>331</v>
      </c>
      <c r="B23" s="879" t="s">
        <v>332</v>
      </c>
      <c r="C23" s="880"/>
      <c r="D23" s="880"/>
      <c r="E23" s="880"/>
      <c r="F23" s="880"/>
      <c r="G23" s="880"/>
      <c r="H23" s="880"/>
      <c r="I23" s="880"/>
      <c r="J23" s="880"/>
      <c r="K23" s="880"/>
      <c r="L23" s="880"/>
      <c r="M23" s="880"/>
      <c r="N23" s="880"/>
      <c r="O23" s="880"/>
      <c r="P23" s="881"/>
      <c r="Q23" s="1027">
        <v>2042006</v>
      </c>
      <c r="R23" s="1028"/>
      <c r="S23" s="1028"/>
      <c r="T23" s="1028"/>
      <c r="U23" s="1028"/>
      <c r="V23" s="1028">
        <v>1931855</v>
      </c>
      <c r="W23" s="1028"/>
      <c r="X23" s="1028"/>
      <c r="Y23" s="1028"/>
      <c r="Z23" s="1028"/>
      <c r="AA23" s="1028">
        <v>110150</v>
      </c>
      <c r="AB23" s="1028"/>
      <c r="AC23" s="1028"/>
      <c r="AD23" s="1028"/>
      <c r="AE23" s="1029"/>
      <c r="AF23" s="1030">
        <v>7780</v>
      </c>
      <c r="AG23" s="1028"/>
      <c r="AH23" s="1028"/>
      <c r="AI23" s="1028"/>
      <c r="AJ23" s="1031"/>
      <c r="AK23" s="1032"/>
      <c r="AL23" s="1033"/>
      <c r="AM23" s="1033"/>
      <c r="AN23" s="1033"/>
      <c r="AO23" s="1033"/>
      <c r="AP23" s="1028">
        <v>1503623</v>
      </c>
      <c r="AQ23" s="1028"/>
      <c r="AR23" s="1028"/>
      <c r="AS23" s="1028"/>
      <c r="AT23" s="1028"/>
      <c r="AU23" s="1034"/>
      <c r="AV23" s="1034"/>
      <c r="AW23" s="1034"/>
      <c r="AX23" s="1034"/>
      <c r="AY23" s="1035"/>
      <c r="AZ23" s="1024" t="s">
        <v>99</v>
      </c>
      <c r="BA23" s="1025"/>
      <c r="BB23" s="1025"/>
      <c r="BC23" s="1025"/>
      <c r="BD23" s="1026"/>
      <c r="BE23" s="196"/>
      <c r="BF23" s="196"/>
      <c r="BG23" s="196"/>
      <c r="BH23" s="196"/>
      <c r="BI23" s="196"/>
      <c r="BJ23" s="196"/>
      <c r="BK23" s="196"/>
      <c r="BL23" s="196"/>
      <c r="BM23" s="196"/>
      <c r="BN23" s="196"/>
      <c r="BO23" s="196"/>
      <c r="BP23" s="196"/>
      <c r="BQ23" s="205">
        <v>17</v>
      </c>
      <c r="BR23" s="206"/>
      <c r="BS23" s="996" t="s">
        <v>523</v>
      </c>
      <c r="BT23" s="997"/>
      <c r="BU23" s="997"/>
      <c r="BV23" s="997"/>
      <c r="BW23" s="997"/>
      <c r="BX23" s="997"/>
      <c r="BY23" s="997"/>
      <c r="BZ23" s="997"/>
      <c r="CA23" s="997"/>
      <c r="CB23" s="997"/>
      <c r="CC23" s="997"/>
      <c r="CD23" s="997"/>
      <c r="CE23" s="997"/>
      <c r="CF23" s="997"/>
      <c r="CG23" s="998"/>
      <c r="CH23" s="984">
        <v>-4</v>
      </c>
      <c r="CI23" s="985"/>
      <c r="CJ23" s="985"/>
      <c r="CK23" s="985"/>
      <c r="CL23" s="986"/>
      <c r="CM23" s="984">
        <v>663</v>
      </c>
      <c r="CN23" s="985"/>
      <c r="CO23" s="985"/>
      <c r="CP23" s="985"/>
      <c r="CQ23" s="986"/>
      <c r="CR23" s="984">
        <v>373</v>
      </c>
      <c r="CS23" s="985"/>
      <c r="CT23" s="985"/>
      <c r="CU23" s="985"/>
      <c r="CV23" s="986"/>
      <c r="CW23" s="984">
        <v>17</v>
      </c>
      <c r="CX23" s="985"/>
      <c r="CY23" s="985"/>
      <c r="CZ23" s="985"/>
      <c r="DA23" s="986"/>
      <c r="DB23" s="984">
        <v>0</v>
      </c>
      <c r="DC23" s="985"/>
      <c r="DD23" s="985"/>
      <c r="DE23" s="985"/>
      <c r="DF23" s="986"/>
      <c r="DG23" s="984">
        <v>0</v>
      </c>
      <c r="DH23" s="985"/>
      <c r="DI23" s="985"/>
      <c r="DJ23" s="985"/>
      <c r="DK23" s="986"/>
      <c r="DL23" s="984">
        <v>0</v>
      </c>
      <c r="DM23" s="985"/>
      <c r="DN23" s="985"/>
      <c r="DO23" s="985"/>
      <c r="DP23" s="986"/>
      <c r="DQ23" s="984">
        <v>0</v>
      </c>
      <c r="DR23" s="985"/>
      <c r="DS23" s="985"/>
      <c r="DT23" s="985"/>
      <c r="DU23" s="986"/>
      <c r="DV23" s="1020"/>
      <c r="DW23" s="1021"/>
      <c r="DX23" s="1021"/>
      <c r="DY23" s="1021"/>
      <c r="DZ23" s="1022"/>
      <c r="EA23" s="197"/>
    </row>
    <row r="24" spans="1:131" s="198" customFormat="1" ht="26.25" customHeight="1" x14ac:dyDescent="0.15">
      <c r="A24" s="1023" t="s">
        <v>333</v>
      </c>
      <c r="B24" s="1023"/>
      <c r="C24" s="1023"/>
      <c r="D24" s="1023"/>
      <c r="E24" s="1023"/>
      <c r="F24" s="1023"/>
      <c r="G24" s="1023"/>
      <c r="H24" s="1023"/>
      <c r="I24" s="1023"/>
      <c r="J24" s="1023"/>
      <c r="K24" s="1023"/>
      <c r="L24" s="1023"/>
      <c r="M24" s="1023"/>
      <c r="N24" s="1023"/>
      <c r="O24" s="1023"/>
      <c r="P24" s="1023"/>
      <c r="Q24" s="1023"/>
      <c r="R24" s="1023"/>
      <c r="S24" s="1023"/>
      <c r="T24" s="1023"/>
      <c r="U24" s="1023"/>
      <c r="V24" s="1023"/>
      <c r="W24" s="1023"/>
      <c r="X24" s="1023"/>
      <c r="Y24" s="1023"/>
      <c r="Z24" s="1023"/>
      <c r="AA24" s="1023"/>
      <c r="AB24" s="1023"/>
      <c r="AC24" s="1023"/>
      <c r="AD24" s="1023"/>
      <c r="AE24" s="1023"/>
      <c r="AF24" s="1023"/>
      <c r="AG24" s="1023"/>
      <c r="AH24" s="1023"/>
      <c r="AI24" s="1023"/>
      <c r="AJ24" s="1023"/>
      <c r="AK24" s="1023"/>
      <c r="AL24" s="1023"/>
      <c r="AM24" s="1023"/>
      <c r="AN24" s="1023"/>
      <c r="AO24" s="1023"/>
      <c r="AP24" s="1023"/>
      <c r="AQ24" s="1023"/>
      <c r="AR24" s="1023"/>
      <c r="AS24" s="1023"/>
      <c r="AT24" s="1023"/>
      <c r="AU24" s="1023"/>
      <c r="AV24" s="1023"/>
      <c r="AW24" s="1023"/>
      <c r="AX24" s="1023"/>
      <c r="AY24" s="1023"/>
      <c r="AZ24" s="195"/>
      <c r="BA24" s="195"/>
      <c r="BB24" s="195"/>
      <c r="BC24" s="195"/>
      <c r="BD24" s="195"/>
      <c r="BE24" s="196"/>
      <c r="BF24" s="196"/>
      <c r="BG24" s="196"/>
      <c r="BH24" s="196"/>
      <c r="BI24" s="196"/>
      <c r="BJ24" s="196"/>
      <c r="BK24" s="196"/>
      <c r="BL24" s="196"/>
      <c r="BM24" s="196"/>
      <c r="BN24" s="196"/>
      <c r="BO24" s="196"/>
      <c r="BP24" s="196"/>
      <c r="BQ24" s="205">
        <v>18</v>
      </c>
      <c r="BR24" s="206"/>
      <c r="BS24" s="996" t="s">
        <v>524</v>
      </c>
      <c r="BT24" s="997"/>
      <c r="BU24" s="997"/>
      <c r="BV24" s="997"/>
      <c r="BW24" s="997"/>
      <c r="BX24" s="997"/>
      <c r="BY24" s="997"/>
      <c r="BZ24" s="997"/>
      <c r="CA24" s="997"/>
      <c r="CB24" s="997"/>
      <c r="CC24" s="997"/>
      <c r="CD24" s="997"/>
      <c r="CE24" s="997"/>
      <c r="CF24" s="997"/>
      <c r="CG24" s="998"/>
      <c r="CH24" s="984">
        <v>-23</v>
      </c>
      <c r="CI24" s="985"/>
      <c r="CJ24" s="985"/>
      <c r="CK24" s="985"/>
      <c r="CL24" s="986"/>
      <c r="CM24" s="984">
        <v>1905</v>
      </c>
      <c r="CN24" s="985"/>
      <c r="CO24" s="985"/>
      <c r="CP24" s="985"/>
      <c r="CQ24" s="986"/>
      <c r="CR24" s="984">
        <v>858</v>
      </c>
      <c r="CS24" s="985"/>
      <c r="CT24" s="985"/>
      <c r="CU24" s="985"/>
      <c r="CV24" s="986"/>
      <c r="CW24" s="984">
        <v>48</v>
      </c>
      <c r="CX24" s="985"/>
      <c r="CY24" s="985"/>
      <c r="CZ24" s="985"/>
      <c r="DA24" s="986"/>
      <c r="DB24" s="984">
        <v>0</v>
      </c>
      <c r="DC24" s="985"/>
      <c r="DD24" s="985"/>
      <c r="DE24" s="985"/>
      <c r="DF24" s="986"/>
      <c r="DG24" s="984">
        <v>0</v>
      </c>
      <c r="DH24" s="985"/>
      <c r="DI24" s="985"/>
      <c r="DJ24" s="985"/>
      <c r="DK24" s="986"/>
      <c r="DL24" s="984">
        <v>0</v>
      </c>
      <c r="DM24" s="985"/>
      <c r="DN24" s="985"/>
      <c r="DO24" s="985"/>
      <c r="DP24" s="986"/>
      <c r="DQ24" s="984">
        <v>0</v>
      </c>
      <c r="DR24" s="985"/>
      <c r="DS24" s="985"/>
      <c r="DT24" s="985"/>
      <c r="DU24" s="986"/>
      <c r="DV24" s="927"/>
      <c r="DW24" s="928"/>
      <c r="DX24" s="928"/>
      <c r="DY24" s="928"/>
      <c r="DZ24" s="929"/>
      <c r="EA24" s="197"/>
    </row>
    <row r="25" spans="1:131" s="190" customFormat="1" ht="26.25" customHeight="1" thickBot="1" x14ac:dyDescent="0.2">
      <c r="A25" s="1019" t="s">
        <v>334</v>
      </c>
      <c r="B25" s="1019"/>
      <c r="C25" s="1019"/>
      <c r="D25" s="1019"/>
      <c r="E25" s="1019"/>
      <c r="F25" s="1019"/>
      <c r="G25" s="1019"/>
      <c r="H25" s="1019"/>
      <c r="I25" s="1019"/>
      <c r="J25" s="1019"/>
      <c r="K25" s="1019"/>
      <c r="L25" s="1019"/>
      <c r="M25" s="1019"/>
      <c r="N25" s="1019"/>
      <c r="O25" s="1019"/>
      <c r="P25" s="1019"/>
      <c r="Q25" s="1019"/>
      <c r="R25" s="1019"/>
      <c r="S25" s="1019"/>
      <c r="T25" s="1019"/>
      <c r="U25" s="1019"/>
      <c r="V25" s="1019"/>
      <c r="W25" s="1019"/>
      <c r="X25" s="1019"/>
      <c r="Y25" s="1019"/>
      <c r="Z25" s="1019"/>
      <c r="AA25" s="1019"/>
      <c r="AB25" s="1019"/>
      <c r="AC25" s="1019"/>
      <c r="AD25" s="1019"/>
      <c r="AE25" s="1019"/>
      <c r="AF25" s="1019"/>
      <c r="AG25" s="1019"/>
      <c r="AH25" s="1019"/>
      <c r="AI25" s="1019"/>
      <c r="AJ25" s="1019"/>
      <c r="AK25" s="1019"/>
      <c r="AL25" s="1019"/>
      <c r="AM25" s="1019"/>
      <c r="AN25" s="1019"/>
      <c r="AO25" s="1019"/>
      <c r="AP25" s="1019"/>
      <c r="AQ25" s="1019"/>
      <c r="AR25" s="1019"/>
      <c r="AS25" s="1019"/>
      <c r="AT25" s="1019"/>
      <c r="AU25" s="1019"/>
      <c r="AV25" s="1019"/>
      <c r="AW25" s="1019"/>
      <c r="AX25" s="1019"/>
      <c r="AY25" s="1019"/>
      <c r="AZ25" s="1019"/>
      <c r="BA25" s="1019"/>
      <c r="BB25" s="1019"/>
      <c r="BC25" s="1019"/>
      <c r="BD25" s="1019"/>
      <c r="BE25" s="1019"/>
      <c r="BF25" s="1019"/>
      <c r="BG25" s="1019"/>
      <c r="BH25" s="1019"/>
      <c r="BI25" s="1019"/>
      <c r="BJ25" s="195"/>
      <c r="BK25" s="195"/>
      <c r="BL25" s="195"/>
      <c r="BM25" s="195"/>
      <c r="BN25" s="195"/>
      <c r="BO25" s="208"/>
      <c r="BP25" s="208"/>
      <c r="BQ25" s="205">
        <v>19</v>
      </c>
      <c r="BR25" s="206"/>
      <c r="BS25" s="996" t="s">
        <v>525</v>
      </c>
      <c r="BT25" s="997"/>
      <c r="BU25" s="997"/>
      <c r="BV25" s="997"/>
      <c r="BW25" s="997"/>
      <c r="BX25" s="997"/>
      <c r="BY25" s="997"/>
      <c r="BZ25" s="997"/>
      <c r="CA25" s="997"/>
      <c r="CB25" s="997"/>
      <c r="CC25" s="997"/>
      <c r="CD25" s="997"/>
      <c r="CE25" s="997"/>
      <c r="CF25" s="997"/>
      <c r="CG25" s="998"/>
      <c r="CH25" s="984">
        <v>7</v>
      </c>
      <c r="CI25" s="985"/>
      <c r="CJ25" s="985"/>
      <c r="CK25" s="985"/>
      <c r="CL25" s="986"/>
      <c r="CM25" s="984">
        <v>1045</v>
      </c>
      <c r="CN25" s="985"/>
      <c r="CO25" s="985"/>
      <c r="CP25" s="985"/>
      <c r="CQ25" s="986"/>
      <c r="CR25" s="984">
        <v>320</v>
      </c>
      <c r="CS25" s="985"/>
      <c r="CT25" s="985"/>
      <c r="CU25" s="985"/>
      <c r="CV25" s="986"/>
      <c r="CW25" s="984">
        <v>6</v>
      </c>
      <c r="CX25" s="985"/>
      <c r="CY25" s="985"/>
      <c r="CZ25" s="985"/>
      <c r="DA25" s="986"/>
      <c r="DB25" s="984">
        <v>0</v>
      </c>
      <c r="DC25" s="985"/>
      <c r="DD25" s="985"/>
      <c r="DE25" s="985"/>
      <c r="DF25" s="986"/>
      <c r="DG25" s="984">
        <v>0</v>
      </c>
      <c r="DH25" s="985"/>
      <c r="DI25" s="985"/>
      <c r="DJ25" s="985"/>
      <c r="DK25" s="986"/>
      <c r="DL25" s="984">
        <v>0</v>
      </c>
      <c r="DM25" s="985"/>
      <c r="DN25" s="985"/>
      <c r="DO25" s="985"/>
      <c r="DP25" s="986"/>
      <c r="DQ25" s="984">
        <v>0</v>
      </c>
      <c r="DR25" s="985"/>
      <c r="DS25" s="985"/>
      <c r="DT25" s="985"/>
      <c r="DU25" s="986"/>
      <c r="DV25" s="927"/>
      <c r="DW25" s="928"/>
      <c r="DX25" s="928"/>
      <c r="DY25" s="928"/>
      <c r="DZ25" s="929"/>
      <c r="EA25" s="189"/>
    </row>
    <row r="26" spans="1:131" s="190" customFormat="1" ht="26.25" customHeight="1" x14ac:dyDescent="0.15">
      <c r="A26" s="930" t="s">
        <v>311</v>
      </c>
      <c r="B26" s="931"/>
      <c r="C26" s="931"/>
      <c r="D26" s="931"/>
      <c r="E26" s="931"/>
      <c r="F26" s="931"/>
      <c r="G26" s="931"/>
      <c r="H26" s="931"/>
      <c r="I26" s="931"/>
      <c r="J26" s="931"/>
      <c r="K26" s="931"/>
      <c r="L26" s="931"/>
      <c r="M26" s="931"/>
      <c r="N26" s="931"/>
      <c r="O26" s="931"/>
      <c r="P26" s="932"/>
      <c r="Q26" s="936" t="s">
        <v>335</v>
      </c>
      <c r="R26" s="937"/>
      <c r="S26" s="937"/>
      <c r="T26" s="937"/>
      <c r="U26" s="938"/>
      <c r="V26" s="936" t="s">
        <v>336</v>
      </c>
      <c r="W26" s="937"/>
      <c r="X26" s="937"/>
      <c r="Y26" s="937"/>
      <c r="Z26" s="938"/>
      <c r="AA26" s="936" t="s">
        <v>337</v>
      </c>
      <c r="AB26" s="937"/>
      <c r="AC26" s="937"/>
      <c r="AD26" s="937"/>
      <c r="AE26" s="937"/>
      <c r="AF26" s="1015" t="s">
        <v>338</v>
      </c>
      <c r="AG26" s="943"/>
      <c r="AH26" s="943"/>
      <c r="AI26" s="943"/>
      <c r="AJ26" s="1016"/>
      <c r="AK26" s="937" t="s">
        <v>339</v>
      </c>
      <c r="AL26" s="937"/>
      <c r="AM26" s="937"/>
      <c r="AN26" s="937"/>
      <c r="AO26" s="938"/>
      <c r="AP26" s="936" t="s">
        <v>340</v>
      </c>
      <c r="AQ26" s="937"/>
      <c r="AR26" s="937"/>
      <c r="AS26" s="937"/>
      <c r="AT26" s="938"/>
      <c r="AU26" s="936" t="s">
        <v>341</v>
      </c>
      <c r="AV26" s="937"/>
      <c r="AW26" s="937"/>
      <c r="AX26" s="937"/>
      <c r="AY26" s="938"/>
      <c r="AZ26" s="936" t="s">
        <v>342</v>
      </c>
      <c r="BA26" s="937"/>
      <c r="BB26" s="937"/>
      <c r="BC26" s="937"/>
      <c r="BD26" s="938"/>
      <c r="BE26" s="936" t="s">
        <v>318</v>
      </c>
      <c r="BF26" s="937"/>
      <c r="BG26" s="937"/>
      <c r="BH26" s="937"/>
      <c r="BI26" s="952"/>
      <c r="BJ26" s="195"/>
      <c r="BK26" s="195"/>
      <c r="BL26" s="195"/>
      <c r="BM26" s="195"/>
      <c r="BN26" s="195"/>
      <c r="BO26" s="208"/>
      <c r="BP26" s="208"/>
      <c r="BQ26" s="205">
        <v>20</v>
      </c>
      <c r="BR26" s="206"/>
      <c r="BS26" s="996" t="s">
        <v>526</v>
      </c>
      <c r="BT26" s="997"/>
      <c r="BU26" s="997"/>
      <c r="BV26" s="997"/>
      <c r="BW26" s="997"/>
      <c r="BX26" s="997"/>
      <c r="BY26" s="997"/>
      <c r="BZ26" s="997"/>
      <c r="CA26" s="997"/>
      <c r="CB26" s="997"/>
      <c r="CC26" s="997"/>
      <c r="CD26" s="997"/>
      <c r="CE26" s="997"/>
      <c r="CF26" s="997"/>
      <c r="CG26" s="998"/>
      <c r="CH26" s="984">
        <v>85</v>
      </c>
      <c r="CI26" s="985"/>
      <c r="CJ26" s="985"/>
      <c r="CK26" s="985"/>
      <c r="CL26" s="986"/>
      <c r="CM26" s="984">
        <v>1189</v>
      </c>
      <c r="CN26" s="985"/>
      <c r="CO26" s="985"/>
      <c r="CP26" s="985"/>
      <c r="CQ26" s="986"/>
      <c r="CR26" s="984">
        <v>500</v>
      </c>
      <c r="CS26" s="985"/>
      <c r="CT26" s="985"/>
      <c r="CU26" s="985"/>
      <c r="CV26" s="986"/>
      <c r="CW26" s="984">
        <v>91</v>
      </c>
      <c r="CX26" s="985"/>
      <c r="CY26" s="985"/>
      <c r="CZ26" s="985"/>
      <c r="DA26" s="986"/>
      <c r="DB26" s="984">
        <v>0</v>
      </c>
      <c r="DC26" s="985"/>
      <c r="DD26" s="985"/>
      <c r="DE26" s="985"/>
      <c r="DF26" s="986"/>
      <c r="DG26" s="984">
        <v>0</v>
      </c>
      <c r="DH26" s="985"/>
      <c r="DI26" s="985"/>
      <c r="DJ26" s="985"/>
      <c r="DK26" s="986"/>
      <c r="DL26" s="984">
        <v>0</v>
      </c>
      <c r="DM26" s="985"/>
      <c r="DN26" s="985"/>
      <c r="DO26" s="985"/>
      <c r="DP26" s="986"/>
      <c r="DQ26" s="984">
        <v>0</v>
      </c>
      <c r="DR26" s="985"/>
      <c r="DS26" s="985"/>
      <c r="DT26" s="985"/>
      <c r="DU26" s="986"/>
      <c r="DV26" s="927"/>
      <c r="DW26" s="928"/>
      <c r="DX26" s="928"/>
      <c r="DY26" s="928"/>
      <c r="DZ26" s="929"/>
      <c r="EA26" s="189"/>
    </row>
    <row r="27" spans="1:131" s="190" customFormat="1" ht="26.25" customHeight="1" thickBot="1" x14ac:dyDescent="0.2">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17"/>
      <c r="AG27" s="946"/>
      <c r="AH27" s="946"/>
      <c r="AI27" s="946"/>
      <c r="AJ27" s="1018"/>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96" t="s">
        <v>527</v>
      </c>
      <c r="BT27" s="997"/>
      <c r="BU27" s="997"/>
      <c r="BV27" s="997"/>
      <c r="BW27" s="997"/>
      <c r="BX27" s="997"/>
      <c r="BY27" s="997"/>
      <c r="BZ27" s="997"/>
      <c r="CA27" s="997"/>
      <c r="CB27" s="997"/>
      <c r="CC27" s="997"/>
      <c r="CD27" s="997"/>
      <c r="CE27" s="997"/>
      <c r="CF27" s="997"/>
      <c r="CG27" s="998"/>
      <c r="CH27" s="984">
        <v>0</v>
      </c>
      <c r="CI27" s="985"/>
      <c r="CJ27" s="985"/>
      <c r="CK27" s="985"/>
      <c r="CL27" s="986"/>
      <c r="CM27" s="984">
        <v>657</v>
      </c>
      <c r="CN27" s="985"/>
      <c r="CO27" s="985"/>
      <c r="CP27" s="985"/>
      <c r="CQ27" s="986"/>
      <c r="CR27" s="984">
        <v>339</v>
      </c>
      <c r="CS27" s="985"/>
      <c r="CT27" s="985"/>
      <c r="CU27" s="985"/>
      <c r="CV27" s="986"/>
      <c r="CW27" s="984">
        <v>4</v>
      </c>
      <c r="CX27" s="985"/>
      <c r="CY27" s="985"/>
      <c r="CZ27" s="985"/>
      <c r="DA27" s="986"/>
      <c r="DB27" s="984">
        <v>0</v>
      </c>
      <c r="DC27" s="985"/>
      <c r="DD27" s="985"/>
      <c r="DE27" s="985"/>
      <c r="DF27" s="986"/>
      <c r="DG27" s="984">
        <v>0</v>
      </c>
      <c r="DH27" s="985"/>
      <c r="DI27" s="985"/>
      <c r="DJ27" s="985"/>
      <c r="DK27" s="986"/>
      <c r="DL27" s="984">
        <v>0</v>
      </c>
      <c r="DM27" s="985"/>
      <c r="DN27" s="985"/>
      <c r="DO27" s="985"/>
      <c r="DP27" s="986"/>
      <c r="DQ27" s="984">
        <v>0</v>
      </c>
      <c r="DR27" s="985"/>
      <c r="DS27" s="985"/>
      <c r="DT27" s="985"/>
      <c r="DU27" s="986"/>
      <c r="DV27" s="927"/>
      <c r="DW27" s="928"/>
      <c r="DX27" s="928"/>
      <c r="DY27" s="928"/>
      <c r="DZ27" s="929"/>
      <c r="EA27" s="189"/>
    </row>
    <row r="28" spans="1:131" s="190" customFormat="1" ht="26.25" customHeight="1" thickTop="1" x14ac:dyDescent="0.15">
      <c r="A28" s="209">
        <v>1</v>
      </c>
      <c r="B28" s="1006" t="s">
        <v>499</v>
      </c>
      <c r="C28" s="1007"/>
      <c r="D28" s="1007"/>
      <c r="E28" s="1007"/>
      <c r="F28" s="1007"/>
      <c r="G28" s="1007"/>
      <c r="H28" s="1007"/>
      <c r="I28" s="1007"/>
      <c r="J28" s="1007"/>
      <c r="K28" s="1007"/>
      <c r="L28" s="1007"/>
      <c r="M28" s="1007"/>
      <c r="N28" s="1007"/>
      <c r="O28" s="1007"/>
      <c r="P28" s="1008"/>
      <c r="Q28" s="1009">
        <v>2531</v>
      </c>
      <c r="R28" s="1010"/>
      <c r="S28" s="1010"/>
      <c r="T28" s="1010"/>
      <c r="U28" s="1010"/>
      <c r="V28" s="1010">
        <v>2365</v>
      </c>
      <c r="W28" s="1010"/>
      <c r="X28" s="1010"/>
      <c r="Y28" s="1010"/>
      <c r="Z28" s="1010"/>
      <c r="AA28" s="1010">
        <v>166</v>
      </c>
      <c r="AB28" s="1010"/>
      <c r="AC28" s="1010"/>
      <c r="AD28" s="1010"/>
      <c r="AE28" s="1011"/>
      <c r="AF28" s="1012">
        <v>3068</v>
      </c>
      <c r="AG28" s="1010"/>
      <c r="AH28" s="1010"/>
      <c r="AI28" s="1010"/>
      <c r="AJ28" s="1013"/>
      <c r="AK28" s="1014">
        <v>68</v>
      </c>
      <c r="AL28" s="1002"/>
      <c r="AM28" s="1002"/>
      <c r="AN28" s="1002"/>
      <c r="AO28" s="1002"/>
      <c r="AP28" s="1002">
        <v>6879</v>
      </c>
      <c r="AQ28" s="1002"/>
      <c r="AR28" s="1002"/>
      <c r="AS28" s="1002"/>
      <c r="AT28" s="1002"/>
      <c r="AU28" s="1002">
        <v>1053</v>
      </c>
      <c r="AV28" s="1002"/>
      <c r="AW28" s="1002"/>
      <c r="AX28" s="1002"/>
      <c r="AY28" s="1002"/>
      <c r="AZ28" s="1003" t="s">
        <v>435</v>
      </c>
      <c r="BA28" s="1003"/>
      <c r="BB28" s="1003"/>
      <c r="BC28" s="1003"/>
      <c r="BD28" s="1003"/>
      <c r="BE28" s="1004" t="s">
        <v>501</v>
      </c>
      <c r="BF28" s="1004"/>
      <c r="BG28" s="1004"/>
      <c r="BH28" s="1004"/>
      <c r="BI28" s="1005"/>
      <c r="BJ28" s="195"/>
      <c r="BK28" s="195"/>
      <c r="BL28" s="195"/>
      <c r="BM28" s="195"/>
      <c r="BN28" s="195"/>
      <c r="BO28" s="208"/>
      <c r="BP28" s="208"/>
      <c r="BQ28" s="205">
        <v>22</v>
      </c>
      <c r="BR28" s="206"/>
      <c r="BS28" s="996" t="s">
        <v>528</v>
      </c>
      <c r="BT28" s="997"/>
      <c r="BU28" s="997"/>
      <c r="BV28" s="997"/>
      <c r="BW28" s="997"/>
      <c r="BX28" s="997"/>
      <c r="BY28" s="997"/>
      <c r="BZ28" s="997"/>
      <c r="CA28" s="997"/>
      <c r="CB28" s="997"/>
      <c r="CC28" s="997"/>
      <c r="CD28" s="997"/>
      <c r="CE28" s="997"/>
      <c r="CF28" s="997"/>
      <c r="CG28" s="998"/>
      <c r="CH28" s="984">
        <v>13</v>
      </c>
      <c r="CI28" s="985"/>
      <c r="CJ28" s="985"/>
      <c r="CK28" s="985"/>
      <c r="CL28" s="986"/>
      <c r="CM28" s="984">
        <v>890</v>
      </c>
      <c r="CN28" s="985"/>
      <c r="CO28" s="985"/>
      <c r="CP28" s="985"/>
      <c r="CQ28" s="986"/>
      <c r="CR28" s="984">
        <v>35</v>
      </c>
      <c r="CS28" s="985"/>
      <c r="CT28" s="985"/>
      <c r="CU28" s="985"/>
      <c r="CV28" s="986"/>
      <c r="CW28" s="984">
        <v>0</v>
      </c>
      <c r="CX28" s="985"/>
      <c r="CY28" s="985"/>
      <c r="CZ28" s="985"/>
      <c r="DA28" s="986"/>
      <c r="DB28" s="984">
        <v>0</v>
      </c>
      <c r="DC28" s="985"/>
      <c r="DD28" s="985"/>
      <c r="DE28" s="985"/>
      <c r="DF28" s="986"/>
      <c r="DG28" s="984">
        <v>0</v>
      </c>
      <c r="DH28" s="985"/>
      <c r="DI28" s="985"/>
      <c r="DJ28" s="985"/>
      <c r="DK28" s="986"/>
      <c r="DL28" s="984">
        <v>0</v>
      </c>
      <c r="DM28" s="985"/>
      <c r="DN28" s="985"/>
      <c r="DO28" s="985"/>
      <c r="DP28" s="986"/>
      <c r="DQ28" s="984">
        <v>0</v>
      </c>
      <c r="DR28" s="985"/>
      <c r="DS28" s="985"/>
      <c r="DT28" s="985"/>
      <c r="DU28" s="986"/>
      <c r="DV28" s="927"/>
      <c r="DW28" s="928"/>
      <c r="DX28" s="928"/>
      <c r="DY28" s="928"/>
      <c r="DZ28" s="929"/>
      <c r="EA28" s="189"/>
    </row>
    <row r="29" spans="1:131" s="190" customFormat="1" ht="26.25" customHeight="1" x14ac:dyDescent="0.15">
      <c r="A29" s="209">
        <v>2</v>
      </c>
      <c r="B29" s="978" t="s">
        <v>502</v>
      </c>
      <c r="C29" s="979"/>
      <c r="D29" s="979"/>
      <c r="E29" s="979"/>
      <c r="F29" s="979"/>
      <c r="G29" s="979"/>
      <c r="H29" s="979"/>
      <c r="I29" s="979"/>
      <c r="J29" s="979"/>
      <c r="K29" s="979"/>
      <c r="L29" s="979"/>
      <c r="M29" s="979"/>
      <c r="N29" s="979"/>
      <c r="O29" s="979"/>
      <c r="P29" s="980"/>
      <c r="Q29" s="1000">
        <v>12014</v>
      </c>
      <c r="R29" s="982"/>
      <c r="S29" s="982"/>
      <c r="T29" s="982"/>
      <c r="U29" s="982"/>
      <c r="V29" s="982">
        <v>6228</v>
      </c>
      <c r="W29" s="982"/>
      <c r="X29" s="982"/>
      <c r="Y29" s="982"/>
      <c r="Z29" s="982"/>
      <c r="AA29" s="982">
        <v>5786</v>
      </c>
      <c r="AB29" s="982"/>
      <c r="AC29" s="982"/>
      <c r="AD29" s="982"/>
      <c r="AE29" s="1001"/>
      <c r="AF29" s="981">
        <v>384</v>
      </c>
      <c r="AG29" s="982"/>
      <c r="AH29" s="982"/>
      <c r="AI29" s="982"/>
      <c r="AJ29" s="983"/>
      <c r="AK29" s="915">
        <v>2763</v>
      </c>
      <c r="AL29" s="906"/>
      <c r="AM29" s="906"/>
      <c r="AN29" s="906"/>
      <c r="AO29" s="906"/>
      <c r="AP29" s="906">
        <v>14109</v>
      </c>
      <c r="AQ29" s="906"/>
      <c r="AR29" s="906"/>
      <c r="AS29" s="906"/>
      <c r="AT29" s="906"/>
      <c r="AU29" s="906">
        <v>12345</v>
      </c>
      <c r="AV29" s="906"/>
      <c r="AW29" s="906"/>
      <c r="AX29" s="906"/>
      <c r="AY29" s="906"/>
      <c r="AZ29" s="999" t="s">
        <v>435</v>
      </c>
      <c r="BA29" s="999"/>
      <c r="BB29" s="999"/>
      <c r="BC29" s="999"/>
      <c r="BD29" s="999"/>
      <c r="BE29" s="976" t="s">
        <v>500</v>
      </c>
      <c r="BF29" s="976"/>
      <c r="BG29" s="976"/>
      <c r="BH29" s="976"/>
      <c r="BI29" s="977"/>
      <c r="BJ29" s="195"/>
      <c r="BK29" s="195"/>
      <c r="BL29" s="195"/>
      <c r="BM29" s="195"/>
      <c r="BN29" s="195"/>
      <c r="BO29" s="208"/>
      <c r="BP29" s="208"/>
      <c r="BQ29" s="205">
        <v>23</v>
      </c>
      <c r="BR29" s="206"/>
      <c r="BS29" s="996" t="s">
        <v>529</v>
      </c>
      <c r="BT29" s="997"/>
      <c r="BU29" s="997"/>
      <c r="BV29" s="997"/>
      <c r="BW29" s="997"/>
      <c r="BX29" s="997"/>
      <c r="BY29" s="997"/>
      <c r="BZ29" s="997"/>
      <c r="CA29" s="997"/>
      <c r="CB29" s="997"/>
      <c r="CC29" s="997"/>
      <c r="CD29" s="997"/>
      <c r="CE29" s="997"/>
      <c r="CF29" s="997"/>
      <c r="CG29" s="998"/>
      <c r="CH29" s="984">
        <v>835</v>
      </c>
      <c r="CI29" s="985"/>
      <c r="CJ29" s="985"/>
      <c r="CK29" s="985"/>
      <c r="CL29" s="986"/>
      <c r="CM29" s="984">
        <v>9481</v>
      </c>
      <c r="CN29" s="985"/>
      <c r="CO29" s="985"/>
      <c r="CP29" s="985"/>
      <c r="CQ29" s="986"/>
      <c r="CR29" s="984">
        <v>175</v>
      </c>
      <c r="CS29" s="985"/>
      <c r="CT29" s="985"/>
      <c r="CU29" s="985"/>
      <c r="CV29" s="986"/>
      <c r="CW29" s="984">
        <v>0</v>
      </c>
      <c r="CX29" s="985"/>
      <c r="CY29" s="985"/>
      <c r="CZ29" s="985"/>
      <c r="DA29" s="986"/>
      <c r="DB29" s="984">
        <v>5</v>
      </c>
      <c r="DC29" s="985"/>
      <c r="DD29" s="985"/>
      <c r="DE29" s="985"/>
      <c r="DF29" s="986"/>
      <c r="DG29" s="984">
        <v>0</v>
      </c>
      <c r="DH29" s="985"/>
      <c r="DI29" s="985"/>
      <c r="DJ29" s="985"/>
      <c r="DK29" s="986"/>
      <c r="DL29" s="984">
        <v>0</v>
      </c>
      <c r="DM29" s="985"/>
      <c r="DN29" s="985"/>
      <c r="DO29" s="985"/>
      <c r="DP29" s="986"/>
      <c r="DQ29" s="984">
        <v>0</v>
      </c>
      <c r="DR29" s="985"/>
      <c r="DS29" s="985"/>
      <c r="DT29" s="985"/>
      <c r="DU29" s="986"/>
      <c r="DV29" s="927"/>
      <c r="DW29" s="928"/>
      <c r="DX29" s="928"/>
      <c r="DY29" s="928"/>
      <c r="DZ29" s="929"/>
      <c r="EA29" s="189"/>
    </row>
    <row r="30" spans="1:131" s="190" customFormat="1" ht="26.25" customHeight="1" x14ac:dyDescent="0.15">
      <c r="A30" s="209">
        <v>3</v>
      </c>
      <c r="B30" s="978" t="s">
        <v>503</v>
      </c>
      <c r="C30" s="979"/>
      <c r="D30" s="979"/>
      <c r="E30" s="979"/>
      <c r="F30" s="979"/>
      <c r="G30" s="979"/>
      <c r="H30" s="979"/>
      <c r="I30" s="979"/>
      <c r="J30" s="979"/>
      <c r="K30" s="979"/>
      <c r="L30" s="979"/>
      <c r="M30" s="979"/>
      <c r="N30" s="979"/>
      <c r="O30" s="979"/>
      <c r="P30" s="980"/>
      <c r="Q30" s="1000">
        <v>729</v>
      </c>
      <c r="R30" s="982"/>
      <c r="S30" s="982"/>
      <c r="T30" s="982"/>
      <c r="U30" s="982"/>
      <c r="V30" s="982">
        <v>631</v>
      </c>
      <c r="W30" s="982"/>
      <c r="X30" s="982"/>
      <c r="Y30" s="982"/>
      <c r="Z30" s="982"/>
      <c r="AA30" s="982">
        <v>98</v>
      </c>
      <c r="AB30" s="982"/>
      <c r="AC30" s="982"/>
      <c r="AD30" s="982"/>
      <c r="AE30" s="1001"/>
      <c r="AF30" s="981" t="s">
        <v>491</v>
      </c>
      <c r="AG30" s="982"/>
      <c r="AH30" s="982"/>
      <c r="AI30" s="982"/>
      <c r="AJ30" s="983"/>
      <c r="AK30" s="915">
        <v>234</v>
      </c>
      <c r="AL30" s="906"/>
      <c r="AM30" s="906"/>
      <c r="AN30" s="906"/>
      <c r="AO30" s="906"/>
      <c r="AP30" s="906">
        <v>11976</v>
      </c>
      <c r="AQ30" s="906"/>
      <c r="AR30" s="906"/>
      <c r="AS30" s="906"/>
      <c r="AT30" s="906"/>
      <c r="AU30" s="906">
        <v>8000</v>
      </c>
      <c r="AV30" s="906"/>
      <c r="AW30" s="906"/>
      <c r="AX30" s="906"/>
      <c r="AY30" s="906"/>
      <c r="AZ30" s="999" t="s">
        <v>435</v>
      </c>
      <c r="BA30" s="999"/>
      <c r="BB30" s="999"/>
      <c r="BC30" s="999"/>
      <c r="BD30" s="999"/>
      <c r="BE30" s="976" t="s">
        <v>500</v>
      </c>
      <c r="BF30" s="976"/>
      <c r="BG30" s="976"/>
      <c r="BH30" s="976"/>
      <c r="BI30" s="977"/>
      <c r="BJ30" s="195"/>
      <c r="BK30" s="195"/>
      <c r="BL30" s="195"/>
      <c r="BM30" s="195"/>
      <c r="BN30" s="195"/>
      <c r="BO30" s="208"/>
      <c r="BP30" s="208"/>
      <c r="BQ30" s="205">
        <v>24</v>
      </c>
      <c r="BR30" s="206"/>
      <c r="BS30" s="996" t="s">
        <v>530</v>
      </c>
      <c r="BT30" s="997"/>
      <c r="BU30" s="997"/>
      <c r="BV30" s="997"/>
      <c r="BW30" s="997"/>
      <c r="BX30" s="997"/>
      <c r="BY30" s="997"/>
      <c r="BZ30" s="997"/>
      <c r="CA30" s="997"/>
      <c r="CB30" s="997"/>
      <c r="CC30" s="997"/>
      <c r="CD30" s="997"/>
      <c r="CE30" s="997"/>
      <c r="CF30" s="997"/>
      <c r="CG30" s="998"/>
      <c r="CH30" s="984">
        <v>-3</v>
      </c>
      <c r="CI30" s="985"/>
      <c r="CJ30" s="985"/>
      <c r="CK30" s="985"/>
      <c r="CL30" s="986"/>
      <c r="CM30" s="984">
        <v>54</v>
      </c>
      <c r="CN30" s="985"/>
      <c r="CO30" s="985"/>
      <c r="CP30" s="985"/>
      <c r="CQ30" s="986"/>
      <c r="CR30" s="984">
        <v>15</v>
      </c>
      <c r="CS30" s="985"/>
      <c r="CT30" s="985"/>
      <c r="CU30" s="985"/>
      <c r="CV30" s="986"/>
      <c r="CW30" s="984">
        <v>0</v>
      </c>
      <c r="CX30" s="985"/>
      <c r="CY30" s="985"/>
      <c r="CZ30" s="985"/>
      <c r="DA30" s="986"/>
      <c r="DB30" s="984">
        <v>0</v>
      </c>
      <c r="DC30" s="985"/>
      <c r="DD30" s="985"/>
      <c r="DE30" s="985"/>
      <c r="DF30" s="986"/>
      <c r="DG30" s="984">
        <v>0</v>
      </c>
      <c r="DH30" s="985"/>
      <c r="DI30" s="985"/>
      <c r="DJ30" s="985"/>
      <c r="DK30" s="986"/>
      <c r="DL30" s="984">
        <v>0</v>
      </c>
      <c r="DM30" s="985"/>
      <c r="DN30" s="985"/>
      <c r="DO30" s="985"/>
      <c r="DP30" s="986"/>
      <c r="DQ30" s="984">
        <v>0</v>
      </c>
      <c r="DR30" s="985"/>
      <c r="DS30" s="985"/>
      <c r="DT30" s="985"/>
      <c r="DU30" s="986"/>
      <c r="DV30" s="927"/>
      <c r="DW30" s="928"/>
      <c r="DX30" s="928"/>
      <c r="DY30" s="928"/>
      <c r="DZ30" s="929"/>
      <c r="EA30" s="189"/>
    </row>
    <row r="31" spans="1:131" s="190" customFormat="1" ht="26.25" customHeight="1" x14ac:dyDescent="0.15">
      <c r="A31" s="209">
        <v>4</v>
      </c>
      <c r="B31" s="978" t="s">
        <v>504</v>
      </c>
      <c r="C31" s="979"/>
      <c r="D31" s="979"/>
      <c r="E31" s="979"/>
      <c r="F31" s="979"/>
      <c r="G31" s="979"/>
      <c r="H31" s="979"/>
      <c r="I31" s="979"/>
      <c r="J31" s="979"/>
      <c r="K31" s="979"/>
      <c r="L31" s="979"/>
      <c r="M31" s="979"/>
      <c r="N31" s="979"/>
      <c r="O31" s="979"/>
      <c r="P31" s="980"/>
      <c r="Q31" s="1000">
        <v>17225</v>
      </c>
      <c r="R31" s="982"/>
      <c r="S31" s="982"/>
      <c r="T31" s="982"/>
      <c r="U31" s="982"/>
      <c r="V31" s="982">
        <v>15704</v>
      </c>
      <c r="W31" s="982"/>
      <c r="X31" s="982"/>
      <c r="Y31" s="982"/>
      <c r="Z31" s="982"/>
      <c r="AA31" s="982">
        <v>1521</v>
      </c>
      <c r="AB31" s="982"/>
      <c r="AC31" s="982"/>
      <c r="AD31" s="982"/>
      <c r="AE31" s="1001"/>
      <c r="AF31" s="981">
        <v>1437</v>
      </c>
      <c r="AG31" s="982"/>
      <c r="AH31" s="982"/>
      <c r="AI31" s="982"/>
      <c r="AJ31" s="983"/>
      <c r="AK31" s="915">
        <v>9968</v>
      </c>
      <c r="AL31" s="906"/>
      <c r="AM31" s="906"/>
      <c r="AN31" s="906"/>
      <c r="AO31" s="906"/>
      <c r="AP31" s="906">
        <v>18363</v>
      </c>
      <c r="AQ31" s="906"/>
      <c r="AR31" s="906"/>
      <c r="AS31" s="906"/>
      <c r="AT31" s="906"/>
      <c r="AU31" s="906">
        <v>16343</v>
      </c>
      <c r="AV31" s="906"/>
      <c r="AW31" s="906"/>
      <c r="AX31" s="906"/>
      <c r="AY31" s="906"/>
      <c r="AZ31" s="999" t="s">
        <v>435</v>
      </c>
      <c r="BA31" s="999"/>
      <c r="BB31" s="999"/>
      <c r="BC31" s="999"/>
      <c r="BD31" s="999"/>
      <c r="BE31" s="976" t="s">
        <v>505</v>
      </c>
      <c r="BF31" s="976"/>
      <c r="BG31" s="976"/>
      <c r="BH31" s="976"/>
      <c r="BI31" s="977"/>
      <c r="BJ31" s="195"/>
      <c r="BK31" s="195"/>
      <c r="BL31" s="195"/>
      <c r="BM31" s="195"/>
      <c r="BN31" s="195"/>
      <c r="BO31" s="208"/>
      <c r="BP31" s="208"/>
      <c r="BQ31" s="205">
        <v>25</v>
      </c>
      <c r="BR31" s="206"/>
      <c r="BS31" s="996" t="s">
        <v>531</v>
      </c>
      <c r="BT31" s="997"/>
      <c r="BU31" s="997"/>
      <c r="BV31" s="997"/>
      <c r="BW31" s="997"/>
      <c r="BX31" s="997"/>
      <c r="BY31" s="997"/>
      <c r="BZ31" s="997"/>
      <c r="CA31" s="997"/>
      <c r="CB31" s="997"/>
      <c r="CC31" s="997"/>
      <c r="CD31" s="997"/>
      <c r="CE31" s="997"/>
      <c r="CF31" s="997"/>
      <c r="CG31" s="998"/>
      <c r="CH31" s="984">
        <v>-50</v>
      </c>
      <c r="CI31" s="985"/>
      <c r="CJ31" s="985"/>
      <c r="CK31" s="985"/>
      <c r="CL31" s="986"/>
      <c r="CM31" s="984">
        <v>65</v>
      </c>
      <c r="CN31" s="985"/>
      <c r="CO31" s="985"/>
      <c r="CP31" s="985"/>
      <c r="CQ31" s="986"/>
      <c r="CR31" s="984">
        <v>15</v>
      </c>
      <c r="CS31" s="985"/>
      <c r="CT31" s="985"/>
      <c r="CU31" s="985"/>
      <c r="CV31" s="986"/>
      <c r="CW31" s="984">
        <v>0</v>
      </c>
      <c r="CX31" s="985"/>
      <c r="CY31" s="985"/>
      <c r="CZ31" s="985"/>
      <c r="DA31" s="986"/>
      <c r="DB31" s="984">
        <v>0</v>
      </c>
      <c r="DC31" s="985"/>
      <c r="DD31" s="985"/>
      <c r="DE31" s="985"/>
      <c r="DF31" s="986"/>
      <c r="DG31" s="984">
        <v>0</v>
      </c>
      <c r="DH31" s="985"/>
      <c r="DI31" s="985"/>
      <c r="DJ31" s="985"/>
      <c r="DK31" s="986"/>
      <c r="DL31" s="984">
        <v>0</v>
      </c>
      <c r="DM31" s="985"/>
      <c r="DN31" s="985"/>
      <c r="DO31" s="985"/>
      <c r="DP31" s="986"/>
      <c r="DQ31" s="984">
        <v>0</v>
      </c>
      <c r="DR31" s="985"/>
      <c r="DS31" s="985"/>
      <c r="DT31" s="985"/>
      <c r="DU31" s="986"/>
      <c r="DV31" s="927"/>
      <c r="DW31" s="928"/>
      <c r="DX31" s="928"/>
      <c r="DY31" s="928"/>
      <c r="DZ31" s="929"/>
      <c r="EA31" s="189"/>
    </row>
    <row r="32" spans="1:131" s="190" customFormat="1" ht="26.25" customHeight="1" x14ac:dyDescent="0.15">
      <c r="A32" s="209">
        <v>5</v>
      </c>
      <c r="B32" s="978" t="s">
        <v>506</v>
      </c>
      <c r="C32" s="979"/>
      <c r="D32" s="979"/>
      <c r="E32" s="979"/>
      <c r="F32" s="979"/>
      <c r="G32" s="979"/>
      <c r="H32" s="979"/>
      <c r="I32" s="979"/>
      <c r="J32" s="979"/>
      <c r="K32" s="979"/>
      <c r="L32" s="979"/>
      <c r="M32" s="979"/>
      <c r="N32" s="979"/>
      <c r="O32" s="979"/>
      <c r="P32" s="980"/>
      <c r="Q32" s="1000">
        <v>10189</v>
      </c>
      <c r="R32" s="982"/>
      <c r="S32" s="982"/>
      <c r="T32" s="982"/>
      <c r="U32" s="982"/>
      <c r="V32" s="982">
        <v>8239</v>
      </c>
      <c r="W32" s="982"/>
      <c r="X32" s="982"/>
      <c r="Y32" s="982"/>
      <c r="Z32" s="982"/>
      <c r="AA32" s="982">
        <v>1950</v>
      </c>
      <c r="AB32" s="982"/>
      <c r="AC32" s="982"/>
      <c r="AD32" s="982"/>
      <c r="AE32" s="1001"/>
      <c r="AF32" s="981" t="s">
        <v>491</v>
      </c>
      <c r="AG32" s="982"/>
      <c r="AH32" s="982"/>
      <c r="AI32" s="982"/>
      <c r="AJ32" s="983"/>
      <c r="AK32" s="915">
        <v>3365</v>
      </c>
      <c r="AL32" s="906"/>
      <c r="AM32" s="906"/>
      <c r="AN32" s="906"/>
      <c r="AO32" s="906"/>
      <c r="AP32" s="906">
        <v>15497</v>
      </c>
      <c r="AQ32" s="906"/>
      <c r="AR32" s="906"/>
      <c r="AS32" s="906"/>
      <c r="AT32" s="906"/>
      <c r="AU32" s="906">
        <v>9850</v>
      </c>
      <c r="AV32" s="906"/>
      <c r="AW32" s="906"/>
      <c r="AX32" s="906"/>
      <c r="AY32" s="906"/>
      <c r="AZ32" s="999" t="s">
        <v>435</v>
      </c>
      <c r="BA32" s="999"/>
      <c r="BB32" s="999"/>
      <c r="BC32" s="999"/>
      <c r="BD32" s="999"/>
      <c r="BE32" s="976" t="s">
        <v>505</v>
      </c>
      <c r="BF32" s="976"/>
      <c r="BG32" s="976"/>
      <c r="BH32" s="976"/>
      <c r="BI32" s="977"/>
      <c r="BJ32" s="195"/>
      <c r="BK32" s="195"/>
      <c r="BL32" s="195"/>
      <c r="BM32" s="195"/>
      <c r="BN32" s="195"/>
      <c r="BO32" s="208"/>
      <c r="BP32" s="208"/>
      <c r="BQ32" s="205">
        <v>26</v>
      </c>
      <c r="BR32" s="206"/>
      <c r="BS32" s="996" t="s">
        <v>532</v>
      </c>
      <c r="BT32" s="997"/>
      <c r="BU32" s="997"/>
      <c r="BV32" s="997"/>
      <c r="BW32" s="997"/>
      <c r="BX32" s="997"/>
      <c r="BY32" s="997"/>
      <c r="BZ32" s="997"/>
      <c r="CA32" s="997"/>
      <c r="CB32" s="997"/>
      <c r="CC32" s="997"/>
      <c r="CD32" s="997"/>
      <c r="CE32" s="997"/>
      <c r="CF32" s="997"/>
      <c r="CG32" s="998"/>
      <c r="CH32" s="984">
        <v>18</v>
      </c>
      <c r="CI32" s="985"/>
      <c r="CJ32" s="985"/>
      <c r="CK32" s="985"/>
      <c r="CL32" s="986"/>
      <c r="CM32" s="984">
        <v>477</v>
      </c>
      <c r="CN32" s="985"/>
      <c r="CO32" s="985"/>
      <c r="CP32" s="985"/>
      <c r="CQ32" s="986"/>
      <c r="CR32" s="984">
        <v>90</v>
      </c>
      <c r="CS32" s="985"/>
      <c r="CT32" s="985"/>
      <c r="CU32" s="985"/>
      <c r="CV32" s="986"/>
      <c r="CW32" s="984">
        <v>0</v>
      </c>
      <c r="CX32" s="985"/>
      <c r="CY32" s="985"/>
      <c r="CZ32" s="985"/>
      <c r="DA32" s="986"/>
      <c r="DB32" s="984">
        <v>0</v>
      </c>
      <c r="DC32" s="985"/>
      <c r="DD32" s="985"/>
      <c r="DE32" s="985"/>
      <c r="DF32" s="986"/>
      <c r="DG32" s="984">
        <v>0</v>
      </c>
      <c r="DH32" s="985"/>
      <c r="DI32" s="985"/>
      <c r="DJ32" s="985"/>
      <c r="DK32" s="986"/>
      <c r="DL32" s="984">
        <v>0</v>
      </c>
      <c r="DM32" s="985"/>
      <c r="DN32" s="985"/>
      <c r="DO32" s="985"/>
      <c r="DP32" s="986"/>
      <c r="DQ32" s="984">
        <v>0</v>
      </c>
      <c r="DR32" s="985"/>
      <c r="DS32" s="985"/>
      <c r="DT32" s="985"/>
      <c r="DU32" s="986"/>
      <c r="DV32" s="927"/>
      <c r="DW32" s="928"/>
      <c r="DX32" s="928"/>
      <c r="DY32" s="928"/>
      <c r="DZ32" s="929"/>
      <c r="EA32" s="189"/>
    </row>
    <row r="33" spans="1:131" s="190" customFormat="1" ht="26.25" customHeight="1" x14ac:dyDescent="0.15">
      <c r="A33" s="209">
        <v>6</v>
      </c>
      <c r="B33" s="978"/>
      <c r="C33" s="979"/>
      <c r="D33" s="979"/>
      <c r="E33" s="979"/>
      <c r="F33" s="979"/>
      <c r="G33" s="979"/>
      <c r="H33" s="979"/>
      <c r="I33" s="979"/>
      <c r="J33" s="979"/>
      <c r="K33" s="979"/>
      <c r="L33" s="979"/>
      <c r="M33" s="979"/>
      <c r="N33" s="979"/>
      <c r="O33" s="979"/>
      <c r="P33" s="980"/>
      <c r="Q33" s="1000"/>
      <c r="R33" s="982"/>
      <c r="S33" s="982"/>
      <c r="T33" s="982"/>
      <c r="U33" s="982"/>
      <c r="V33" s="982"/>
      <c r="W33" s="982"/>
      <c r="X33" s="982"/>
      <c r="Y33" s="982"/>
      <c r="Z33" s="982"/>
      <c r="AA33" s="982"/>
      <c r="AB33" s="982"/>
      <c r="AC33" s="982"/>
      <c r="AD33" s="982"/>
      <c r="AE33" s="1001"/>
      <c r="AF33" s="981"/>
      <c r="AG33" s="982"/>
      <c r="AH33" s="982"/>
      <c r="AI33" s="982"/>
      <c r="AJ33" s="983"/>
      <c r="AK33" s="915"/>
      <c r="AL33" s="906"/>
      <c r="AM33" s="906"/>
      <c r="AN33" s="906"/>
      <c r="AO33" s="906"/>
      <c r="AP33" s="906"/>
      <c r="AQ33" s="906"/>
      <c r="AR33" s="906"/>
      <c r="AS33" s="906"/>
      <c r="AT33" s="906"/>
      <c r="AU33" s="906"/>
      <c r="AV33" s="906"/>
      <c r="AW33" s="906"/>
      <c r="AX33" s="906"/>
      <c r="AY33" s="906"/>
      <c r="AZ33" s="999"/>
      <c r="BA33" s="999"/>
      <c r="BB33" s="999"/>
      <c r="BC33" s="999"/>
      <c r="BD33" s="999"/>
      <c r="BE33" s="976"/>
      <c r="BF33" s="976"/>
      <c r="BG33" s="976"/>
      <c r="BH33" s="976"/>
      <c r="BI33" s="977"/>
      <c r="BJ33" s="195"/>
      <c r="BK33" s="195"/>
      <c r="BL33" s="195"/>
      <c r="BM33" s="195"/>
      <c r="BN33" s="195"/>
      <c r="BO33" s="208"/>
      <c r="BP33" s="208"/>
      <c r="BQ33" s="205">
        <v>27</v>
      </c>
      <c r="BR33" s="206"/>
      <c r="BS33" s="996" t="s">
        <v>533</v>
      </c>
      <c r="BT33" s="997"/>
      <c r="BU33" s="997"/>
      <c r="BV33" s="997"/>
      <c r="BW33" s="997"/>
      <c r="BX33" s="997"/>
      <c r="BY33" s="997"/>
      <c r="BZ33" s="997"/>
      <c r="CA33" s="997"/>
      <c r="CB33" s="997"/>
      <c r="CC33" s="997"/>
      <c r="CD33" s="997"/>
      <c r="CE33" s="997"/>
      <c r="CF33" s="997"/>
      <c r="CG33" s="998"/>
      <c r="CH33" s="984">
        <v>8</v>
      </c>
      <c r="CI33" s="985"/>
      <c r="CJ33" s="985"/>
      <c r="CK33" s="985"/>
      <c r="CL33" s="986"/>
      <c r="CM33" s="984">
        <v>1026</v>
      </c>
      <c r="CN33" s="985"/>
      <c r="CO33" s="985"/>
      <c r="CP33" s="985"/>
      <c r="CQ33" s="986"/>
      <c r="CR33" s="984">
        <v>403</v>
      </c>
      <c r="CS33" s="985"/>
      <c r="CT33" s="985"/>
      <c r="CU33" s="985"/>
      <c r="CV33" s="986"/>
      <c r="CW33" s="984">
        <v>0</v>
      </c>
      <c r="CX33" s="985"/>
      <c r="CY33" s="985"/>
      <c r="CZ33" s="985"/>
      <c r="DA33" s="986"/>
      <c r="DB33" s="984">
        <v>200</v>
      </c>
      <c r="DC33" s="985"/>
      <c r="DD33" s="985"/>
      <c r="DE33" s="985"/>
      <c r="DF33" s="986"/>
      <c r="DG33" s="984">
        <v>0</v>
      </c>
      <c r="DH33" s="985"/>
      <c r="DI33" s="985"/>
      <c r="DJ33" s="985"/>
      <c r="DK33" s="986"/>
      <c r="DL33" s="984">
        <v>0</v>
      </c>
      <c r="DM33" s="985"/>
      <c r="DN33" s="985"/>
      <c r="DO33" s="985"/>
      <c r="DP33" s="986"/>
      <c r="DQ33" s="984">
        <v>0</v>
      </c>
      <c r="DR33" s="985"/>
      <c r="DS33" s="985"/>
      <c r="DT33" s="985"/>
      <c r="DU33" s="986"/>
      <c r="DV33" s="927"/>
      <c r="DW33" s="928"/>
      <c r="DX33" s="928"/>
      <c r="DY33" s="928"/>
      <c r="DZ33" s="929"/>
      <c r="EA33" s="189"/>
    </row>
    <row r="34" spans="1:131" s="190" customFormat="1" ht="26.25" customHeight="1" x14ac:dyDescent="0.15">
      <c r="A34" s="209">
        <v>7</v>
      </c>
      <c r="B34" s="978"/>
      <c r="C34" s="979"/>
      <c r="D34" s="979"/>
      <c r="E34" s="979"/>
      <c r="F34" s="979"/>
      <c r="G34" s="979"/>
      <c r="H34" s="979"/>
      <c r="I34" s="979"/>
      <c r="J34" s="979"/>
      <c r="K34" s="979"/>
      <c r="L34" s="979"/>
      <c r="M34" s="979"/>
      <c r="N34" s="979"/>
      <c r="O34" s="979"/>
      <c r="P34" s="980"/>
      <c r="Q34" s="1000"/>
      <c r="R34" s="982"/>
      <c r="S34" s="982"/>
      <c r="T34" s="982"/>
      <c r="U34" s="982"/>
      <c r="V34" s="982"/>
      <c r="W34" s="982"/>
      <c r="X34" s="982"/>
      <c r="Y34" s="982"/>
      <c r="Z34" s="982"/>
      <c r="AA34" s="982"/>
      <c r="AB34" s="982"/>
      <c r="AC34" s="982"/>
      <c r="AD34" s="982"/>
      <c r="AE34" s="1001"/>
      <c r="AF34" s="981"/>
      <c r="AG34" s="982"/>
      <c r="AH34" s="982"/>
      <c r="AI34" s="982"/>
      <c r="AJ34" s="983"/>
      <c r="AK34" s="915"/>
      <c r="AL34" s="906"/>
      <c r="AM34" s="906"/>
      <c r="AN34" s="906"/>
      <c r="AO34" s="906"/>
      <c r="AP34" s="906"/>
      <c r="AQ34" s="906"/>
      <c r="AR34" s="906"/>
      <c r="AS34" s="906"/>
      <c r="AT34" s="906"/>
      <c r="AU34" s="906"/>
      <c r="AV34" s="906"/>
      <c r="AW34" s="906"/>
      <c r="AX34" s="906"/>
      <c r="AY34" s="906"/>
      <c r="AZ34" s="999"/>
      <c r="BA34" s="999"/>
      <c r="BB34" s="999"/>
      <c r="BC34" s="999"/>
      <c r="BD34" s="999"/>
      <c r="BE34" s="976"/>
      <c r="BF34" s="976"/>
      <c r="BG34" s="976"/>
      <c r="BH34" s="976"/>
      <c r="BI34" s="977"/>
      <c r="BJ34" s="195"/>
      <c r="BK34" s="195"/>
      <c r="BL34" s="195"/>
      <c r="BM34" s="195"/>
      <c r="BN34" s="195"/>
      <c r="BO34" s="208"/>
      <c r="BP34" s="208"/>
      <c r="BQ34" s="205">
        <v>28</v>
      </c>
      <c r="BR34" s="206"/>
      <c r="BS34" s="996" t="s">
        <v>534</v>
      </c>
      <c r="BT34" s="997"/>
      <c r="BU34" s="997"/>
      <c r="BV34" s="997"/>
      <c r="BW34" s="997"/>
      <c r="BX34" s="997"/>
      <c r="BY34" s="997"/>
      <c r="BZ34" s="997"/>
      <c r="CA34" s="997"/>
      <c r="CB34" s="997"/>
      <c r="CC34" s="997"/>
      <c r="CD34" s="997"/>
      <c r="CE34" s="997"/>
      <c r="CF34" s="997"/>
      <c r="CG34" s="998"/>
      <c r="CH34" s="984">
        <v>0</v>
      </c>
      <c r="CI34" s="985"/>
      <c r="CJ34" s="985"/>
      <c r="CK34" s="985"/>
      <c r="CL34" s="986"/>
      <c r="CM34" s="984">
        <v>8</v>
      </c>
      <c r="CN34" s="985"/>
      <c r="CO34" s="985"/>
      <c r="CP34" s="985"/>
      <c r="CQ34" s="986"/>
      <c r="CR34" s="984">
        <v>2</v>
      </c>
      <c r="CS34" s="985"/>
      <c r="CT34" s="985"/>
      <c r="CU34" s="985"/>
      <c r="CV34" s="986"/>
      <c r="CW34" s="984">
        <v>19</v>
      </c>
      <c r="CX34" s="985"/>
      <c r="CY34" s="985"/>
      <c r="CZ34" s="985"/>
      <c r="DA34" s="986"/>
      <c r="DB34" s="984">
        <v>0</v>
      </c>
      <c r="DC34" s="985"/>
      <c r="DD34" s="985"/>
      <c r="DE34" s="985"/>
      <c r="DF34" s="986"/>
      <c r="DG34" s="984">
        <v>0</v>
      </c>
      <c r="DH34" s="985"/>
      <c r="DI34" s="985"/>
      <c r="DJ34" s="985"/>
      <c r="DK34" s="986"/>
      <c r="DL34" s="984">
        <v>0</v>
      </c>
      <c r="DM34" s="985"/>
      <c r="DN34" s="985"/>
      <c r="DO34" s="985"/>
      <c r="DP34" s="986"/>
      <c r="DQ34" s="984">
        <v>0</v>
      </c>
      <c r="DR34" s="985"/>
      <c r="DS34" s="985"/>
      <c r="DT34" s="985"/>
      <c r="DU34" s="986"/>
      <c r="DV34" s="927"/>
      <c r="DW34" s="928"/>
      <c r="DX34" s="928"/>
      <c r="DY34" s="928"/>
      <c r="DZ34" s="929"/>
      <c r="EA34" s="189"/>
    </row>
    <row r="35" spans="1:131" s="190" customFormat="1" ht="26.25" customHeight="1" x14ac:dyDescent="0.15">
      <c r="A35" s="209">
        <v>8</v>
      </c>
      <c r="B35" s="978"/>
      <c r="C35" s="979"/>
      <c r="D35" s="979"/>
      <c r="E35" s="979"/>
      <c r="F35" s="979"/>
      <c r="G35" s="979"/>
      <c r="H35" s="979"/>
      <c r="I35" s="979"/>
      <c r="J35" s="979"/>
      <c r="K35" s="979"/>
      <c r="L35" s="979"/>
      <c r="M35" s="979"/>
      <c r="N35" s="979"/>
      <c r="O35" s="979"/>
      <c r="P35" s="980"/>
      <c r="Q35" s="1000"/>
      <c r="R35" s="982"/>
      <c r="S35" s="982"/>
      <c r="T35" s="982"/>
      <c r="U35" s="982"/>
      <c r="V35" s="982"/>
      <c r="W35" s="982"/>
      <c r="X35" s="982"/>
      <c r="Y35" s="982"/>
      <c r="Z35" s="982"/>
      <c r="AA35" s="982"/>
      <c r="AB35" s="982"/>
      <c r="AC35" s="982"/>
      <c r="AD35" s="982"/>
      <c r="AE35" s="1001"/>
      <c r="AF35" s="981"/>
      <c r="AG35" s="982"/>
      <c r="AH35" s="982"/>
      <c r="AI35" s="982"/>
      <c r="AJ35" s="983"/>
      <c r="AK35" s="915"/>
      <c r="AL35" s="906"/>
      <c r="AM35" s="906"/>
      <c r="AN35" s="906"/>
      <c r="AO35" s="906"/>
      <c r="AP35" s="906"/>
      <c r="AQ35" s="906"/>
      <c r="AR35" s="906"/>
      <c r="AS35" s="906"/>
      <c r="AT35" s="906"/>
      <c r="AU35" s="906"/>
      <c r="AV35" s="906"/>
      <c r="AW35" s="906"/>
      <c r="AX35" s="906"/>
      <c r="AY35" s="906"/>
      <c r="AZ35" s="999"/>
      <c r="BA35" s="999"/>
      <c r="BB35" s="999"/>
      <c r="BC35" s="999"/>
      <c r="BD35" s="999"/>
      <c r="BE35" s="976"/>
      <c r="BF35" s="976"/>
      <c r="BG35" s="976"/>
      <c r="BH35" s="976"/>
      <c r="BI35" s="977"/>
      <c r="BJ35" s="195"/>
      <c r="BK35" s="195"/>
      <c r="BL35" s="195"/>
      <c r="BM35" s="195"/>
      <c r="BN35" s="195"/>
      <c r="BO35" s="208"/>
      <c r="BP35" s="208"/>
      <c r="BQ35" s="205">
        <v>29</v>
      </c>
      <c r="BR35" s="206"/>
      <c r="BS35" s="996" t="s">
        <v>535</v>
      </c>
      <c r="BT35" s="997"/>
      <c r="BU35" s="997"/>
      <c r="BV35" s="997"/>
      <c r="BW35" s="997"/>
      <c r="BX35" s="997"/>
      <c r="BY35" s="997"/>
      <c r="BZ35" s="997"/>
      <c r="CA35" s="997"/>
      <c r="CB35" s="997"/>
      <c r="CC35" s="997"/>
      <c r="CD35" s="997"/>
      <c r="CE35" s="997"/>
      <c r="CF35" s="997"/>
      <c r="CG35" s="998"/>
      <c r="CH35" s="984">
        <v>49</v>
      </c>
      <c r="CI35" s="985"/>
      <c r="CJ35" s="985"/>
      <c r="CK35" s="985"/>
      <c r="CL35" s="986"/>
      <c r="CM35" s="984">
        <v>400</v>
      </c>
      <c r="CN35" s="985"/>
      <c r="CO35" s="985"/>
      <c r="CP35" s="985"/>
      <c r="CQ35" s="986"/>
      <c r="CR35" s="984">
        <v>40</v>
      </c>
      <c r="CS35" s="985"/>
      <c r="CT35" s="985"/>
      <c r="CU35" s="985"/>
      <c r="CV35" s="986"/>
      <c r="CW35" s="984">
        <v>0</v>
      </c>
      <c r="CX35" s="985"/>
      <c r="CY35" s="985"/>
      <c r="CZ35" s="985"/>
      <c r="DA35" s="986"/>
      <c r="DB35" s="984">
        <v>0</v>
      </c>
      <c r="DC35" s="985"/>
      <c r="DD35" s="985"/>
      <c r="DE35" s="985"/>
      <c r="DF35" s="986"/>
      <c r="DG35" s="984">
        <v>0</v>
      </c>
      <c r="DH35" s="985"/>
      <c r="DI35" s="985"/>
      <c r="DJ35" s="985"/>
      <c r="DK35" s="986"/>
      <c r="DL35" s="984">
        <v>0</v>
      </c>
      <c r="DM35" s="985"/>
      <c r="DN35" s="985"/>
      <c r="DO35" s="985"/>
      <c r="DP35" s="986"/>
      <c r="DQ35" s="984">
        <v>0</v>
      </c>
      <c r="DR35" s="985"/>
      <c r="DS35" s="985"/>
      <c r="DT35" s="985"/>
      <c r="DU35" s="986"/>
      <c r="DV35" s="927"/>
      <c r="DW35" s="928"/>
      <c r="DX35" s="928"/>
      <c r="DY35" s="928"/>
      <c r="DZ35" s="929"/>
      <c r="EA35" s="189"/>
    </row>
    <row r="36" spans="1:131" s="190" customFormat="1" ht="26.25" customHeight="1" x14ac:dyDescent="0.15">
      <c r="A36" s="209">
        <v>9</v>
      </c>
      <c r="B36" s="978"/>
      <c r="C36" s="979"/>
      <c r="D36" s="979"/>
      <c r="E36" s="979"/>
      <c r="F36" s="979"/>
      <c r="G36" s="979"/>
      <c r="H36" s="979"/>
      <c r="I36" s="979"/>
      <c r="J36" s="979"/>
      <c r="K36" s="979"/>
      <c r="L36" s="979"/>
      <c r="M36" s="979"/>
      <c r="N36" s="979"/>
      <c r="O36" s="979"/>
      <c r="P36" s="980"/>
      <c r="Q36" s="1000"/>
      <c r="R36" s="982"/>
      <c r="S36" s="982"/>
      <c r="T36" s="982"/>
      <c r="U36" s="982"/>
      <c r="V36" s="982"/>
      <c r="W36" s="982"/>
      <c r="X36" s="982"/>
      <c r="Y36" s="982"/>
      <c r="Z36" s="982"/>
      <c r="AA36" s="982"/>
      <c r="AB36" s="982"/>
      <c r="AC36" s="982"/>
      <c r="AD36" s="982"/>
      <c r="AE36" s="1001"/>
      <c r="AF36" s="981"/>
      <c r="AG36" s="982"/>
      <c r="AH36" s="982"/>
      <c r="AI36" s="982"/>
      <c r="AJ36" s="983"/>
      <c r="AK36" s="915"/>
      <c r="AL36" s="906"/>
      <c r="AM36" s="906"/>
      <c r="AN36" s="906"/>
      <c r="AO36" s="906"/>
      <c r="AP36" s="906"/>
      <c r="AQ36" s="906"/>
      <c r="AR36" s="906"/>
      <c r="AS36" s="906"/>
      <c r="AT36" s="906"/>
      <c r="AU36" s="906"/>
      <c r="AV36" s="906"/>
      <c r="AW36" s="906"/>
      <c r="AX36" s="906"/>
      <c r="AY36" s="906"/>
      <c r="AZ36" s="999"/>
      <c r="BA36" s="999"/>
      <c r="BB36" s="999"/>
      <c r="BC36" s="999"/>
      <c r="BD36" s="999"/>
      <c r="BE36" s="976"/>
      <c r="BF36" s="976"/>
      <c r="BG36" s="976"/>
      <c r="BH36" s="976"/>
      <c r="BI36" s="977"/>
      <c r="BJ36" s="195"/>
      <c r="BK36" s="195"/>
      <c r="BL36" s="195"/>
      <c r="BM36" s="195"/>
      <c r="BN36" s="195"/>
      <c r="BO36" s="208"/>
      <c r="BP36" s="208"/>
      <c r="BQ36" s="205">
        <v>30</v>
      </c>
      <c r="BR36" s="206" t="s">
        <v>559</v>
      </c>
      <c r="BS36" s="996" t="s">
        <v>536</v>
      </c>
      <c r="BT36" s="997"/>
      <c r="BU36" s="997"/>
      <c r="BV36" s="997"/>
      <c r="BW36" s="997"/>
      <c r="BX36" s="997"/>
      <c r="BY36" s="997"/>
      <c r="BZ36" s="997"/>
      <c r="CA36" s="997"/>
      <c r="CB36" s="997"/>
      <c r="CC36" s="997"/>
      <c r="CD36" s="997"/>
      <c r="CE36" s="997"/>
      <c r="CF36" s="997"/>
      <c r="CG36" s="998"/>
      <c r="CH36" s="984">
        <v>0</v>
      </c>
      <c r="CI36" s="985"/>
      <c r="CJ36" s="985"/>
      <c r="CK36" s="985"/>
      <c r="CL36" s="986"/>
      <c r="CM36" s="984">
        <v>13485</v>
      </c>
      <c r="CN36" s="985"/>
      <c r="CO36" s="985"/>
      <c r="CP36" s="985"/>
      <c r="CQ36" s="986"/>
      <c r="CR36" s="984">
        <v>10</v>
      </c>
      <c r="CS36" s="985"/>
      <c r="CT36" s="985"/>
      <c r="CU36" s="985"/>
      <c r="CV36" s="986"/>
      <c r="CW36" s="984">
        <v>967</v>
      </c>
      <c r="CX36" s="985"/>
      <c r="CY36" s="985"/>
      <c r="CZ36" s="985"/>
      <c r="DA36" s="986"/>
      <c r="DB36" s="984">
        <v>34725</v>
      </c>
      <c r="DC36" s="985"/>
      <c r="DD36" s="985"/>
      <c r="DE36" s="985"/>
      <c r="DF36" s="986"/>
      <c r="DG36" s="984">
        <v>0</v>
      </c>
      <c r="DH36" s="985"/>
      <c r="DI36" s="985"/>
      <c r="DJ36" s="985"/>
      <c r="DK36" s="986"/>
      <c r="DL36" s="984">
        <v>16210</v>
      </c>
      <c r="DM36" s="985"/>
      <c r="DN36" s="985"/>
      <c r="DO36" s="985"/>
      <c r="DP36" s="986"/>
      <c r="DQ36" s="984">
        <v>14589</v>
      </c>
      <c r="DR36" s="985"/>
      <c r="DS36" s="985"/>
      <c r="DT36" s="985"/>
      <c r="DU36" s="986"/>
      <c r="DV36" s="927"/>
      <c r="DW36" s="928"/>
      <c r="DX36" s="928"/>
      <c r="DY36" s="928"/>
      <c r="DZ36" s="929"/>
      <c r="EA36" s="189"/>
    </row>
    <row r="37" spans="1:131" s="190" customFormat="1" ht="26.25" customHeight="1" x14ac:dyDescent="0.15">
      <c r="A37" s="209">
        <v>10</v>
      </c>
      <c r="B37" s="978"/>
      <c r="C37" s="979"/>
      <c r="D37" s="979"/>
      <c r="E37" s="979"/>
      <c r="F37" s="979"/>
      <c r="G37" s="979"/>
      <c r="H37" s="979"/>
      <c r="I37" s="979"/>
      <c r="J37" s="979"/>
      <c r="K37" s="979"/>
      <c r="L37" s="979"/>
      <c r="M37" s="979"/>
      <c r="N37" s="979"/>
      <c r="O37" s="979"/>
      <c r="P37" s="980"/>
      <c r="Q37" s="1000"/>
      <c r="R37" s="982"/>
      <c r="S37" s="982"/>
      <c r="T37" s="982"/>
      <c r="U37" s="982"/>
      <c r="V37" s="982"/>
      <c r="W37" s="982"/>
      <c r="X37" s="982"/>
      <c r="Y37" s="982"/>
      <c r="Z37" s="982"/>
      <c r="AA37" s="982"/>
      <c r="AB37" s="982"/>
      <c r="AC37" s="982"/>
      <c r="AD37" s="982"/>
      <c r="AE37" s="1001"/>
      <c r="AF37" s="981"/>
      <c r="AG37" s="982"/>
      <c r="AH37" s="982"/>
      <c r="AI37" s="982"/>
      <c r="AJ37" s="983"/>
      <c r="AK37" s="915"/>
      <c r="AL37" s="906"/>
      <c r="AM37" s="906"/>
      <c r="AN37" s="906"/>
      <c r="AO37" s="906"/>
      <c r="AP37" s="906"/>
      <c r="AQ37" s="906"/>
      <c r="AR37" s="906"/>
      <c r="AS37" s="906"/>
      <c r="AT37" s="906"/>
      <c r="AU37" s="906"/>
      <c r="AV37" s="906"/>
      <c r="AW37" s="906"/>
      <c r="AX37" s="906"/>
      <c r="AY37" s="906"/>
      <c r="AZ37" s="999"/>
      <c r="BA37" s="999"/>
      <c r="BB37" s="999"/>
      <c r="BC37" s="999"/>
      <c r="BD37" s="999"/>
      <c r="BE37" s="976"/>
      <c r="BF37" s="976"/>
      <c r="BG37" s="976"/>
      <c r="BH37" s="976"/>
      <c r="BI37" s="977"/>
      <c r="BJ37" s="195"/>
      <c r="BK37" s="195"/>
      <c r="BL37" s="195"/>
      <c r="BM37" s="195"/>
      <c r="BN37" s="195"/>
      <c r="BO37" s="208"/>
      <c r="BP37" s="208"/>
      <c r="BQ37" s="205">
        <v>31</v>
      </c>
      <c r="BR37" s="206"/>
      <c r="BS37" s="996" t="s">
        <v>537</v>
      </c>
      <c r="BT37" s="997"/>
      <c r="BU37" s="997"/>
      <c r="BV37" s="997"/>
      <c r="BW37" s="997"/>
      <c r="BX37" s="997"/>
      <c r="BY37" s="997"/>
      <c r="BZ37" s="997"/>
      <c r="CA37" s="997"/>
      <c r="CB37" s="997"/>
      <c r="CC37" s="997"/>
      <c r="CD37" s="997"/>
      <c r="CE37" s="997"/>
      <c r="CF37" s="997"/>
      <c r="CG37" s="998"/>
      <c r="CH37" s="984">
        <v>12</v>
      </c>
      <c r="CI37" s="985"/>
      <c r="CJ37" s="985"/>
      <c r="CK37" s="985"/>
      <c r="CL37" s="986"/>
      <c r="CM37" s="984">
        <v>444</v>
      </c>
      <c r="CN37" s="985"/>
      <c r="CO37" s="985"/>
      <c r="CP37" s="985"/>
      <c r="CQ37" s="986"/>
      <c r="CR37" s="984">
        <v>35</v>
      </c>
      <c r="CS37" s="985"/>
      <c r="CT37" s="985"/>
      <c r="CU37" s="985"/>
      <c r="CV37" s="986"/>
      <c r="CW37" s="984">
        <v>0</v>
      </c>
      <c r="CX37" s="985"/>
      <c r="CY37" s="985"/>
      <c r="CZ37" s="985"/>
      <c r="DA37" s="986"/>
      <c r="DB37" s="984">
        <v>580</v>
      </c>
      <c r="DC37" s="985"/>
      <c r="DD37" s="985"/>
      <c r="DE37" s="985"/>
      <c r="DF37" s="986"/>
      <c r="DG37" s="984">
        <v>0</v>
      </c>
      <c r="DH37" s="985"/>
      <c r="DI37" s="985"/>
      <c r="DJ37" s="985"/>
      <c r="DK37" s="986"/>
      <c r="DL37" s="984">
        <v>0</v>
      </c>
      <c r="DM37" s="985"/>
      <c r="DN37" s="985"/>
      <c r="DO37" s="985"/>
      <c r="DP37" s="986"/>
      <c r="DQ37" s="984">
        <v>0</v>
      </c>
      <c r="DR37" s="985"/>
      <c r="DS37" s="985"/>
      <c r="DT37" s="985"/>
      <c r="DU37" s="986"/>
      <c r="DV37" s="927"/>
      <c r="DW37" s="928"/>
      <c r="DX37" s="928"/>
      <c r="DY37" s="928"/>
      <c r="DZ37" s="929"/>
      <c r="EA37" s="189"/>
    </row>
    <row r="38" spans="1:131" s="190" customFormat="1" ht="26.25" customHeight="1" x14ac:dyDescent="0.15">
      <c r="A38" s="209">
        <v>11</v>
      </c>
      <c r="B38" s="978"/>
      <c r="C38" s="979"/>
      <c r="D38" s="979"/>
      <c r="E38" s="979"/>
      <c r="F38" s="979"/>
      <c r="G38" s="979"/>
      <c r="H38" s="979"/>
      <c r="I38" s="979"/>
      <c r="J38" s="979"/>
      <c r="K38" s="979"/>
      <c r="L38" s="979"/>
      <c r="M38" s="979"/>
      <c r="N38" s="979"/>
      <c r="O38" s="979"/>
      <c r="P38" s="980"/>
      <c r="Q38" s="1000"/>
      <c r="R38" s="982"/>
      <c r="S38" s="982"/>
      <c r="T38" s="982"/>
      <c r="U38" s="982"/>
      <c r="V38" s="982"/>
      <c r="W38" s="982"/>
      <c r="X38" s="982"/>
      <c r="Y38" s="982"/>
      <c r="Z38" s="982"/>
      <c r="AA38" s="982"/>
      <c r="AB38" s="982"/>
      <c r="AC38" s="982"/>
      <c r="AD38" s="982"/>
      <c r="AE38" s="1001"/>
      <c r="AF38" s="981"/>
      <c r="AG38" s="982"/>
      <c r="AH38" s="982"/>
      <c r="AI38" s="982"/>
      <c r="AJ38" s="983"/>
      <c r="AK38" s="915"/>
      <c r="AL38" s="906"/>
      <c r="AM38" s="906"/>
      <c r="AN38" s="906"/>
      <c r="AO38" s="906"/>
      <c r="AP38" s="906"/>
      <c r="AQ38" s="906"/>
      <c r="AR38" s="906"/>
      <c r="AS38" s="906"/>
      <c r="AT38" s="906"/>
      <c r="AU38" s="906"/>
      <c r="AV38" s="906"/>
      <c r="AW38" s="906"/>
      <c r="AX38" s="906"/>
      <c r="AY38" s="906"/>
      <c r="AZ38" s="999"/>
      <c r="BA38" s="999"/>
      <c r="BB38" s="999"/>
      <c r="BC38" s="999"/>
      <c r="BD38" s="999"/>
      <c r="BE38" s="976"/>
      <c r="BF38" s="976"/>
      <c r="BG38" s="976"/>
      <c r="BH38" s="976"/>
      <c r="BI38" s="977"/>
      <c r="BJ38" s="195"/>
      <c r="BK38" s="195"/>
      <c r="BL38" s="195"/>
      <c r="BM38" s="195"/>
      <c r="BN38" s="195"/>
      <c r="BO38" s="208"/>
      <c r="BP38" s="208"/>
      <c r="BQ38" s="205">
        <v>32</v>
      </c>
      <c r="BR38" s="206"/>
      <c r="BS38" s="996" t="s">
        <v>538</v>
      </c>
      <c r="BT38" s="997"/>
      <c r="BU38" s="997"/>
      <c r="BV38" s="997"/>
      <c r="BW38" s="997"/>
      <c r="BX38" s="997"/>
      <c r="BY38" s="997"/>
      <c r="BZ38" s="997"/>
      <c r="CA38" s="997"/>
      <c r="CB38" s="997"/>
      <c r="CC38" s="997"/>
      <c r="CD38" s="997"/>
      <c r="CE38" s="997"/>
      <c r="CF38" s="997"/>
      <c r="CG38" s="998"/>
      <c r="CH38" s="984">
        <v>-65</v>
      </c>
      <c r="CI38" s="985"/>
      <c r="CJ38" s="985"/>
      <c r="CK38" s="985"/>
      <c r="CL38" s="986"/>
      <c r="CM38" s="984">
        <v>1103</v>
      </c>
      <c r="CN38" s="985"/>
      <c r="CO38" s="985"/>
      <c r="CP38" s="985"/>
      <c r="CQ38" s="986"/>
      <c r="CR38" s="984">
        <v>433</v>
      </c>
      <c r="CS38" s="985"/>
      <c r="CT38" s="985"/>
      <c r="CU38" s="985"/>
      <c r="CV38" s="986"/>
      <c r="CW38" s="984">
        <v>0</v>
      </c>
      <c r="CX38" s="985"/>
      <c r="CY38" s="985"/>
      <c r="CZ38" s="985"/>
      <c r="DA38" s="986"/>
      <c r="DB38" s="984">
        <v>0</v>
      </c>
      <c r="DC38" s="985"/>
      <c r="DD38" s="985"/>
      <c r="DE38" s="985"/>
      <c r="DF38" s="986"/>
      <c r="DG38" s="984">
        <v>0</v>
      </c>
      <c r="DH38" s="985"/>
      <c r="DI38" s="985"/>
      <c r="DJ38" s="985"/>
      <c r="DK38" s="986"/>
      <c r="DL38" s="984">
        <v>0</v>
      </c>
      <c r="DM38" s="985"/>
      <c r="DN38" s="985"/>
      <c r="DO38" s="985"/>
      <c r="DP38" s="986"/>
      <c r="DQ38" s="984">
        <v>0</v>
      </c>
      <c r="DR38" s="985"/>
      <c r="DS38" s="985"/>
      <c r="DT38" s="985"/>
      <c r="DU38" s="986"/>
      <c r="DV38" s="927"/>
      <c r="DW38" s="928"/>
      <c r="DX38" s="928"/>
      <c r="DY38" s="928"/>
      <c r="DZ38" s="929"/>
      <c r="EA38" s="189"/>
    </row>
    <row r="39" spans="1:131" s="190" customFormat="1" ht="26.25" customHeight="1" x14ac:dyDescent="0.15">
      <c r="A39" s="209">
        <v>12</v>
      </c>
      <c r="B39" s="978"/>
      <c r="C39" s="979"/>
      <c r="D39" s="979"/>
      <c r="E39" s="979"/>
      <c r="F39" s="979"/>
      <c r="G39" s="979"/>
      <c r="H39" s="979"/>
      <c r="I39" s="979"/>
      <c r="J39" s="979"/>
      <c r="K39" s="979"/>
      <c r="L39" s="979"/>
      <c r="M39" s="979"/>
      <c r="N39" s="979"/>
      <c r="O39" s="979"/>
      <c r="P39" s="980"/>
      <c r="Q39" s="1000"/>
      <c r="R39" s="982"/>
      <c r="S39" s="982"/>
      <c r="T39" s="982"/>
      <c r="U39" s="982"/>
      <c r="V39" s="982"/>
      <c r="W39" s="982"/>
      <c r="X39" s="982"/>
      <c r="Y39" s="982"/>
      <c r="Z39" s="982"/>
      <c r="AA39" s="982"/>
      <c r="AB39" s="982"/>
      <c r="AC39" s="982"/>
      <c r="AD39" s="982"/>
      <c r="AE39" s="1001"/>
      <c r="AF39" s="981"/>
      <c r="AG39" s="982"/>
      <c r="AH39" s="982"/>
      <c r="AI39" s="982"/>
      <c r="AJ39" s="983"/>
      <c r="AK39" s="915"/>
      <c r="AL39" s="906"/>
      <c r="AM39" s="906"/>
      <c r="AN39" s="906"/>
      <c r="AO39" s="906"/>
      <c r="AP39" s="906"/>
      <c r="AQ39" s="906"/>
      <c r="AR39" s="906"/>
      <c r="AS39" s="906"/>
      <c r="AT39" s="906"/>
      <c r="AU39" s="906"/>
      <c r="AV39" s="906"/>
      <c r="AW39" s="906"/>
      <c r="AX39" s="906"/>
      <c r="AY39" s="906"/>
      <c r="AZ39" s="999"/>
      <c r="BA39" s="999"/>
      <c r="BB39" s="999"/>
      <c r="BC39" s="999"/>
      <c r="BD39" s="999"/>
      <c r="BE39" s="976"/>
      <c r="BF39" s="976"/>
      <c r="BG39" s="976"/>
      <c r="BH39" s="976"/>
      <c r="BI39" s="977"/>
      <c r="BJ39" s="195"/>
      <c r="BK39" s="195"/>
      <c r="BL39" s="195"/>
      <c r="BM39" s="195"/>
      <c r="BN39" s="195"/>
      <c r="BO39" s="208"/>
      <c r="BP39" s="208"/>
      <c r="BQ39" s="205">
        <v>33</v>
      </c>
      <c r="BR39" s="206"/>
      <c r="BS39" s="996" t="s">
        <v>539</v>
      </c>
      <c r="BT39" s="997"/>
      <c r="BU39" s="997"/>
      <c r="BV39" s="997"/>
      <c r="BW39" s="997"/>
      <c r="BX39" s="997"/>
      <c r="BY39" s="997"/>
      <c r="BZ39" s="997"/>
      <c r="CA39" s="997"/>
      <c r="CB39" s="997"/>
      <c r="CC39" s="997"/>
      <c r="CD39" s="997"/>
      <c r="CE39" s="997"/>
      <c r="CF39" s="997"/>
      <c r="CG39" s="998"/>
      <c r="CH39" s="984">
        <v>-87</v>
      </c>
      <c r="CI39" s="985"/>
      <c r="CJ39" s="985"/>
      <c r="CK39" s="985"/>
      <c r="CL39" s="986"/>
      <c r="CM39" s="984">
        <v>123</v>
      </c>
      <c r="CN39" s="985"/>
      <c r="CO39" s="985"/>
      <c r="CP39" s="985"/>
      <c r="CQ39" s="986"/>
      <c r="CR39" s="984">
        <v>40</v>
      </c>
      <c r="CS39" s="985"/>
      <c r="CT39" s="985"/>
      <c r="CU39" s="985"/>
      <c r="CV39" s="986"/>
      <c r="CW39" s="984">
        <v>0</v>
      </c>
      <c r="CX39" s="985"/>
      <c r="CY39" s="985"/>
      <c r="CZ39" s="985"/>
      <c r="DA39" s="986"/>
      <c r="DB39" s="984">
        <v>0</v>
      </c>
      <c r="DC39" s="985"/>
      <c r="DD39" s="985"/>
      <c r="DE39" s="985"/>
      <c r="DF39" s="986"/>
      <c r="DG39" s="984">
        <v>0</v>
      </c>
      <c r="DH39" s="985"/>
      <c r="DI39" s="985"/>
      <c r="DJ39" s="985"/>
      <c r="DK39" s="986"/>
      <c r="DL39" s="984">
        <v>0</v>
      </c>
      <c r="DM39" s="985"/>
      <c r="DN39" s="985"/>
      <c r="DO39" s="985"/>
      <c r="DP39" s="986"/>
      <c r="DQ39" s="984">
        <v>0</v>
      </c>
      <c r="DR39" s="985"/>
      <c r="DS39" s="985"/>
      <c r="DT39" s="985"/>
      <c r="DU39" s="986"/>
      <c r="DV39" s="927"/>
      <c r="DW39" s="928"/>
      <c r="DX39" s="928"/>
      <c r="DY39" s="928"/>
      <c r="DZ39" s="929"/>
      <c r="EA39" s="189"/>
    </row>
    <row r="40" spans="1:131" s="190" customFormat="1" ht="26.25" customHeight="1" x14ac:dyDescent="0.15">
      <c r="A40" s="204">
        <v>13</v>
      </c>
      <c r="B40" s="978"/>
      <c r="C40" s="979"/>
      <c r="D40" s="979"/>
      <c r="E40" s="979"/>
      <c r="F40" s="979"/>
      <c r="G40" s="979"/>
      <c r="H40" s="979"/>
      <c r="I40" s="979"/>
      <c r="J40" s="979"/>
      <c r="K40" s="979"/>
      <c r="L40" s="979"/>
      <c r="M40" s="979"/>
      <c r="N40" s="979"/>
      <c r="O40" s="979"/>
      <c r="P40" s="980"/>
      <c r="Q40" s="1000"/>
      <c r="R40" s="982"/>
      <c r="S40" s="982"/>
      <c r="T40" s="982"/>
      <c r="U40" s="982"/>
      <c r="V40" s="982"/>
      <c r="W40" s="982"/>
      <c r="X40" s="982"/>
      <c r="Y40" s="982"/>
      <c r="Z40" s="982"/>
      <c r="AA40" s="982"/>
      <c r="AB40" s="982"/>
      <c r="AC40" s="982"/>
      <c r="AD40" s="982"/>
      <c r="AE40" s="1001"/>
      <c r="AF40" s="981"/>
      <c r="AG40" s="982"/>
      <c r="AH40" s="982"/>
      <c r="AI40" s="982"/>
      <c r="AJ40" s="983"/>
      <c r="AK40" s="915"/>
      <c r="AL40" s="906"/>
      <c r="AM40" s="906"/>
      <c r="AN40" s="906"/>
      <c r="AO40" s="906"/>
      <c r="AP40" s="906"/>
      <c r="AQ40" s="906"/>
      <c r="AR40" s="906"/>
      <c r="AS40" s="906"/>
      <c r="AT40" s="906"/>
      <c r="AU40" s="906"/>
      <c r="AV40" s="906"/>
      <c r="AW40" s="906"/>
      <c r="AX40" s="906"/>
      <c r="AY40" s="906"/>
      <c r="AZ40" s="999"/>
      <c r="BA40" s="999"/>
      <c r="BB40" s="999"/>
      <c r="BC40" s="999"/>
      <c r="BD40" s="999"/>
      <c r="BE40" s="976"/>
      <c r="BF40" s="976"/>
      <c r="BG40" s="976"/>
      <c r="BH40" s="976"/>
      <c r="BI40" s="977"/>
      <c r="BJ40" s="195"/>
      <c r="BK40" s="195"/>
      <c r="BL40" s="195"/>
      <c r="BM40" s="195"/>
      <c r="BN40" s="195"/>
      <c r="BO40" s="208"/>
      <c r="BP40" s="208"/>
      <c r="BQ40" s="205">
        <v>34</v>
      </c>
      <c r="BR40" s="206"/>
      <c r="BS40" s="996" t="s">
        <v>540</v>
      </c>
      <c r="BT40" s="997"/>
      <c r="BU40" s="997"/>
      <c r="BV40" s="997"/>
      <c r="BW40" s="997"/>
      <c r="BX40" s="997"/>
      <c r="BY40" s="997"/>
      <c r="BZ40" s="997"/>
      <c r="CA40" s="997"/>
      <c r="CB40" s="997"/>
      <c r="CC40" s="997"/>
      <c r="CD40" s="997"/>
      <c r="CE40" s="997"/>
      <c r="CF40" s="997"/>
      <c r="CG40" s="998"/>
      <c r="CH40" s="984">
        <v>0</v>
      </c>
      <c r="CI40" s="985"/>
      <c r="CJ40" s="985"/>
      <c r="CK40" s="985"/>
      <c r="CL40" s="986"/>
      <c r="CM40" s="984">
        <v>216</v>
      </c>
      <c r="CN40" s="985"/>
      <c r="CO40" s="985"/>
      <c r="CP40" s="985"/>
      <c r="CQ40" s="986"/>
      <c r="CR40" s="984">
        <v>10</v>
      </c>
      <c r="CS40" s="985"/>
      <c r="CT40" s="985"/>
      <c r="CU40" s="985"/>
      <c r="CV40" s="986"/>
      <c r="CW40" s="984">
        <v>0</v>
      </c>
      <c r="CX40" s="985"/>
      <c r="CY40" s="985"/>
      <c r="CZ40" s="985"/>
      <c r="DA40" s="986"/>
      <c r="DB40" s="984">
        <v>0</v>
      </c>
      <c r="DC40" s="985"/>
      <c r="DD40" s="985"/>
      <c r="DE40" s="985"/>
      <c r="DF40" s="986"/>
      <c r="DG40" s="984">
        <v>0</v>
      </c>
      <c r="DH40" s="985"/>
      <c r="DI40" s="985"/>
      <c r="DJ40" s="985"/>
      <c r="DK40" s="986"/>
      <c r="DL40" s="984">
        <v>0</v>
      </c>
      <c r="DM40" s="985"/>
      <c r="DN40" s="985"/>
      <c r="DO40" s="985"/>
      <c r="DP40" s="986"/>
      <c r="DQ40" s="984">
        <v>0</v>
      </c>
      <c r="DR40" s="985"/>
      <c r="DS40" s="985"/>
      <c r="DT40" s="985"/>
      <c r="DU40" s="986"/>
      <c r="DV40" s="927"/>
      <c r="DW40" s="928"/>
      <c r="DX40" s="928"/>
      <c r="DY40" s="928"/>
      <c r="DZ40" s="929"/>
      <c r="EA40" s="189"/>
    </row>
    <row r="41" spans="1:131" s="190" customFormat="1" ht="26.25" customHeight="1" x14ac:dyDescent="0.15">
      <c r="A41" s="204">
        <v>14</v>
      </c>
      <c r="B41" s="978"/>
      <c r="C41" s="979"/>
      <c r="D41" s="979"/>
      <c r="E41" s="979"/>
      <c r="F41" s="979"/>
      <c r="G41" s="979"/>
      <c r="H41" s="979"/>
      <c r="I41" s="979"/>
      <c r="J41" s="979"/>
      <c r="K41" s="979"/>
      <c r="L41" s="979"/>
      <c r="M41" s="979"/>
      <c r="N41" s="979"/>
      <c r="O41" s="979"/>
      <c r="P41" s="980"/>
      <c r="Q41" s="1000"/>
      <c r="R41" s="982"/>
      <c r="S41" s="982"/>
      <c r="T41" s="982"/>
      <c r="U41" s="982"/>
      <c r="V41" s="982"/>
      <c r="W41" s="982"/>
      <c r="X41" s="982"/>
      <c r="Y41" s="982"/>
      <c r="Z41" s="982"/>
      <c r="AA41" s="982"/>
      <c r="AB41" s="982"/>
      <c r="AC41" s="982"/>
      <c r="AD41" s="982"/>
      <c r="AE41" s="1001"/>
      <c r="AF41" s="981"/>
      <c r="AG41" s="982"/>
      <c r="AH41" s="982"/>
      <c r="AI41" s="982"/>
      <c r="AJ41" s="983"/>
      <c r="AK41" s="915"/>
      <c r="AL41" s="906"/>
      <c r="AM41" s="906"/>
      <c r="AN41" s="906"/>
      <c r="AO41" s="906"/>
      <c r="AP41" s="906"/>
      <c r="AQ41" s="906"/>
      <c r="AR41" s="906"/>
      <c r="AS41" s="906"/>
      <c r="AT41" s="906"/>
      <c r="AU41" s="906"/>
      <c r="AV41" s="906"/>
      <c r="AW41" s="906"/>
      <c r="AX41" s="906"/>
      <c r="AY41" s="906"/>
      <c r="AZ41" s="999"/>
      <c r="BA41" s="999"/>
      <c r="BB41" s="999"/>
      <c r="BC41" s="999"/>
      <c r="BD41" s="999"/>
      <c r="BE41" s="976"/>
      <c r="BF41" s="976"/>
      <c r="BG41" s="976"/>
      <c r="BH41" s="976"/>
      <c r="BI41" s="977"/>
      <c r="BJ41" s="195"/>
      <c r="BK41" s="195"/>
      <c r="BL41" s="195"/>
      <c r="BM41" s="195"/>
      <c r="BN41" s="195"/>
      <c r="BO41" s="208"/>
      <c r="BP41" s="208"/>
      <c r="BQ41" s="205">
        <v>35</v>
      </c>
      <c r="BR41" s="206"/>
      <c r="BS41" s="996" t="s">
        <v>541</v>
      </c>
      <c r="BT41" s="997"/>
      <c r="BU41" s="997"/>
      <c r="BV41" s="997"/>
      <c r="BW41" s="997"/>
      <c r="BX41" s="997"/>
      <c r="BY41" s="997"/>
      <c r="BZ41" s="997"/>
      <c r="CA41" s="997"/>
      <c r="CB41" s="997"/>
      <c r="CC41" s="997"/>
      <c r="CD41" s="997"/>
      <c r="CE41" s="997"/>
      <c r="CF41" s="997"/>
      <c r="CG41" s="998"/>
      <c r="CH41" s="984">
        <v>-198</v>
      </c>
      <c r="CI41" s="985"/>
      <c r="CJ41" s="985"/>
      <c r="CK41" s="985"/>
      <c r="CL41" s="986"/>
      <c r="CM41" s="984">
        <v>237</v>
      </c>
      <c r="CN41" s="985"/>
      <c r="CO41" s="985"/>
      <c r="CP41" s="985"/>
      <c r="CQ41" s="986"/>
      <c r="CR41" s="984">
        <v>475</v>
      </c>
      <c r="CS41" s="985"/>
      <c r="CT41" s="985"/>
      <c r="CU41" s="985"/>
      <c r="CV41" s="986"/>
      <c r="CW41" s="984">
        <v>140</v>
      </c>
      <c r="CX41" s="985"/>
      <c r="CY41" s="985"/>
      <c r="CZ41" s="985"/>
      <c r="DA41" s="986"/>
      <c r="DB41" s="984">
        <v>0</v>
      </c>
      <c r="DC41" s="985"/>
      <c r="DD41" s="985"/>
      <c r="DE41" s="985"/>
      <c r="DF41" s="986"/>
      <c r="DG41" s="984">
        <v>0</v>
      </c>
      <c r="DH41" s="985"/>
      <c r="DI41" s="985"/>
      <c r="DJ41" s="985"/>
      <c r="DK41" s="986"/>
      <c r="DL41" s="984">
        <v>0</v>
      </c>
      <c r="DM41" s="985"/>
      <c r="DN41" s="985"/>
      <c r="DO41" s="985"/>
      <c r="DP41" s="986"/>
      <c r="DQ41" s="984">
        <v>0</v>
      </c>
      <c r="DR41" s="985"/>
      <c r="DS41" s="985"/>
      <c r="DT41" s="985"/>
      <c r="DU41" s="986"/>
      <c r="DV41" s="927"/>
      <c r="DW41" s="928"/>
      <c r="DX41" s="928"/>
      <c r="DY41" s="928"/>
      <c r="DZ41" s="929"/>
      <c r="EA41" s="189"/>
    </row>
    <row r="42" spans="1:131" s="190" customFormat="1" ht="26.25" customHeight="1" x14ac:dyDescent="0.15">
      <c r="A42" s="204">
        <v>15</v>
      </c>
      <c r="B42" s="978"/>
      <c r="C42" s="979"/>
      <c r="D42" s="979"/>
      <c r="E42" s="979"/>
      <c r="F42" s="979"/>
      <c r="G42" s="979"/>
      <c r="H42" s="979"/>
      <c r="I42" s="979"/>
      <c r="J42" s="979"/>
      <c r="K42" s="979"/>
      <c r="L42" s="979"/>
      <c r="M42" s="979"/>
      <c r="N42" s="979"/>
      <c r="O42" s="979"/>
      <c r="P42" s="980"/>
      <c r="Q42" s="1000"/>
      <c r="R42" s="982"/>
      <c r="S42" s="982"/>
      <c r="T42" s="982"/>
      <c r="U42" s="982"/>
      <c r="V42" s="982"/>
      <c r="W42" s="982"/>
      <c r="X42" s="982"/>
      <c r="Y42" s="982"/>
      <c r="Z42" s="982"/>
      <c r="AA42" s="982"/>
      <c r="AB42" s="982"/>
      <c r="AC42" s="982"/>
      <c r="AD42" s="982"/>
      <c r="AE42" s="1001"/>
      <c r="AF42" s="981"/>
      <c r="AG42" s="982"/>
      <c r="AH42" s="982"/>
      <c r="AI42" s="982"/>
      <c r="AJ42" s="983"/>
      <c r="AK42" s="915"/>
      <c r="AL42" s="906"/>
      <c r="AM42" s="906"/>
      <c r="AN42" s="906"/>
      <c r="AO42" s="906"/>
      <c r="AP42" s="906"/>
      <c r="AQ42" s="906"/>
      <c r="AR42" s="906"/>
      <c r="AS42" s="906"/>
      <c r="AT42" s="906"/>
      <c r="AU42" s="906"/>
      <c r="AV42" s="906"/>
      <c r="AW42" s="906"/>
      <c r="AX42" s="906"/>
      <c r="AY42" s="906"/>
      <c r="AZ42" s="999"/>
      <c r="BA42" s="999"/>
      <c r="BB42" s="999"/>
      <c r="BC42" s="999"/>
      <c r="BD42" s="999"/>
      <c r="BE42" s="976"/>
      <c r="BF42" s="976"/>
      <c r="BG42" s="976"/>
      <c r="BH42" s="976"/>
      <c r="BI42" s="977"/>
      <c r="BJ42" s="195"/>
      <c r="BK42" s="195"/>
      <c r="BL42" s="195"/>
      <c r="BM42" s="195"/>
      <c r="BN42" s="195"/>
      <c r="BO42" s="208"/>
      <c r="BP42" s="208"/>
      <c r="BQ42" s="205">
        <v>36</v>
      </c>
      <c r="BR42" s="206"/>
      <c r="BS42" s="996" t="s">
        <v>542</v>
      </c>
      <c r="BT42" s="997"/>
      <c r="BU42" s="997"/>
      <c r="BV42" s="997"/>
      <c r="BW42" s="997"/>
      <c r="BX42" s="997"/>
      <c r="BY42" s="997"/>
      <c r="BZ42" s="997"/>
      <c r="CA42" s="997"/>
      <c r="CB42" s="997"/>
      <c r="CC42" s="997"/>
      <c r="CD42" s="997"/>
      <c r="CE42" s="997"/>
      <c r="CF42" s="997"/>
      <c r="CG42" s="998"/>
      <c r="CH42" s="984">
        <v>3</v>
      </c>
      <c r="CI42" s="985"/>
      <c r="CJ42" s="985"/>
      <c r="CK42" s="985"/>
      <c r="CL42" s="986"/>
      <c r="CM42" s="984">
        <v>105</v>
      </c>
      <c r="CN42" s="985"/>
      <c r="CO42" s="985"/>
      <c r="CP42" s="985"/>
      <c r="CQ42" s="986"/>
      <c r="CR42" s="984">
        <v>25</v>
      </c>
      <c r="CS42" s="985"/>
      <c r="CT42" s="985"/>
      <c r="CU42" s="985"/>
      <c r="CV42" s="986"/>
      <c r="CW42" s="984">
        <v>0</v>
      </c>
      <c r="CX42" s="985"/>
      <c r="CY42" s="985"/>
      <c r="CZ42" s="985"/>
      <c r="DA42" s="986"/>
      <c r="DB42" s="984">
        <v>0</v>
      </c>
      <c r="DC42" s="985"/>
      <c r="DD42" s="985"/>
      <c r="DE42" s="985"/>
      <c r="DF42" s="986"/>
      <c r="DG42" s="984">
        <v>0</v>
      </c>
      <c r="DH42" s="985"/>
      <c r="DI42" s="985"/>
      <c r="DJ42" s="985"/>
      <c r="DK42" s="986"/>
      <c r="DL42" s="984">
        <v>0</v>
      </c>
      <c r="DM42" s="985"/>
      <c r="DN42" s="985"/>
      <c r="DO42" s="985"/>
      <c r="DP42" s="986"/>
      <c r="DQ42" s="984">
        <v>0</v>
      </c>
      <c r="DR42" s="985"/>
      <c r="DS42" s="985"/>
      <c r="DT42" s="985"/>
      <c r="DU42" s="986"/>
      <c r="DV42" s="927"/>
      <c r="DW42" s="928"/>
      <c r="DX42" s="928"/>
      <c r="DY42" s="928"/>
      <c r="DZ42" s="929"/>
      <c r="EA42" s="189"/>
    </row>
    <row r="43" spans="1:131" s="190" customFormat="1" ht="26.25" customHeight="1" x14ac:dyDescent="0.15">
      <c r="A43" s="204">
        <v>16</v>
      </c>
      <c r="B43" s="978"/>
      <c r="C43" s="979"/>
      <c r="D43" s="979"/>
      <c r="E43" s="979"/>
      <c r="F43" s="979"/>
      <c r="G43" s="979"/>
      <c r="H43" s="979"/>
      <c r="I43" s="979"/>
      <c r="J43" s="979"/>
      <c r="K43" s="979"/>
      <c r="L43" s="979"/>
      <c r="M43" s="979"/>
      <c r="N43" s="979"/>
      <c r="O43" s="979"/>
      <c r="P43" s="980"/>
      <c r="Q43" s="1000"/>
      <c r="R43" s="982"/>
      <c r="S43" s="982"/>
      <c r="T43" s="982"/>
      <c r="U43" s="982"/>
      <c r="V43" s="982"/>
      <c r="W43" s="982"/>
      <c r="X43" s="982"/>
      <c r="Y43" s="982"/>
      <c r="Z43" s="982"/>
      <c r="AA43" s="982"/>
      <c r="AB43" s="982"/>
      <c r="AC43" s="982"/>
      <c r="AD43" s="982"/>
      <c r="AE43" s="1001"/>
      <c r="AF43" s="981"/>
      <c r="AG43" s="982"/>
      <c r="AH43" s="982"/>
      <c r="AI43" s="982"/>
      <c r="AJ43" s="983"/>
      <c r="AK43" s="915"/>
      <c r="AL43" s="906"/>
      <c r="AM43" s="906"/>
      <c r="AN43" s="906"/>
      <c r="AO43" s="906"/>
      <c r="AP43" s="906"/>
      <c r="AQ43" s="906"/>
      <c r="AR43" s="906"/>
      <c r="AS43" s="906"/>
      <c r="AT43" s="906"/>
      <c r="AU43" s="906"/>
      <c r="AV43" s="906"/>
      <c r="AW43" s="906"/>
      <c r="AX43" s="906"/>
      <c r="AY43" s="906"/>
      <c r="AZ43" s="999"/>
      <c r="BA43" s="999"/>
      <c r="BB43" s="999"/>
      <c r="BC43" s="999"/>
      <c r="BD43" s="999"/>
      <c r="BE43" s="976"/>
      <c r="BF43" s="976"/>
      <c r="BG43" s="976"/>
      <c r="BH43" s="976"/>
      <c r="BI43" s="977"/>
      <c r="BJ43" s="195"/>
      <c r="BK43" s="195"/>
      <c r="BL43" s="195"/>
      <c r="BM43" s="195"/>
      <c r="BN43" s="195"/>
      <c r="BO43" s="208"/>
      <c r="BP43" s="208"/>
      <c r="BQ43" s="205">
        <v>37</v>
      </c>
      <c r="BR43" s="206" t="s">
        <v>559</v>
      </c>
      <c r="BS43" s="996" t="s">
        <v>543</v>
      </c>
      <c r="BT43" s="997"/>
      <c r="BU43" s="997"/>
      <c r="BV43" s="997"/>
      <c r="BW43" s="997"/>
      <c r="BX43" s="997"/>
      <c r="BY43" s="997"/>
      <c r="BZ43" s="997"/>
      <c r="CA43" s="997"/>
      <c r="CB43" s="997"/>
      <c r="CC43" s="997"/>
      <c r="CD43" s="997"/>
      <c r="CE43" s="997"/>
      <c r="CF43" s="997"/>
      <c r="CG43" s="998"/>
      <c r="CH43" s="984">
        <v>860</v>
      </c>
      <c r="CI43" s="985"/>
      <c r="CJ43" s="985"/>
      <c r="CK43" s="985"/>
      <c r="CL43" s="986"/>
      <c r="CM43" s="984">
        <v>28191</v>
      </c>
      <c r="CN43" s="985"/>
      <c r="CO43" s="985"/>
      <c r="CP43" s="985"/>
      <c r="CQ43" s="986"/>
      <c r="CR43" s="984">
        <v>5568</v>
      </c>
      <c r="CS43" s="985"/>
      <c r="CT43" s="985"/>
      <c r="CU43" s="985"/>
      <c r="CV43" s="986"/>
      <c r="CW43" s="984">
        <v>501</v>
      </c>
      <c r="CX43" s="985"/>
      <c r="CY43" s="985"/>
      <c r="CZ43" s="985"/>
      <c r="DA43" s="986"/>
      <c r="DB43" s="984">
        <v>0</v>
      </c>
      <c r="DC43" s="985"/>
      <c r="DD43" s="985"/>
      <c r="DE43" s="985"/>
      <c r="DF43" s="986"/>
      <c r="DG43" s="984">
        <v>0</v>
      </c>
      <c r="DH43" s="985"/>
      <c r="DI43" s="985"/>
      <c r="DJ43" s="985"/>
      <c r="DK43" s="986"/>
      <c r="DL43" s="984">
        <v>182</v>
      </c>
      <c r="DM43" s="985"/>
      <c r="DN43" s="985"/>
      <c r="DO43" s="985"/>
      <c r="DP43" s="986"/>
      <c r="DQ43" s="984">
        <v>17</v>
      </c>
      <c r="DR43" s="985"/>
      <c r="DS43" s="985"/>
      <c r="DT43" s="985"/>
      <c r="DU43" s="986"/>
      <c r="DV43" s="927"/>
      <c r="DW43" s="928"/>
      <c r="DX43" s="928"/>
      <c r="DY43" s="928"/>
      <c r="DZ43" s="929"/>
      <c r="EA43" s="189"/>
    </row>
    <row r="44" spans="1:131" s="190" customFormat="1" ht="26.25" customHeight="1" x14ac:dyDescent="0.15">
      <c r="A44" s="204">
        <v>17</v>
      </c>
      <c r="B44" s="978"/>
      <c r="C44" s="979"/>
      <c r="D44" s="979"/>
      <c r="E44" s="979"/>
      <c r="F44" s="979"/>
      <c r="G44" s="979"/>
      <c r="H44" s="979"/>
      <c r="I44" s="979"/>
      <c r="J44" s="979"/>
      <c r="K44" s="979"/>
      <c r="L44" s="979"/>
      <c r="M44" s="979"/>
      <c r="N44" s="979"/>
      <c r="O44" s="979"/>
      <c r="P44" s="980"/>
      <c r="Q44" s="1000"/>
      <c r="R44" s="982"/>
      <c r="S44" s="982"/>
      <c r="T44" s="982"/>
      <c r="U44" s="982"/>
      <c r="V44" s="982"/>
      <c r="W44" s="982"/>
      <c r="X44" s="982"/>
      <c r="Y44" s="982"/>
      <c r="Z44" s="982"/>
      <c r="AA44" s="982"/>
      <c r="AB44" s="982"/>
      <c r="AC44" s="982"/>
      <c r="AD44" s="982"/>
      <c r="AE44" s="1001"/>
      <c r="AF44" s="981"/>
      <c r="AG44" s="982"/>
      <c r="AH44" s="982"/>
      <c r="AI44" s="982"/>
      <c r="AJ44" s="983"/>
      <c r="AK44" s="915"/>
      <c r="AL44" s="906"/>
      <c r="AM44" s="906"/>
      <c r="AN44" s="906"/>
      <c r="AO44" s="906"/>
      <c r="AP44" s="906"/>
      <c r="AQ44" s="906"/>
      <c r="AR44" s="906"/>
      <c r="AS44" s="906"/>
      <c r="AT44" s="906"/>
      <c r="AU44" s="906"/>
      <c r="AV44" s="906"/>
      <c r="AW44" s="906"/>
      <c r="AX44" s="906"/>
      <c r="AY44" s="906"/>
      <c r="AZ44" s="999"/>
      <c r="BA44" s="999"/>
      <c r="BB44" s="999"/>
      <c r="BC44" s="999"/>
      <c r="BD44" s="999"/>
      <c r="BE44" s="976"/>
      <c r="BF44" s="976"/>
      <c r="BG44" s="976"/>
      <c r="BH44" s="976"/>
      <c r="BI44" s="977"/>
      <c r="BJ44" s="195"/>
      <c r="BK44" s="195"/>
      <c r="BL44" s="195"/>
      <c r="BM44" s="195"/>
      <c r="BN44" s="195"/>
      <c r="BO44" s="208"/>
      <c r="BP44" s="208"/>
      <c r="BQ44" s="205">
        <v>38</v>
      </c>
      <c r="BR44" s="206"/>
      <c r="BS44" s="996" t="s">
        <v>544</v>
      </c>
      <c r="BT44" s="997"/>
      <c r="BU44" s="997"/>
      <c r="BV44" s="997"/>
      <c r="BW44" s="997"/>
      <c r="BX44" s="997"/>
      <c r="BY44" s="997"/>
      <c r="BZ44" s="997"/>
      <c r="CA44" s="997"/>
      <c r="CB44" s="997"/>
      <c r="CC44" s="997"/>
      <c r="CD44" s="997"/>
      <c r="CE44" s="997"/>
      <c r="CF44" s="997"/>
      <c r="CG44" s="998"/>
      <c r="CH44" s="984">
        <v>-3</v>
      </c>
      <c r="CI44" s="985"/>
      <c r="CJ44" s="985"/>
      <c r="CK44" s="985"/>
      <c r="CL44" s="986"/>
      <c r="CM44" s="984">
        <v>96</v>
      </c>
      <c r="CN44" s="985"/>
      <c r="CO44" s="985"/>
      <c r="CP44" s="985"/>
      <c r="CQ44" s="986"/>
      <c r="CR44" s="984">
        <v>30</v>
      </c>
      <c r="CS44" s="985"/>
      <c r="CT44" s="985"/>
      <c r="CU44" s="985"/>
      <c r="CV44" s="986"/>
      <c r="CW44" s="984">
        <v>11</v>
      </c>
      <c r="CX44" s="985"/>
      <c r="CY44" s="985"/>
      <c r="CZ44" s="985"/>
      <c r="DA44" s="986"/>
      <c r="DB44" s="984">
        <v>0</v>
      </c>
      <c r="DC44" s="985"/>
      <c r="DD44" s="985"/>
      <c r="DE44" s="985"/>
      <c r="DF44" s="986"/>
      <c r="DG44" s="984">
        <v>0</v>
      </c>
      <c r="DH44" s="985"/>
      <c r="DI44" s="985"/>
      <c r="DJ44" s="985"/>
      <c r="DK44" s="986"/>
      <c r="DL44" s="984">
        <v>0</v>
      </c>
      <c r="DM44" s="985"/>
      <c r="DN44" s="985"/>
      <c r="DO44" s="985"/>
      <c r="DP44" s="986"/>
      <c r="DQ44" s="984">
        <v>0</v>
      </c>
      <c r="DR44" s="985"/>
      <c r="DS44" s="985"/>
      <c r="DT44" s="985"/>
      <c r="DU44" s="986"/>
      <c r="DV44" s="927"/>
      <c r="DW44" s="928"/>
      <c r="DX44" s="928"/>
      <c r="DY44" s="928"/>
      <c r="DZ44" s="929"/>
      <c r="EA44" s="189"/>
    </row>
    <row r="45" spans="1:131" s="190" customFormat="1" ht="26.25" customHeight="1" x14ac:dyDescent="0.15">
      <c r="A45" s="204">
        <v>18</v>
      </c>
      <c r="B45" s="978"/>
      <c r="C45" s="979"/>
      <c r="D45" s="979"/>
      <c r="E45" s="979"/>
      <c r="F45" s="979"/>
      <c r="G45" s="979"/>
      <c r="H45" s="979"/>
      <c r="I45" s="979"/>
      <c r="J45" s="979"/>
      <c r="K45" s="979"/>
      <c r="L45" s="979"/>
      <c r="M45" s="979"/>
      <c r="N45" s="979"/>
      <c r="O45" s="979"/>
      <c r="P45" s="980"/>
      <c r="Q45" s="1000"/>
      <c r="R45" s="982"/>
      <c r="S45" s="982"/>
      <c r="T45" s="982"/>
      <c r="U45" s="982"/>
      <c r="V45" s="982"/>
      <c r="W45" s="982"/>
      <c r="X45" s="982"/>
      <c r="Y45" s="982"/>
      <c r="Z45" s="982"/>
      <c r="AA45" s="982"/>
      <c r="AB45" s="982"/>
      <c r="AC45" s="982"/>
      <c r="AD45" s="982"/>
      <c r="AE45" s="1001"/>
      <c r="AF45" s="981"/>
      <c r="AG45" s="982"/>
      <c r="AH45" s="982"/>
      <c r="AI45" s="982"/>
      <c r="AJ45" s="983"/>
      <c r="AK45" s="915"/>
      <c r="AL45" s="906"/>
      <c r="AM45" s="906"/>
      <c r="AN45" s="906"/>
      <c r="AO45" s="906"/>
      <c r="AP45" s="906"/>
      <c r="AQ45" s="906"/>
      <c r="AR45" s="906"/>
      <c r="AS45" s="906"/>
      <c r="AT45" s="906"/>
      <c r="AU45" s="906"/>
      <c r="AV45" s="906"/>
      <c r="AW45" s="906"/>
      <c r="AX45" s="906"/>
      <c r="AY45" s="906"/>
      <c r="AZ45" s="999"/>
      <c r="BA45" s="999"/>
      <c r="BB45" s="999"/>
      <c r="BC45" s="999"/>
      <c r="BD45" s="999"/>
      <c r="BE45" s="976"/>
      <c r="BF45" s="976"/>
      <c r="BG45" s="976"/>
      <c r="BH45" s="976"/>
      <c r="BI45" s="977"/>
      <c r="BJ45" s="195"/>
      <c r="BK45" s="195"/>
      <c r="BL45" s="195"/>
      <c r="BM45" s="195"/>
      <c r="BN45" s="195"/>
      <c r="BO45" s="208"/>
      <c r="BP45" s="208"/>
      <c r="BQ45" s="205">
        <v>39</v>
      </c>
      <c r="BR45" s="206"/>
      <c r="BS45" s="996" t="s">
        <v>545</v>
      </c>
      <c r="BT45" s="997"/>
      <c r="BU45" s="997"/>
      <c r="BV45" s="997"/>
      <c r="BW45" s="997"/>
      <c r="BX45" s="997"/>
      <c r="BY45" s="997"/>
      <c r="BZ45" s="997"/>
      <c r="CA45" s="997"/>
      <c r="CB45" s="997"/>
      <c r="CC45" s="997"/>
      <c r="CD45" s="997"/>
      <c r="CE45" s="997"/>
      <c r="CF45" s="997"/>
      <c r="CG45" s="998"/>
      <c r="CH45" s="984">
        <v>-38</v>
      </c>
      <c r="CI45" s="985"/>
      <c r="CJ45" s="985"/>
      <c r="CK45" s="985"/>
      <c r="CL45" s="986"/>
      <c r="CM45" s="984">
        <v>1092</v>
      </c>
      <c r="CN45" s="985"/>
      <c r="CO45" s="985"/>
      <c r="CP45" s="985"/>
      <c r="CQ45" s="986"/>
      <c r="CR45" s="984">
        <v>128</v>
      </c>
      <c r="CS45" s="985"/>
      <c r="CT45" s="985"/>
      <c r="CU45" s="985"/>
      <c r="CV45" s="986"/>
      <c r="CW45" s="984">
        <v>0</v>
      </c>
      <c r="CX45" s="985"/>
      <c r="CY45" s="985"/>
      <c r="CZ45" s="985"/>
      <c r="DA45" s="986"/>
      <c r="DB45" s="984">
        <v>0</v>
      </c>
      <c r="DC45" s="985"/>
      <c r="DD45" s="985"/>
      <c r="DE45" s="985"/>
      <c r="DF45" s="986"/>
      <c r="DG45" s="984">
        <v>0</v>
      </c>
      <c r="DH45" s="985"/>
      <c r="DI45" s="985"/>
      <c r="DJ45" s="985"/>
      <c r="DK45" s="986"/>
      <c r="DL45" s="984">
        <v>0</v>
      </c>
      <c r="DM45" s="985"/>
      <c r="DN45" s="985"/>
      <c r="DO45" s="985"/>
      <c r="DP45" s="986"/>
      <c r="DQ45" s="984">
        <v>0</v>
      </c>
      <c r="DR45" s="985"/>
      <c r="DS45" s="985"/>
      <c r="DT45" s="985"/>
      <c r="DU45" s="986"/>
      <c r="DV45" s="927"/>
      <c r="DW45" s="928"/>
      <c r="DX45" s="928"/>
      <c r="DY45" s="928"/>
      <c r="DZ45" s="929"/>
      <c r="EA45" s="189"/>
    </row>
    <row r="46" spans="1:131" s="190" customFormat="1" ht="26.25" customHeight="1" x14ac:dyDescent="0.15">
      <c r="A46" s="204">
        <v>19</v>
      </c>
      <c r="B46" s="978"/>
      <c r="C46" s="979"/>
      <c r="D46" s="979"/>
      <c r="E46" s="979"/>
      <c r="F46" s="979"/>
      <c r="G46" s="979"/>
      <c r="H46" s="979"/>
      <c r="I46" s="979"/>
      <c r="J46" s="979"/>
      <c r="K46" s="979"/>
      <c r="L46" s="979"/>
      <c r="M46" s="979"/>
      <c r="N46" s="979"/>
      <c r="O46" s="979"/>
      <c r="P46" s="980"/>
      <c r="Q46" s="1000"/>
      <c r="R46" s="982"/>
      <c r="S46" s="982"/>
      <c r="T46" s="982"/>
      <c r="U46" s="982"/>
      <c r="V46" s="982"/>
      <c r="W46" s="982"/>
      <c r="X46" s="982"/>
      <c r="Y46" s="982"/>
      <c r="Z46" s="982"/>
      <c r="AA46" s="982"/>
      <c r="AB46" s="982"/>
      <c r="AC46" s="982"/>
      <c r="AD46" s="982"/>
      <c r="AE46" s="1001"/>
      <c r="AF46" s="981"/>
      <c r="AG46" s="982"/>
      <c r="AH46" s="982"/>
      <c r="AI46" s="982"/>
      <c r="AJ46" s="983"/>
      <c r="AK46" s="915"/>
      <c r="AL46" s="906"/>
      <c r="AM46" s="906"/>
      <c r="AN46" s="906"/>
      <c r="AO46" s="906"/>
      <c r="AP46" s="906"/>
      <c r="AQ46" s="906"/>
      <c r="AR46" s="906"/>
      <c r="AS46" s="906"/>
      <c r="AT46" s="906"/>
      <c r="AU46" s="906"/>
      <c r="AV46" s="906"/>
      <c r="AW46" s="906"/>
      <c r="AX46" s="906"/>
      <c r="AY46" s="906"/>
      <c r="AZ46" s="999"/>
      <c r="BA46" s="999"/>
      <c r="BB46" s="999"/>
      <c r="BC46" s="999"/>
      <c r="BD46" s="999"/>
      <c r="BE46" s="976"/>
      <c r="BF46" s="976"/>
      <c r="BG46" s="976"/>
      <c r="BH46" s="976"/>
      <c r="BI46" s="977"/>
      <c r="BJ46" s="195"/>
      <c r="BK46" s="195"/>
      <c r="BL46" s="195"/>
      <c r="BM46" s="195"/>
      <c r="BN46" s="195"/>
      <c r="BO46" s="208"/>
      <c r="BP46" s="208"/>
      <c r="BQ46" s="205">
        <v>40</v>
      </c>
      <c r="BR46" s="206"/>
      <c r="BS46" s="996" t="s">
        <v>546</v>
      </c>
      <c r="BT46" s="997"/>
      <c r="BU46" s="997"/>
      <c r="BV46" s="997"/>
      <c r="BW46" s="997"/>
      <c r="BX46" s="997"/>
      <c r="BY46" s="997"/>
      <c r="BZ46" s="997"/>
      <c r="CA46" s="997"/>
      <c r="CB46" s="997"/>
      <c r="CC46" s="997"/>
      <c r="CD46" s="997"/>
      <c r="CE46" s="997"/>
      <c r="CF46" s="997"/>
      <c r="CG46" s="998"/>
      <c r="CH46" s="984">
        <v>-17</v>
      </c>
      <c r="CI46" s="985"/>
      <c r="CJ46" s="985"/>
      <c r="CK46" s="985"/>
      <c r="CL46" s="986"/>
      <c r="CM46" s="984">
        <v>478</v>
      </c>
      <c r="CN46" s="985"/>
      <c r="CO46" s="985"/>
      <c r="CP46" s="985"/>
      <c r="CQ46" s="986"/>
      <c r="CR46" s="984">
        <v>420</v>
      </c>
      <c r="CS46" s="985"/>
      <c r="CT46" s="985"/>
      <c r="CU46" s="985"/>
      <c r="CV46" s="986"/>
      <c r="CW46" s="984">
        <v>20</v>
      </c>
      <c r="CX46" s="985"/>
      <c r="CY46" s="985"/>
      <c r="CZ46" s="985"/>
      <c r="DA46" s="986"/>
      <c r="DB46" s="984">
        <v>0</v>
      </c>
      <c r="DC46" s="985"/>
      <c r="DD46" s="985"/>
      <c r="DE46" s="985"/>
      <c r="DF46" s="986"/>
      <c r="DG46" s="984">
        <v>0</v>
      </c>
      <c r="DH46" s="985"/>
      <c r="DI46" s="985"/>
      <c r="DJ46" s="985"/>
      <c r="DK46" s="986"/>
      <c r="DL46" s="984">
        <v>0</v>
      </c>
      <c r="DM46" s="985"/>
      <c r="DN46" s="985"/>
      <c r="DO46" s="985"/>
      <c r="DP46" s="986"/>
      <c r="DQ46" s="984">
        <v>0</v>
      </c>
      <c r="DR46" s="985"/>
      <c r="DS46" s="985"/>
      <c r="DT46" s="985"/>
      <c r="DU46" s="986"/>
      <c r="DV46" s="927"/>
      <c r="DW46" s="928"/>
      <c r="DX46" s="928"/>
      <c r="DY46" s="928"/>
      <c r="DZ46" s="929"/>
      <c r="EA46" s="189"/>
    </row>
    <row r="47" spans="1:131" s="190" customFormat="1" ht="26.25" customHeight="1" x14ac:dyDescent="0.15">
      <c r="A47" s="204">
        <v>20</v>
      </c>
      <c r="B47" s="978"/>
      <c r="C47" s="979"/>
      <c r="D47" s="979"/>
      <c r="E47" s="979"/>
      <c r="F47" s="979"/>
      <c r="G47" s="979"/>
      <c r="H47" s="979"/>
      <c r="I47" s="979"/>
      <c r="J47" s="979"/>
      <c r="K47" s="979"/>
      <c r="L47" s="979"/>
      <c r="M47" s="979"/>
      <c r="N47" s="979"/>
      <c r="O47" s="979"/>
      <c r="P47" s="980"/>
      <c r="Q47" s="1000"/>
      <c r="R47" s="982"/>
      <c r="S47" s="982"/>
      <c r="T47" s="982"/>
      <c r="U47" s="982"/>
      <c r="V47" s="982"/>
      <c r="W47" s="982"/>
      <c r="X47" s="982"/>
      <c r="Y47" s="982"/>
      <c r="Z47" s="982"/>
      <c r="AA47" s="982"/>
      <c r="AB47" s="982"/>
      <c r="AC47" s="982"/>
      <c r="AD47" s="982"/>
      <c r="AE47" s="1001"/>
      <c r="AF47" s="981"/>
      <c r="AG47" s="982"/>
      <c r="AH47" s="982"/>
      <c r="AI47" s="982"/>
      <c r="AJ47" s="983"/>
      <c r="AK47" s="915"/>
      <c r="AL47" s="906"/>
      <c r="AM47" s="906"/>
      <c r="AN47" s="906"/>
      <c r="AO47" s="906"/>
      <c r="AP47" s="906"/>
      <c r="AQ47" s="906"/>
      <c r="AR47" s="906"/>
      <c r="AS47" s="906"/>
      <c r="AT47" s="906"/>
      <c r="AU47" s="906"/>
      <c r="AV47" s="906"/>
      <c r="AW47" s="906"/>
      <c r="AX47" s="906"/>
      <c r="AY47" s="906"/>
      <c r="AZ47" s="999"/>
      <c r="BA47" s="999"/>
      <c r="BB47" s="999"/>
      <c r="BC47" s="999"/>
      <c r="BD47" s="999"/>
      <c r="BE47" s="976"/>
      <c r="BF47" s="976"/>
      <c r="BG47" s="976"/>
      <c r="BH47" s="976"/>
      <c r="BI47" s="977"/>
      <c r="BJ47" s="195"/>
      <c r="BK47" s="195"/>
      <c r="BL47" s="195"/>
      <c r="BM47" s="195"/>
      <c r="BN47" s="195"/>
      <c r="BO47" s="208"/>
      <c r="BP47" s="208"/>
      <c r="BQ47" s="205">
        <v>41</v>
      </c>
      <c r="BR47" s="206"/>
      <c r="BS47" s="996" t="s">
        <v>547</v>
      </c>
      <c r="BT47" s="997"/>
      <c r="BU47" s="997"/>
      <c r="BV47" s="997"/>
      <c r="BW47" s="997"/>
      <c r="BX47" s="997"/>
      <c r="BY47" s="997"/>
      <c r="BZ47" s="997"/>
      <c r="CA47" s="997"/>
      <c r="CB47" s="997"/>
      <c r="CC47" s="997"/>
      <c r="CD47" s="997"/>
      <c r="CE47" s="997"/>
      <c r="CF47" s="997"/>
      <c r="CG47" s="998"/>
      <c r="CH47" s="984">
        <v>4</v>
      </c>
      <c r="CI47" s="985"/>
      <c r="CJ47" s="985"/>
      <c r="CK47" s="985"/>
      <c r="CL47" s="986"/>
      <c r="CM47" s="984">
        <v>2740</v>
      </c>
      <c r="CN47" s="985"/>
      <c r="CO47" s="985"/>
      <c r="CP47" s="985"/>
      <c r="CQ47" s="986"/>
      <c r="CR47" s="984">
        <v>70</v>
      </c>
      <c r="CS47" s="985"/>
      <c r="CT47" s="985"/>
      <c r="CU47" s="985"/>
      <c r="CV47" s="986"/>
      <c r="CW47" s="984">
        <v>0</v>
      </c>
      <c r="CX47" s="985"/>
      <c r="CY47" s="985"/>
      <c r="CZ47" s="985"/>
      <c r="DA47" s="986"/>
      <c r="DB47" s="984">
        <v>0</v>
      </c>
      <c r="DC47" s="985"/>
      <c r="DD47" s="985"/>
      <c r="DE47" s="985"/>
      <c r="DF47" s="986"/>
      <c r="DG47" s="984">
        <v>0</v>
      </c>
      <c r="DH47" s="985"/>
      <c r="DI47" s="985"/>
      <c r="DJ47" s="985"/>
      <c r="DK47" s="986"/>
      <c r="DL47" s="984">
        <v>0</v>
      </c>
      <c r="DM47" s="985"/>
      <c r="DN47" s="985"/>
      <c r="DO47" s="985"/>
      <c r="DP47" s="986"/>
      <c r="DQ47" s="984">
        <v>0</v>
      </c>
      <c r="DR47" s="985"/>
      <c r="DS47" s="985"/>
      <c r="DT47" s="985"/>
      <c r="DU47" s="986"/>
      <c r="DV47" s="927"/>
      <c r="DW47" s="928"/>
      <c r="DX47" s="928"/>
      <c r="DY47" s="928"/>
      <c r="DZ47" s="929"/>
      <c r="EA47" s="189"/>
    </row>
    <row r="48" spans="1:131" s="190" customFormat="1" ht="26.25" customHeight="1" x14ac:dyDescent="0.15">
      <c r="A48" s="204">
        <v>21</v>
      </c>
      <c r="B48" s="978"/>
      <c r="C48" s="979"/>
      <c r="D48" s="979"/>
      <c r="E48" s="979"/>
      <c r="F48" s="979"/>
      <c r="G48" s="979"/>
      <c r="H48" s="979"/>
      <c r="I48" s="979"/>
      <c r="J48" s="979"/>
      <c r="K48" s="979"/>
      <c r="L48" s="979"/>
      <c r="M48" s="979"/>
      <c r="N48" s="979"/>
      <c r="O48" s="979"/>
      <c r="P48" s="980"/>
      <c r="Q48" s="1000"/>
      <c r="R48" s="982"/>
      <c r="S48" s="982"/>
      <c r="T48" s="982"/>
      <c r="U48" s="982"/>
      <c r="V48" s="982"/>
      <c r="W48" s="982"/>
      <c r="X48" s="982"/>
      <c r="Y48" s="982"/>
      <c r="Z48" s="982"/>
      <c r="AA48" s="982"/>
      <c r="AB48" s="982"/>
      <c r="AC48" s="982"/>
      <c r="AD48" s="982"/>
      <c r="AE48" s="1001"/>
      <c r="AF48" s="981"/>
      <c r="AG48" s="982"/>
      <c r="AH48" s="982"/>
      <c r="AI48" s="982"/>
      <c r="AJ48" s="983"/>
      <c r="AK48" s="915"/>
      <c r="AL48" s="906"/>
      <c r="AM48" s="906"/>
      <c r="AN48" s="906"/>
      <c r="AO48" s="906"/>
      <c r="AP48" s="906"/>
      <c r="AQ48" s="906"/>
      <c r="AR48" s="906"/>
      <c r="AS48" s="906"/>
      <c r="AT48" s="906"/>
      <c r="AU48" s="906"/>
      <c r="AV48" s="906"/>
      <c r="AW48" s="906"/>
      <c r="AX48" s="906"/>
      <c r="AY48" s="906"/>
      <c r="AZ48" s="999"/>
      <c r="BA48" s="999"/>
      <c r="BB48" s="999"/>
      <c r="BC48" s="999"/>
      <c r="BD48" s="999"/>
      <c r="BE48" s="976"/>
      <c r="BF48" s="976"/>
      <c r="BG48" s="976"/>
      <c r="BH48" s="976"/>
      <c r="BI48" s="977"/>
      <c r="BJ48" s="195"/>
      <c r="BK48" s="195"/>
      <c r="BL48" s="195"/>
      <c r="BM48" s="195"/>
      <c r="BN48" s="195"/>
      <c r="BO48" s="208"/>
      <c r="BP48" s="208"/>
      <c r="BQ48" s="205">
        <v>42</v>
      </c>
      <c r="BR48" s="206"/>
      <c r="BS48" s="996" t="s">
        <v>548</v>
      </c>
      <c r="BT48" s="997"/>
      <c r="BU48" s="997"/>
      <c r="BV48" s="997"/>
      <c r="BW48" s="997"/>
      <c r="BX48" s="997"/>
      <c r="BY48" s="997"/>
      <c r="BZ48" s="997"/>
      <c r="CA48" s="997"/>
      <c r="CB48" s="997"/>
      <c r="CC48" s="997"/>
      <c r="CD48" s="997"/>
      <c r="CE48" s="997"/>
      <c r="CF48" s="997"/>
      <c r="CG48" s="998"/>
      <c r="CH48" s="984">
        <v>-197</v>
      </c>
      <c r="CI48" s="985"/>
      <c r="CJ48" s="985"/>
      <c r="CK48" s="985"/>
      <c r="CL48" s="986"/>
      <c r="CM48" s="984">
        <v>160</v>
      </c>
      <c r="CN48" s="985"/>
      <c r="CO48" s="985"/>
      <c r="CP48" s="985"/>
      <c r="CQ48" s="986"/>
      <c r="CR48" s="984">
        <v>263</v>
      </c>
      <c r="CS48" s="985"/>
      <c r="CT48" s="985"/>
      <c r="CU48" s="985"/>
      <c r="CV48" s="986"/>
      <c r="CW48" s="984">
        <v>93</v>
      </c>
      <c r="CX48" s="985"/>
      <c r="CY48" s="985"/>
      <c r="CZ48" s="985"/>
      <c r="DA48" s="986"/>
      <c r="DB48" s="984">
        <v>0</v>
      </c>
      <c r="DC48" s="985"/>
      <c r="DD48" s="985"/>
      <c r="DE48" s="985"/>
      <c r="DF48" s="986"/>
      <c r="DG48" s="984">
        <v>0</v>
      </c>
      <c r="DH48" s="985"/>
      <c r="DI48" s="985"/>
      <c r="DJ48" s="985"/>
      <c r="DK48" s="986"/>
      <c r="DL48" s="984">
        <v>0</v>
      </c>
      <c r="DM48" s="985"/>
      <c r="DN48" s="985"/>
      <c r="DO48" s="985"/>
      <c r="DP48" s="986"/>
      <c r="DQ48" s="984">
        <v>0</v>
      </c>
      <c r="DR48" s="985"/>
      <c r="DS48" s="985"/>
      <c r="DT48" s="985"/>
      <c r="DU48" s="986"/>
      <c r="DV48" s="927"/>
      <c r="DW48" s="928"/>
      <c r="DX48" s="928"/>
      <c r="DY48" s="928"/>
      <c r="DZ48" s="929"/>
      <c r="EA48" s="189"/>
    </row>
    <row r="49" spans="1:131" s="190" customFormat="1" ht="26.25" customHeight="1" x14ac:dyDescent="0.15">
      <c r="A49" s="204">
        <v>22</v>
      </c>
      <c r="B49" s="978"/>
      <c r="C49" s="979"/>
      <c r="D49" s="979"/>
      <c r="E49" s="979"/>
      <c r="F49" s="979"/>
      <c r="G49" s="979"/>
      <c r="H49" s="979"/>
      <c r="I49" s="979"/>
      <c r="J49" s="979"/>
      <c r="K49" s="979"/>
      <c r="L49" s="979"/>
      <c r="M49" s="979"/>
      <c r="N49" s="979"/>
      <c r="O49" s="979"/>
      <c r="P49" s="980"/>
      <c r="Q49" s="1000"/>
      <c r="R49" s="982"/>
      <c r="S49" s="982"/>
      <c r="T49" s="982"/>
      <c r="U49" s="982"/>
      <c r="V49" s="982"/>
      <c r="W49" s="982"/>
      <c r="X49" s="982"/>
      <c r="Y49" s="982"/>
      <c r="Z49" s="982"/>
      <c r="AA49" s="982"/>
      <c r="AB49" s="982"/>
      <c r="AC49" s="982"/>
      <c r="AD49" s="982"/>
      <c r="AE49" s="1001"/>
      <c r="AF49" s="981"/>
      <c r="AG49" s="982"/>
      <c r="AH49" s="982"/>
      <c r="AI49" s="982"/>
      <c r="AJ49" s="983"/>
      <c r="AK49" s="915"/>
      <c r="AL49" s="906"/>
      <c r="AM49" s="906"/>
      <c r="AN49" s="906"/>
      <c r="AO49" s="906"/>
      <c r="AP49" s="906"/>
      <c r="AQ49" s="906"/>
      <c r="AR49" s="906"/>
      <c r="AS49" s="906"/>
      <c r="AT49" s="906"/>
      <c r="AU49" s="906"/>
      <c r="AV49" s="906"/>
      <c r="AW49" s="906"/>
      <c r="AX49" s="906"/>
      <c r="AY49" s="906"/>
      <c r="AZ49" s="999"/>
      <c r="BA49" s="999"/>
      <c r="BB49" s="999"/>
      <c r="BC49" s="999"/>
      <c r="BD49" s="999"/>
      <c r="BE49" s="976"/>
      <c r="BF49" s="976"/>
      <c r="BG49" s="976"/>
      <c r="BH49" s="976"/>
      <c r="BI49" s="977"/>
      <c r="BJ49" s="195"/>
      <c r="BK49" s="195"/>
      <c r="BL49" s="195"/>
      <c r="BM49" s="195"/>
      <c r="BN49" s="195"/>
      <c r="BO49" s="208"/>
      <c r="BP49" s="208"/>
      <c r="BQ49" s="205">
        <v>43</v>
      </c>
      <c r="BR49" s="206"/>
      <c r="BS49" s="996" t="s">
        <v>549</v>
      </c>
      <c r="BT49" s="997"/>
      <c r="BU49" s="997"/>
      <c r="BV49" s="997"/>
      <c r="BW49" s="997"/>
      <c r="BX49" s="997"/>
      <c r="BY49" s="997"/>
      <c r="BZ49" s="997"/>
      <c r="CA49" s="997"/>
      <c r="CB49" s="997"/>
      <c r="CC49" s="997"/>
      <c r="CD49" s="997"/>
      <c r="CE49" s="997"/>
      <c r="CF49" s="997"/>
      <c r="CG49" s="998"/>
      <c r="CH49" s="984">
        <v>0</v>
      </c>
      <c r="CI49" s="985"/>
      <c r="CJ49" s="985"/>
      <c r="CK49" s="985"/>
      <c r="CL49" s="986"/>
      <c r="CM49" s="984">
        <v>329</v>
      </c>
      <c r="CN49" s="985"/>
      <c r="CO49" s="985"/>
      <c r="CP49" s="985"/>
      <c r="CQ49" s="986"/>
      <c r="CR49" s="984">
        <v>3</v>
      </c>
      <c r="CS49" s="985"/>
      <c r="CT49" s="985"/>
      <c r="CU49" s="985"/>
      <c r="CV49" s="986"/>
      <c r="CW49" s="984">
        <v>21</v>
      </c>
      <c r="CX49" s="985"/>
      <c r="CY49" s="985"/>
      <c r="CZ49" s="985"/>
      <c r="DA49" s="986"/>
      <c r="DB49" s="984">
        <v>0</v>
      </c>
      <c r="DC49" s="985"/>
      <c r="DD49" s="985"/>
      <c r="DE49" s="985"/>
      <c r="DF49" s="986"/>
      <c r="DG49" s="984">
        <v>0</v>
      </c>
      <c r="DH49" s="985"/>
      <c r="DI49" s="985"/>
      <c r="DJ49" s="985"/>
      <c r="DK49" s="986"/>
      <c r="DL49" s="984">
        <v>0</v>
      </c>
      <c r="DM49" s="985"/>
      <c r="DN49" s="985"/>
      <c r="DO49" s="985"/>
      <c r="DP49" s="986"/>
      <c r="DQ49" s="984">
        <v>0</v>
      </c>
      <c r="DR49" s="985"/>
      <c r="DS49" s="985"/>
      <c r="DT49" s="985"/>
      <c r="DU49" s="986"/>
      <c r="DV49" s="927"/>
      <c r="DW49" s="928"/>
      <c r="DX49" s="928"/>
      <c r="DY49" s="928"/>
      <c r="DZ49" s="929"/>
      <c r="EA49" s="189"/>
    </row>
    <row r="50" spans="1:131" s="190" customFormat="1" ht="26.25" customHeight="1" x14ac:dyDescent="0.15">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t="s">
        <v>559</v>
      </c>
      <c r="BS50" s="996" t="s">
        <v>550</v>
      </c>
      <c r="BT50" s="997"/>
      <c r="BU50" s="997"/>
      <c r="BV50" s="997"/>
      <c r="BW50" s="997"/>
      <c r="BX50" s="997"/>
      <c r="BY50" s="997"/>
      <c r="BZ50" s="997"/>
      <c r="CA50" s="997"/>
      <c r="CB50" s="997"/>
      <c r="CC50" s="997"/>
      <c r="CD50" s="997"/>
      <c r="CE50" s="997"/>
      <c r="CF50" s="997"/>
      <c r="CG50" s="998"/>
      <c r="CH50" s="984">
        <v>104</v>
      </c>
      <c r="CI50" s="985"/>
      <c r="CJ50" s="985"/>
      <c r="CK50" s="985"/>
      <c r="CL50" s="986"/>
      <c r="CM50" s="984">
        <v>4994</v>
      </c>
      <c r="CN50" s="985"/>
      <c r="CO50" s="985"/>
      <c r="CP50" s="985"/>
      <c r="CQ50" s="986"/>
      <c r="CR50" s="984">
        <v>699</v>
      </c>
      <c r="CS50" s="985"/>
      <c r="CT50" s="985"/>
      <c r="CU50" s="985"/>
      <c r="CV50" s="986"/>
      <c r="CW50" s="984">
        <v>10</v>
      </c>
      <c r="CX50" s="985"/>
      <c r="CY50" s="985"/>
      <c r="CZ50" s="985"/>
      <c r="DA50" s="986"/>
      <c r="DB50" s="984">
        <v>0</v>
      </c>
      <c r="DC50" s="985"/>
      <c r="DD50" s="985"/>
      <c r="DE50" s="985"/>
      <c r="DF50" s="986"/>
      <c r="DG50" s="984">
        <v>0</v>
      </c>
      <c r="DH50" s="985"/>
      <c r="DI50" s="985"/>
      <c r="DJ50" s="985"/>
      <c r="DK50" s="986"/>
      <c r="DL50" s="984">
        <v>531</v>
      </c>
      <c r="DM50" s="985"/>
      <c r="DN50" s="985"/>
      <c r="DO50" s="985"/>
      <c r="DP50" s="986"/>
      <c r="DQ50" s="984">
        <v>0</v>
      </c>
      <c r="DR50" s="985"/>
      <c r="DS50" s="985"/>
      <c r="DT50" s="985"/>
      <c r="DU50" s="986"/>
      <c r="DV50" s="927"/>
      <c r="DW50" s="928"/>
      <c r="DX50" s="928"/>
      <c r="DY50" s="928"/>
      <c r="DZ50" s="929"/>
      <c r="EA50" s="189"/>
    </row>
    <row r="51" spans="1:131" s="190" customFormat="1" ht="26.25" customHeight="1" x14ac:dyDescent="0.15">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96" t="s">
        <v>551</v>
      </c>
      <c r="BT51" s="997"/>
      <c r="BU51" s="997"/>
      <c r="BV51" s="997"/>
      <c r="BW51" s="997"/>
      <c r="BX51" s="997"/>
      <c r="BY51" s="997"/>
      <c r="BZ51" s="997"/>
      <c r="CA51" s="997"/>
      <c r="CB51" s="997"/>
      <c r="CC51" s="997"/>
      <c r="CD51" s="997"/>
      <c r="CE51" s="997"/>
      <c r="CF51" s="997"/>
      <c r="CG51" s="998"/>
      <c r="CH51" s="984">
        <v>-45</v>
      </c>
      <c r="CI51" s="985"/>
      <c r="CJ51" s="985"/>
      <c r="CK51" s="985"/>
      <c r="CL51" s="986"/>
      <c r="CM51" s="984">
        <v>983</v>
      </c>
      <c r="CN51" s="985"/>
      <c r="CO51" s="985"/>
      <c r="CP51" s="985"/>
      <c r="CQ51" s="986"/>
      <c r="CR51" s="984">
        <v>74</v>
      </c>
      <c r="CS51" s="985"/>
      <c r="CT51" s="985"/>
      <c r="CU51" s="985"/>
      <c r="CV51" s="986"/>
      <c r="CW51" s="984">
        <v>162</v>
      </c>
      <c r="CX51" s="985"/>
      <c r="CY51" s="985"/>
      <c r="CZ51" s="985"/>
      <c r="DA51" s="986"/>
      <c r="DB51" s="984">
        <v>0</v>
      </c>
      <c r="DC51" s="985"/>
      <c r="DD51" s="985"/>
      <c r="DE51" s="985"/>
      <c r="DF51" s="986"/>
      <c r="DG51" s="984">
        <v>0</v>
      </c>
      <c r="DH51" s="985"/>
      <c r="DI51" s="985"/>
      <c r="DJ51" s="985"/>
      <c r="DK51" s="986"/>
      <c r="DL51" s="984">
        <v>0</v>
      </c>
      <c r="DM51" s="985"/>
      <c r="DN51" s="985"/>
      <c r="DO51" s="985"/>
      <c r="DP51" s="986"/>
      <c r="DQ51" s="984">
        <v>0</v>
      </c>
      <c r="DR51" s="985"/>
      <c r="DS51" s="985"/>
      <c r="DT51" s="985"/>
      <c r="DU51" s="986"/>
      <c r="DV51" s="927"/>
      <c r="DW51" s="928"/>
      <c r="DX51" s="928"/>
      <c r="DY51" s="928"/>
      <c r="DZ51" s="929"/>
      <c r="EA51" s="189"/>
    </row>
    <row r="52" spans="1:131" s="190" customFormat="1" ht="26.25" customHeight="1" x14ac:dyDescent="0.15">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96" t="s">
        <v>552</v>
      </c>
      <c r="BT52" s="997"/>
      <c r="BU52" s="997"/>
      <c r="BV52" s="997"/>
      <c r="BW52" s="997"/>
      <c r="BX52" s="997"/>
      <c r="BY52" s="997"/>
      <c r="BZ52" s="997"/>
      <c r="CA52" s="997"/>
      <c r="CB52" s="997"/>
      <c r="CC52" s="997"/>
      <c r="CD52" s="997"/>
      <c r="CE52" s="997"/>
      <c r="CF52" s="997"/>
      <c r="CG52" s="998"/>
      <c r="CH52" s="984">
        <v>-3</v>
      </c>
      <c r="CI52" s="985"/>
      <c r="CJ52" s="985"/>
      <c r="CK52" s="985"/>
      <c r="CL52" s="986"/>
      <c r="CM52" s="984">
        <v>381</v>
      </c>
      <c r="CN52" s="985"/>
      <c r="CO52" s="985"/>
      <c r="CP52" s="985"/>
      <c r="CQ52" s="986"/>
      <c r="CR52" s="984">
        <v>15</v>
      </c>
      <c r="CS52" s="985"/>
      <c r="CT52" s="985"/>
      <c r="CU52" s="985"/>
      <c r="CV52" s="986"/>
      <c r="CW52" s="984">
        <v>111</v>
      </c>
      <c r="CX52" s="985"/>
      <c r="CY52" s="985"/>
      <c r="CZ52" s="985"/>
      <c r="DA52" s="986"/>
      <c r="DB52" s="984">
        <v>0</v>
      </c>
      <c r="DC52" s="985"/>
      <c r="DD52" s="985"/>
      <c r="DE52" s="985"/>
      <c r="DF52" s="986"/>
      <c r="DG52" s="984">
        <v>0</v>
      </c>
      <c r="DH52" s="985"/>
      <c r="DI52" s="985"/>
      <c r="DJ52" s="985"/>
      <c r="DK52" s="986"/>
      <c r="DL52" s="984">
        <v>0</v>
      </c>
      <c r="DM52" s="985"/>
      <c r="DN52" s="985"/>
      <c r="DO52" s="985"/>
      <c r="DP52" s="986"/>
      <c r="DQ52" s="984">
        <v>0</v>
      </c>
      <c r="DR52" s="985"/>
      <c r="DS52" s="985"/>
      <c r="DT52" s="985"/>
      <c r="DU52" s="986"/>
      <c r="DV52" s="927"/>
      <c r="DW52" s="928"/>
      <c r="DX52" s="928"/>
      <c r="DY52" s="928"/>
      <c r="DZ52" s="929"/>
      <c r="EA52" s="189"/>
    </row>
    <row r="53" spans="1:131" s="190" customFormat="1" ht="26.25" customHeight="1" x14ac:dyDescent="0.15">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96" t="s">
        <v>553</v>
      </c>
      <c r="BT53" s="997"/>
      <c r="BU53" s="997"/>
      <c r="BV53" s="997"/>
      <c r="BW53" s="997"/>
      <c r="BX53" s="997"/>
      <c r="BY53" s="997"/>
      <c r="BZ53" s="997"/>
      <c r="CA53" s="997"/>
      <c r="CB53" s="997"/>
      <c r="CC53" s="997"/>
      <c r="CD53" s="997"/>
      <c r="CE53" s="997"/>
      <c r="CF53" s="997"/>
      <c r="CG53" s="998"/>
      <c r="CH53" s="984">
        <v>-43</v>
      </c>
      <c r="CI53" s="985"/>
      <c r="CJ53" s="985"/>
      <c r="CK53" s="985"/>
      <c r="CL53" s="986"/>
      <c r="CM53" s="984">
        <v>1683</v>
      </c>
      <c r="CN53" s="985"/>
      <c r="CO53" s="985"/>
      <c r="CP53" s="985"/>
      <c r="CQ53" s="986"/>
      <c r="CR53" s="984">
        <v>30</v>
      </c>
      <c r="CS53" s="985"/>
      <c r="CT53" s="985"/>
      <c r="CU53" s="985"/>
      <c r="CV53" s="986"/>
      <c r="CW53" s="984">
        <v>2359</v>
      </c>
      <c r="CX53" s="985"/>
      <c r="CY53" s="985"/>
      <c r="CZ53" s="985"/>
      <c r="DA53" s="986"/>
      <c r="DB53" s="984">
        <v>0</v>
      </c>
      <c r="DC53" s="985"/>
      <c r="DD53" s="985"/>
      <c r="DE53" s="985"/>
      <c r="DF53" s="986"/>
      <c r="DG53" s="984">
        <v>0</v>
      </c>
      <c r="DH53" s="985"/>
      <c r="DI53" s="985"/>
      <c r="DJ53" s="985"/>
      <c r="DK53" s="986"/>
      <c r="DL53" s="984">
        <v>0</v>
      </c>
      <c r="DM53" s="985"/>
      <c r="DN53" s="985"/>
      <c r="DO53" s="985"/>
      <c r="DP53" s="986"/>
      <c r="DQ53" s="984">
        <v>0</v>
      </c>
      <c r="DR53" s="985"/>
      <c r="DS53" s="985"/>
      <c r="DT53" s="985"/>
      <c r="DU53" s="986"/>
      <c r="DV53" s="927"/>
      <c r="DW53" s="928"/>
      <c r="DX53" s="928"/>
      <c r="DY53" s="928"/>
      <c r="DZ53" s="929"/>
      <c r="EA53" s="189"/>
    </row>
    <row r="54" spans="1:131" s="190" customFormat="1" ht="26.25" customHeight="1" x14ac:dyDescent="0.15">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96" t="s">
        <v>554</v>
      </c>
      <c r="BT54" s="997"/>
      <c r="BU54" s="997"/>
      <c r="BV54" s="997"/>
      <c r="BW54" s="997"/>
      <c r="BX54" s="997"/>
      <c r="BY54" s="997"/>
      <c r="BZ54" s="997"/>
      <c r="CA54" s="997"/>
      <c r="CB54" s="997"/>
      <c r="CC54" s="997"/>
      <c r="CD54" s="997"/>
      <c r="CE54" s="997"/>
      <c r="CF54" s="997"/>
      <c r="CG54" s="998"/>
      <c r="CH54" s="984">
        <v>1</v>
      </c>
      <c r="CI54" s="985"/>
      <c r="CJ54" s="985"/>
      <c r="CK54" s="985"/>
      <c r="CL54" s="986"/>
      <c r="CM54" s="984">
        <v>1999</v>
      </c>
      <c r="CN54" s="985"/>
      <c r="CO54" s="985"/>
      <c r="CP54" s="985"/>
      <c r="CQ54" s="986"/>
      <c r="CR54" s="984">
        <v>8</v>
      </c>
      <c r="CS54" s="985"/>
      <c r="CT54" s="985"/>
      <c r="CU54" s="985"/>
      <c r="CV54" s="986"/>
      <c r="CW54" s="984">
        <v>13</v>
      </c>
      <c r="CX54" s="985"/>
      <c r="CY54" s="985"/>
      <c r="CZ54" s="985"/>
      <c r="DA54" s="986"/>
      <c r="DB54" s="984">
        <v>0</v>
      </c>
      <c r="DC54" s="985"/>
      <c r="DD54" s="985"/>
      <c r="DE54" s="985"/>
      <c r="DF54" s="986"/>
      <c r="DG54" s="984">
        <v>0</v>
      </c>
      <c r="DH54" s="985"/>
      <c r="DI54" s="985"/>
      <c r="DJ54" s="985"/>
      <c r="DK54" s="986"/>
      <c r="DL54" s="984">
        <v>0</v>
      </c>
      <c r="DM54" s="985"/>
      <c r="DN54" s="985"/>
      <c r="DO54" s="985"/>
      <c r="DP54" s="986"/>
      <c r="DQ54" s="984">
        <v>0</v>
      </c>
      <c r="DR54" s="985"/>
      <c r="DS54" s="985"/>
      <c r="DT54" s="985"/>
      <c r="DU54" s="986"/>
      <c r="DV54" s="927"/>
      <c r="DW54" s="928"/>
      <c r="DX54" s="928"/>
      <c r="DY54" s="928"/>
      <c r="DZ54" s="929"/>
      <c r="EA54" s="189"/>
    </row>
    <row r="55" spans="1:131" s="190" customFormat="1" ht="26.25" customHeight="1" x14ac:dyDescent="0.15">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93" t="s">
        <v>555</v>
      </c>
      <c r="BT55" s="994"/>
      <c r="BU55" s="994"/>
      <c r="BV55" s="994"/>
      <c r="BW55" s="994"/>
      <c r="BX55" s="994"/>
      <c r="BY55" s="994"/>
      <c r="BZ55" s="994"/>
      <c r="CA55" s="994"/>
      <c r="CB55" s="994"/>
      <c r="CC55" s="994"/>
      <c r="CD55" s="994"/>
      <c r="CE55" s="994"/>
      <c r="CF55" s="994"/>
      <c r="CG55" s="995"/>
      <c r="CH55" s="984">
        <v>179</v>
      </c>
      <c r="CI55" s="985"/>
      <c r="CJ55" s="985"/>
      <c r="CK55" s="985"/>
      <c r="CL55" s="986"/>
      <c r="CM55" s="984">
        <v>1511</v>
      </c>
      <c r="CN55" s="985"/>
      <c r="CO55" s="985"/>
      <c r="CP55" s="985"/>
      <c r="CQ55" s="986"/>
      <c r="CR55" s="984">
        <v>185</v>
      </c>
      <c r="CS55" s="985"/>
      <c r="CT55" s="985"/>
      <c r="CU55" s="985"/>
      <c r="CV55" s="986"/>
      <c r="CW55" s="984">
        <v>111</v>
      </c>
      <c r="CX55" s="985"/>
      <c r="CY55" s="985"/>
      <c r="CZ55" s="985"/>
      <c r="DA55" s="986"/>
      <c r="DB55" s="984">
        <v>76</v>
      </c>
      <c r="DC55" s="985"/>
      <c r="DD55" s="985"/>
      <c r="DE55" s="985"/>
      <c r="DF55" s="986"/>
      <c r="DG55" s="984">
        <v>0</v>
      </c>
      <c r="DH55" s="985"/>
      <c r="DI55" s="985"/>
      <c r="DJ55" s="985"/>
      <c r="DK55" s="986"/>
      <c r="DL55" s="984">
        <v>0</v>
      </c>
      <c r="DM55" s="985"/>
      <c r="DN55" s="985"/>
      <c r="DO55" s="985"/>
      <c r="DP55" s="986"/>
      <c r="DQ55" s="984">
        <v>0</v>
      </c>
      <c r="DR55" s="985"/>
      <c r="DS55" s="985"/>
      <c r="DT55" s="985"/>
      <c r="DU55" s="986"/>
      <c r="DV55" s="927"/>
      <c r="DW55" s="928"/>
      <c r="DX55" s="928"/>
      <c r="DY55" s="928"/>
      <c r="DZ55" s="929"/>
      <c r="EA55" s="189"/>
    </row>
    <row r="56" spans="1:131" s="190" customFormat="1" ht="26.25" customHeight="1" x14ac:dyDescent="0.15">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87" t="s">
        <v>556</v>
      </c>
      <c r="BT56" s="988"/>
      <c r="BU56" s="988"/>
      <c r="BV56" s="988"/>
      <c r="BW56" s="988"/>
      <c r="BX56" s="988"/>
      <c r="BY56" s="988"/>
      <c r="BZ56" s="988"/>
      <c r="CA56" s="988"/>
      <c r="CB56" s="988"/>
      <c r="CC56" s="988"/>
      <c r="CD56" s="988"/>
      <c r="CE56" s="988"/>
      <c r="CF56" s="988"/>
      <c r="CG56" s="989"/>
      <c r="CH56" s="984">
        <v>-5</v>
      </c>
      <c r="CI56" s="985"/>
      <c r="CJ56" s="985"/>
      <c r="CK56" s="985"/>
      <c r="CL56" s="986"/>
      <c r="CM56" s="984">
        <v>1250</v>
      </c>
      <c r="CN56" s="985"/>
      <c r="CO56" s="985"/>
      <c r="CP56" s="985"/>
      <c r="CQ56" s="986"/>
      <c r="CR56" s="984">
        <v>225</v>
      </c>
      <c r="CS56" s="985"/>
      <c r="CT56" s="985"/>
      <c r="CU56" s="985"/>
      <c r="CV56" s="986"/>
      <c r="CW56" s="984">
        <v>1</v>
      </c>
      <c r="CX56" s="985"/>
      <c r="CY56" s="985"/>
      <c r="CZ56" s="985"/>
      <c r="DA56" s="986"/>
      <c r="DB56" s="984">
        <v>357</v>
      </c>
      <c r="DC56" s="985"/>
      <c r="DD56" s="985"/>
      <c r="DE56" s="985"/>
      <c r="DF56" s="986"/>
      <c r="DG56" s="984">
        <v>0</v>
      </c>
      <c r="DH56" s="985"/>
      <c r="DI56" s="985"/>
      <c r="DJ56" s="985"/>
      <c r="DK56" s="986"/>
      <c r="DL56" s="984">
        <v>0</v>
      </c>
      <c r="DM56" s="985"/>
      <c r="DN56" s="985"/>
      <c r="DO56" s="985"/>
      <c r="DP56" s="986"/>
      <c r="DQ56" s="984">
        <v>0</v>
      </c>
      <c r="DR56" s="985"/>
      <c r="DS56" s="985"/>
      <c r="DT56" s="985"/>
      <c r="DU56" s="986"/>
      <c r="DV56" s="927"/>
      <c r="DW56" s="928"/>
      <c r="DX56" s="928"/>
      <c r="DY56" s="928"/>
      <c r="DZ56" s="929"/>
      <c r="EA56" s="189"/>
    </row>
    <row r="57" spans="1:131" s="190" customFormat="1" ht="26.25" customHeight="1" x14ac:dyDescent="0.15">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87" t="s">
        <v>557</v>
      </c>
      <c r="BT57" s="988"/>
      <c r="BU57" s="988"/>
      <c r="BV57" s="988"/>
      <c r="BW57" s="988"/>
      <c r="BX57" s="988"/>
      <c r="BY57" s="988"/>
      <c r="BZ57" s="988"/>
      <c r="CA57" s="988"/>
      <c r="CB57" s="988"/>
      <c r="CC57" s="988"/>
      <c r="CD57" s="988"/>
      <c r="CE57" s="988"/>
      <c r="CF57" s="988"/>
      <c r="CG57" s="989"/>
      <c r="CH57" s="984">
        <v>-3</v>
      </c>
      <c r="CI57" s="985"/>
      <c r="CJ57" s="985"/>
      <c r="CK57" s="985"/>
      <c r="CL57" s="986"/>
      <c r="CM57" s="984">
        <v>121</v>
      </c>
      <c r="CN57" s="985"/>
      <c r="CO57" s="985"/>
      <c r="CP57" s="985"/>
      <c r="CQ57" s="986"/>
      <c r="CR57" s="984">
        <v>45</v>
      </c>
      <c r="CS57" s="985"/>
      <c r="CT57" s="985"/>
      <c r="CU57" s="985"/>
      <c r="CV57" s="986"/>
      <c r="CW57" s="984">
        <v>6</v>
      </c>
      <c r="CX57" s="985"/>
      <c r="CY57" s="985"/>
      <c r="CZ57" s="985"/>
      <c r="DA57" s="986"/>
      <c r="DB57" s="984">
        <v>0</v>
      </c>
      <c r="DC57" s="985"/>
      <c r="DD57" s="985"/>
      <c r="DE57" s="985"/>
      <c r="DF57" s="986"/>
      <c r="DG57" s="984">
        <v>0</v>
      </c>
      <c r="DH57" s="985"/>
      <c r="DI57" s="985"/>
      <c r="DJ57" s="985"/>
      <c r="DK57" s="986"/>
      <c r="DL57" s="984">
        <v>0</v>
      </c>
      <c r="DM57" s="985"/>
      <c r="DN57" s="985"/>
      <c r="DO57" s="985"/>
      <c r="DP57" s="986"/>
      <c r="DQ57" s="984">
        <v>0</v>
      </c>
      <c r="DR57" s="985"/>
      <c r="DS57" s="985"/>
      <c r="DT57" s="985"/>
      <c r="DU57" s="986"/>
      <c r="DV57" s="927"/>
      <c r="DW57" s="928"/>
      <c r="DX57" s="928"/>
      <c r="DY57" s="928"/>
      <c r="DZ57" s="929"/>
      <c r="EA57" s="189"/>
    </row>
    <row r="58" spans="1:131" s="190" customFormat="1" ht="26.25" customHeight="1" x14ac:dyDescent="0.15">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90" t="s">
        <v>558</v>
      </c>
      <c r="BT58" s="991"/>
      <c r="BU58" s="991"/>
      <c r="BV58" s="991"/>
      <c r="BW58" s="991"/>
      <c r="BX58" s="991"/>
      <c r="BY58" s="991"/>
      <c r="BZ58" s="991"/>
      <c r="CA58" s="991"/>
      <c r="CB58" s="991"/>
      <c r="CC58" s="991"/>
      <c r="CD58" s="991"/>
      <c r="CE58" s="991"/>
      <c r="CF58" s="991"/>
      <c r="CG58" s="992"/>
      <c r="CH58" s="924">
        <v>14</v>
      </c>
      <c r="CI58" s="925"/>
      <c r="CJ58" s="925"/>
      <c r="CK58" s="925"/>
      <c r="CL58" s="926"/>
      <c r="CM58" s="924">
        <v>41</v>
      </c>
      <c r="CN58" s="925"/>
      <c r="CO58" s="925"/>
      <c r="CP58" s="925"/>
      <c r="CQ58" s="926"/>
      <c r="CR58" s="924">
        <v>3</v>
      </c>
      <c r="CS58" s="925"/>
      <c r="CT58" s="925"/>
      <c r="CU58" s="925"/>
      <c r="CV58" s="926"/>
      <c r="CW58" s="924">
        <v>194</v>
      </c>
      <c r="CX58" s="925"/>
      <c r="CY58" s="925"/>
      <c r="CZ58" s="925"/>
      <c r="DA58" s="926"/>
      <c r="DB58" s="924">
        <v>0</v>
      </c>
      <c r="DC58" s="925"/>
      <c r="DD58" s="925"/>
      <c r="DE58" s="925"/>
      <c r="DF58" s="926"/>
      <c r="DG58" s="924">
        <v>0</v>
      </c>
      <c r="DH58" s="925"/>
      <c r="DI58" s="925"/>
      <c r="DJ58" s="925"/>
      <c r="DK58" s="926"/>
      <c r="DL58" s="924">
        <v>0</v>
      </c>
      <c r="DM58" s="925"/>
      <c r="DN58" s="925"/>
      <c r="DO58" s="925"/>
      <c r="DP58" s="926"/>
      <c r="DQ58" s="924">
        <v>0</v>
      </c>
      <c r="DR58" s="925"/>
      <c r="DS58" s="925"/>
      <c r="DT58" s="925"/>
      <c r="DU58" s="926"/>
      <c r="DV58" s="927"/>
      <c r="DW58" s="928"/>
      <c r="DX58" s="928"/>
      <c r="DY58" s="928"/>
      <c r="DZ58" s="929"/>
      <c r="EA58" s="189"/>
    </row>
    <row r="59" spans="1:131" s="190" customFormat="1" ht="26.25" customHeight="1" x14ac:dyDescent="0.15">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x14ac:dyDescent="0.15">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x14ac:dyDescent="0.2">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x14ac:dyDescent="0.15">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347</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x14ac:dyDescent="0.2">
      <c r="A63" s="207" t="s">
        <v>331</v>
      </c>
      <c r="B63" s="879" t="s">
        <v>348</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4889</v>
      </c>
      <c r="AG63" s="894"/>
      <c r="AH63" s="894"/>
      <c r="AI63" s="894"/>
      <c r="AJ63" s="964"/>
      <c r="AK63" s="965"/>
      <c r="AL63" s="898"/>
      <c r="AM63" s="898"/>
      <c r="AN63" s="898"/>
      <c r="AO63" s="898"/>
      <c r="AP63" s="894">
        <v>66824</v>
      </c>
      <c r="AQ63" s="894"/>
      <c r="AR63" s="894"/>
      <c r="AS63" s="894"/>
      <c r="AT63" s="894"/>
      <c r="AU63" s="894">
        <v>47591</v>
      </c>
      <c r="AV63" s="894"/>
      <c r="AW63" s="894"/>
      <c r="AX63" s="894"/>
      <c r="AY63" s="894"/>
      <c r="AZ63" s="959"/>
      <c r="BA63" s="959"/>
      <c r="BB63" s="959"/>
      <c r="BC63" s="959"/>
      <c r="BD63" s="959"/>
      <c r="BE63" s="895"/>
      <c r="BF63" s="895"/>
      <c r="BG63" s="895"/>
      <c r="BH63" s="895"/>
      <c r="BI63" s="896"/>
      <c r="BJ63" s="960" t="s">
        <v>99</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x14ac:dyDescent="0.2">
      <c r="A65" s="195" t="s">
        <v>349</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x14ac:dyDescent="0.15">
      <c r="A66" s="930" t="s">
        <v>350</v>
      </c>
      <c r="B66" s="931"/>
      <c r="C66" s="931"/>
      <c r="D66" s="931"/>
      <c r="E66" s="931"/>
      <c r="F66" s="931"/>
      <c r="G66" s="931"/>
      <c r="H66" s="931"/>
      <c r="I66" s="931"/>
      <c r="J66" s="931"/>
      <c r="K66" s="931"/>
      <c r="L66" s="931"/>
      <c r="M66" s="931"/>
      <c r="N66" s="931"/>
      <c r="O66" s="931"/>
      <c r="P66" s="932"/>
      <c r="Q66" s="936" t="s">
        <v>335</v>
      </c>
      <c r="R66" s="937"/>
      <c r="S66" s="937"/>
      <c r="T66" s="937"/>
      <c r="U66" s="938"/>
      <c r="V66" s="936" t="s">
        <v>336</v>
      </c>
      <c r="W66" s="937"/>
      <c r="X66" s="937"/>
      <c r="Y66" s="937"/>
      <c r="Z66" s="938"/>
      <c r="AA66" s="936" t="s">
        <v>337</v>
      </c>
      <c r="AB66" s="937"/>
      <c r="AC66" s="937"/>
      <c r="AD66" s="937"/>
      <c r="AE66" s="938"/>
      <c r="AF66" s="942" t="s">
        <v>338</v>
      </c>
      <c r="AG66" s="943"/>
      <c r="AH66" s="943"/>
      <c r="AI66" s="943"/>
      <c r="AJ66" s="944"/>
      <c r="AK66" s="936" t="s">
        <v>339</v>
      </c>
      <c r="AL66" s="931"/>
      <c r="AM66" s="931"/>
      <c r="AN66" s="931"/>
      <c r="AO66" s="932"/>
      <c r="AP66" s="936" t="s">
        <v>340</v>
      </c>
      <c r="AQ66" s="937"/>
      <c r="AR66" s="937"/>
      <c r="AS66" s="937"/>
      <c r="AT66" s="938"/>
      <c r="AU66" s="936" t="s">
        <v>351</v>
      </c>
      <c r="AV66" s="937"/>
      <c r="AW66" s="937"/>
      <c r="AX66" s="937"/>
      <c r="AY66" s="938"/>
      <c r="AZ66" s="936" t="s">
        <v>318</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x14ac:dyDescent="0.2">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x14ac:dyDescent="0.15">
      <c r="A68" s="201">
        <v>1</v>
      </c>
      <c r="B68" s="920"/>
      <c r="C68" s="921"/>
      <c r="D68" s="921"/>
      <c r="E68" s="921"/>
      <c r="F68" s="921"/>
      <c r="G68" s="921"/>
      <c r="H68" s="921"/>
      <c r="I68" s="921"/>
      <c r="J68" s="921"/>
      <c r="K68" s="921"/>
      <c r="L68" s="921"/>
      <c r="M68" s="921"/>
      <c r="N68" s="921"/>
      <c r="O68" s="921"/>
      <c r="P68" s="922"/>
      <c r="Q68" s="923"/>
      <c r="R68" s="917"/>
      <c r="S68" s="917"/>
      <c r="T68" s="917"/>
      <c r="U68" s="917"/>
      <c r="V68" s="917"/>
      <c r="W68" s="917"/>
      <c r="X68" s="917"/>
      <c r="Y68" s="917"/>
      <c r="Z68" s="917"/>
      <c r="AA68" s="917"/>
      <c r="AB68" s="917"/>
      <c r="AC68" s="917"/>
      <c r="AD68" s="917"/>
      <c r="AE68" s="917"/>
      <c r="AF68" s="917"/>
      <c r="AG68" s="917"/>
      <c r="AH68" s="917"/>
      <c r="AI68" s="917"/>
      <c r="AJ68" s="917"/>
      <c r="AK68" s="917"/>
      <c r="AL68" s="917"/>
      <c r="AM68" s="917"/>
      <c r="AN68" s="917"/>
      <c r="AO68" s="917"/>
      <c r="AP68" s="917"/>
      <c r="AQ68" s="917"/>
      <c r="AR68" s="917"/>
      <c r="AS68" s="917"/>
      <c r="AT68" s="917"/>
      <c r="AU68" s="917"/>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x14ac:dyDescent="0.15">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x14ac:dyDescent="0.15">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x14ac:dyDescent="0.15">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x14ac:dyDescent="0.15">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x14ac:dyDescent="0.15">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x14ac:dyDescent="0.15">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x14ac:dyDescent="0.15">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x14ac:dyDescent="0.15">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x14ac:dyDescent="0.15">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x14ac:dyDescent="0.15">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x14ac:dyDescent="0.15">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x14ac:dyDescent="0.15">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x14ac:dyDescent="0.15">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x14ac:dyDescent="0.15">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x14ac:dyDescent="0.15">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x14ac:dyDescent="0.15">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x14ac:dyDescent="0.15">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x14ac:dyDescent="0.15">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x14ac:dyDescent="0.2">
      <c r="A88" s="207" t="s">
        <v>331</v>
      </c>
      <c r="B88" s="879" t="s">
        <v>352</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c r="AG88" s="894"/>
      <c r="AH88" s="894"/>
      <c r="AI88" s="894"/>
      <c r="AJ88" s="894"/>
      <c r="AK88" s="898"/>
      <c r="AL88" s="898"/>
      <c r="AM88" s="898"/>
      <c r="AN88" s="898"/>
      <c r="AO88" s="898"/>
      <c r="AP88" s="894"/>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331</v>
      </c>
      <c r="BR102" s="879" t="s">
        <v>353</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84794</v>
      </c>
      <c r="CS102" s="886"/>
      <c r="CT102" s="886"/>
      <c r="CU102" s="886"/>
      <c r="CV102" s="887"/>
      <c r="CW102" s="885">
        <v>29438</v>
      </c>
      <c r="CX102" s="886"/>
      <c r="CY102" s="886"/>
      <c r="CZ102" s="886"/>
      <c r="DA102" s="887"/>
      <c r="DB102" s="885">
        <v>133996</v>
      </c>
      <c r="DC102" s="886"/>
      <c r="DD102" s="886"/>
      <c r="DE102" s="886"/>
      <c r="DF102" s="887"/>
      <c r="DG102" s="885">
        <v>2976</v>
      </c>
      <c r="DH102" s="886"/>
      <c r="DI102" s="886"/>
      <c r="DJ102" s="886"/>
      <c r="DK102" s="887"/>
      <c r="DL102" s="885">
        <v>17436</v>
      </c>
      <c r="DM102" s="886"/>
      <c r="DN102" s="886"/>
      <c r="DO102" s="886"/>
      <c r="DP102" s="887"/>
      <c r="DQ102" s="885">
        <v>16420</v>
      </c>
      <c r="DR102" s="886"/>
      <c r="DS102" s="886"/>
      <c r="DT102" s="886"/>
      <c r="DU102" s="887"/>
      <c r="DV102" s="868"/>
      <c r="DW102" s="869"/>
      <c r="DX102" s="869"/>
      <c r="DY102" s="869"/>
      <c r="DZ102" s="87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354</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355</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356</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357</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3" t="s">
        <v>358</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359</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x14ac:dyDescent="0.15">
      <c r="A109" s="826" t="s">
        <v>360</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361</v>
      </c>
      <c r="AB109" s="827"/>
      <c r="AC109" s="827"/>
      <c r="AD109" s="827"/>
      <c r="AE109" s="828"/>
      <c r="AF109" s="829" t="s">
        <v>274</v>
      </c>
      <c r="AG109" s="827"/>
      <c r="AH109" s="827"/>
      <c r="AI109" s="827"/>
      <c r="AJ109" s="828"/>
      <c r="AK109" s="829" t="s">
        <v>273</v>
      </c>
      <c r="AL109" s="827"/>
      <c r="AM109" s="827"/>
      <c r="AN109" s="827"/>
      <c r="AO109" s="828"/>
      <c r="AP109" s="829" t="s">
        <v>362</v>
      </c>
      <c r="AQ109" s="827"/>
      <c r="AR109" s="827"/>
      <c r="AS109" s="827"/>
      <c r="AT109" s="858"/>
      <c r="AU109" s="826" t="s">
        <v>360</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361</v>
      </c>
      <c r="BR109" s="827"/>
      <c r="BS109" s="827"/>
      <c r="BT109" s="827"/>
      <c r="BU109" s="828"/>
      <c r="BV109" s="829" t="s">
        <v>274</v>
      </c>
      <c r="BW109" s="827"/>
      <c r="BX109" s="827"/>
      <c r="BY109" s="827"/>
      <c r="BZ109" s="828"/>
      <c r="CA109" s="829" t="s">
        <v>273</v>
      </c>
      <c r="CB109" s="827"/>
      <c r="CC109" s="827"/>
      <c r="CD109" s="827"/>
      <c r="CE109" s="828"/>
      <c r="CF109" s="867" t="s">
        <v>362</v>
      </c>
      <c r="CG109" s="867"/>
      <c r="CH109" s="867"/>
      <c r="CI109" s="867"/>
      <c r="CJ109" s="867"/>
      <c r="CK109" s="829" t="s">
        <v>363</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361</v>
      </c>
      <c r="DH109" s="827"/>
      <c r="DI109" s="827"/>
      <c r="DJ109" s="827"/>
      <c r="DK109" s="828"/>
      <c r="DL109" s="829" t="s">
        <v>274</v>
      </c>
      <c r="DM109" s="827"/>
      <c r="DN109" s="827"/>
      <c r="DO109" s="827"/>
      <c r="DP109" s="828"/>
      <c r="DQ109" s="829" t="s">
        <v>273</v>
      </c>
      <c r="DR109" s="827"/>
      <c r="DS109" s="827"/>
      <c r="DT109" s="827"/>
      <c r="DU109" s="828"/>
      <c r="DV109" s="829" t="s">
        <v>362</v>
      </c>
      <c r="DW109" s="827"/>
      <c r="DX109" s="827"/>
      <c r="DY109" s="827"/>
      <c r="DZ109" s="858"/>
    </row>
    <row r="110" spans="1:131" s="189" customFormat="1" ht="26.25" customHeight="1" x14ac:dyDescent="0.15">
      <c r="A110" s="694" t="s">
        <v>364</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103066583</v>
      </c>
      <c r="AB110" s="812"/>
      <c r="AC110" s="812"/>
      <c r="AD110" s="812"/>
      <c r="AE110" s="813"/>
      <c r="AF110" s="814">
        <v>101780738</v>
      </c>
      <c r="AG110" s="812"/>
      <c r="AH110" s="812"/>
      <c r="AI110" s="812"/>
      <c r="AJ110" s="813"/>
      <c r="AK110" s="814">
        <v>98825390</v>
      </c>
      <c r="AL110" s="812"/>
      <c r="AM110" s="812"/>
      <c r="AN110" s="812"/>
      <c r="AO110" s="813"/>
      <c r="AP110" s="815">
        <v>23.1</v>
      </c>
      <c r="AQ110" s="816"/>
      <c r="AR110" s="816"/>
      <c r="AS110" s="816"/>
      <c r="AT110" s="817"/>
      <c r="AU110" s="859" t="s">
        <v>56</v>
      </c>
      <c r="AV110" s="860"/>
      <c r="AW110" s="860"/>
      <c r="AX110" s="860"/>
      <c r="AY110" s="861"/>
      <c r="AZ110" s="753" t="s">
        <v>365</v>
      </c>
      <c r="BA110" s="695"/>
      <c r="BB110" s="695"/>
      <c r="BC110" s="695"/>
      <c r="BD110" s="695"/>
      <c r="BE110" s="695"/>
      <c r="BF110" s="695"/>
      <c r="BG110" s="695"/>
      <c r="BH110" s="695"/>
      <c r="BI110" s="695"/>
      <c r="BJ110" s="695"/>
      <c r="BK110" s="695"/>
      <c r="BL110" s="695"/>
      <c r="BM110" s="695"/>
      <c r="BN110" s="695"/>
      <c r="BO110" s="695"/>
      <c r="BP110" s="696"/>
      <c r="BQ110" s="736">
        <v>1461871454</v>
      </c>
      <c r="BR110" s="737"/>
      <c r="BS110" s="737"/>
      <c r="BT110" s="737"/>
      <c r="BU110" s="737"/>
      <c r="BV110" s="737">
        <v>1483036915</v>
      </c>
      <c r="BW110" s="737"/>
      <c r="BX110" s="737"/>
      <c r="BY110" s="737"/>
      <c r="BZ110" s="737"/>
      <c r="CA110" s="737">
        <v>1503623089</v>
      </c>
      <c r="CB110" s="737"/>
      <c r="CC110" s="737"/>
      <c r="CD110" s="737"/>
      <c r="CE110" s="737"/>
      <c r="CF110" s="800">
        <v>352</v>
      </c>
      <c r="CG110" s="801"/>
      <c r="CH110" s="801"/>
      <c r="CI110" s="801"/>
      <c r="CJ110" s="801"/>
      <c r="CK110" s="855" t="s">
        <v>366</v>
      </c>
      <c r="CL110" s="803"/>
      <c r="CM110" s="808" t="s">
        <v>367</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99</v>
      </c>
      <c r="DH110" s="737"/>
      <c r="DI110" s="737"/>
      <c r="DJ110" s="737"/>
      <c r="DK110" s="737"/>
      <c r="DL110" s="737" t="s">
        <v>99</v>
      </c>
      <c r="DM110" s="737"/>
      <c r="DN110" s="737"/>
      <c r="DO110" s="737"/>
      <c r="DP110" s="737"/>
      <c r="DQ110" s="737" t="s">
        <v>99</v>
      </c>
      <c r="DR110" s="737"/>
      <c r="DS110" s="737"/>
      <c r="DT110" s="737"/>
      <c r="DU110" s="737"/>
      <c r="DV110" s="738" t="s">
        <v>99</v>
      </c>
      <c r="DW110" s="738"/>
      <c r="DX110" s="738"/>
      <c r="DY110" s="738"/>
      <c r="DZ110" s="739"/>
    </row>
    <row r="111" spans="1:131" s="189" customFormat="1" ht="26.25" customHeight="1" x14ac:dyDescent="0.15">
      <c r="A111" s="715" t="s">
        <v>368</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99</v>
      </c>
      <c r="AB111" s="849"/>
      <c r="AC111" s="849"/>
      <c r="AD111" s="849"/>
      <c r="AE111" s="850"/>
      <c r="AF111" s="851" t="s">
        <v>99</v>
      </c>
      <c r="AG111" s="849"/>
      <c r="AH111" s="849"/>
      <c r="AI111" s="849"/>
      <c r="AJ111" s="850"/>
      <c r="AK111" s="851" t="s">
        <v>99</v>
      </c>
      <c r="AL111" s="849"/>
      <c r="AM111" s="849"/>
      <c r="AN111" s="849"/>
      <c r="AO111" s="850"/>
      <c r="AP111" s="852" t="s">
        <v>99</v>
      </c>
      <c r="AQ111" s="853"/>
      <c r="AR111" s="853"/>
      <c r="AS111" s="853"/>
      <c r="AT111" s="854"/>
      <c r="AU111" s="862"/>
      <c r="AV111" s="863"/>
      <c r="AW111" s="863"/>
      <c r="AX111" s="863"/>
      <c r="AY111" s="864"/>
      <c r="AZ111" s="704" t="s">
        <v>369</v>
      </c>
      <c r="BA111" s="705"/>
      <c r="BB111" s="705"/>
      <c r="BC111" s="705"/>
      <c r="BD111" s="705"/>
      <c r="BE111" s="705"/>
      <c r="BF111" s="705"/>
      <c r="BG111" s="705"/>
      <c r="BH111" s="705"/>
      <c r="BI111" s="705"/>
      <c r="BJ111" s="705"/>
      <c r="BK111" s="705"/>
      <c r="BL111" s="705"/>
      <c r="BM111" s="705"/>
      <c r="BN111" s="705"/>
      <c r="BO111" s="705"/>
      <c r="BP111" s="706"/>
      <c r="BQ111" s="707">
        <v>21717519</v>
      </c>
      <c r="BR111" s="708"/>
      <c r="BS111" s="708"/>
      <c r="BT111" s="708"/>
      <c r="BU111" s="708"/>
      <c r="BV111" s="708">
        <v>17889605</v>
      </c>
      <c r="BW111" s="708"/>
      <c r="BX111" s="708"/>
      <c r="BY111" s="708"/>
      <c r="BZ111" s="708"/>
      <c r="CA111" s="708">
        <v>14994359</v>
      </c>
      <c r="CB111" s="708"/>
      <c r="CC111" s="708"/>
      <c r="CD111" s="708"/>
      <c r="CE111" s="708"/>
      <c r="CF111" s="789">
        <v>3.5</v>
      </c>
      <c r="CG111" s="790"/>
      <c r="CH111" s="790"/>
      <c r="CI111" s="790"/>
      <c r="CJ111" s="790"/>
      <c r="CK111" s="856"/>
      <c r="CL111" s="805"/>
      <c r="CM111" s="740" t="s">
        <v>370</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99</v>
      </c>
      <c r="DH111" s="708"/>
      <c r="DI111" s="708"/>
      <c r="DJ111" s="708"/>
      <c r="DK111" s="708"/>
      <c r="DL111" s="708" t="s">
        <v>99</v>
      </c>
      <c r="DM111" s="708"/>
      <c r="DN111" s="708"/>
      <c r="DO111" s="708"/>
      <c r="DP111" s="708"/>
      <c r="DQ111" s="708" t="s">
        <v>99</v>
      </c>
      <c r="DR111" s="708"/>
      <c r="DS111" s="708"/>
      <c r="DT111" s="708"/>
      <c r="DU111" s="708"/>
      <c r="DV111" s="760" t="s">
        <v>99</v>
      </c>
      <c r="DW111" s="760"/>
      <c r="DX111" s="760"/>
      <c r="DY111" s="760"/>
      <c r="DZ111" s="761"/>
    </row>
    <row r="112" spans="1:131" s="189" customFormat="1" ht="26.25" customHeight="1" x14ac:dyDescent="0.15">
      <c r="A112" s="841" t="s">
        <v>371</v>
      </c>
      <c r="B112" s="842"/>
      <c r="C112" s="705" t="s">
        <v>372</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11853333</v>
      </c>
      <c r="AB112" s="721"/>
      <c r="AC112" s="721"/>
      <c r="AD112" s="721"/>
      <c r="AE112" s="722"/>
      <c r="AF112" s="723">
        <v>13067267</v>
      </c>
      <c r="AG112" s="721"/>
      <c r="AH112" s="721"/>
      <c r="AI112" s="721"/>
      <c r="AJ112" s="722"/>
      <c r="AK112" s="723">
        <v>14145400</v>
      </c>
      <c r="AL112" s="721"/>
      <c r="AM112" s="721"/>
      <c r="AN112" s="721"/>
      <c r="AO112" s="722"/>
      <c r="AP112" s="691">
        <v>3.3</v>
      </c>
      <c r="AQ112" s="692"/>
      <c r="AR112" s="692"/>
      <c r="AS112" s="692"/>
      <c r="AT112" s="693"/>
      <c r="AU112" s="862"/>
      <c r="AV112" s="863"/>
      <c r="AW112" s="863"/>
      <c r="AX112" s="863"/>
      <c r="AY112" s="864"/>
      <c r="AZ112" s="704" t="s">
        <v>373</v>
      </c>
      <c r="BA112" s="705"/>
      <c r="BB112" s="705"/>
      <c r="BC112" s="705"/>
      <c r="BD112" s="705"/>
      <c r="BE112" s="705"/>
      <c r="BF112" s="705"/>
      <c r="BG112" s="705"/>
      <c r="BH112" s="705"/>
      <c r="BI112" s="705"/>
      <c r="BJ112" s="705"/>
      <c r="BK112" s="705"/>
      <c r="BL112" s="705"/>
      <c r="BM112" s="705"/>
      <c r="BN112" s="705"/>
      <c r="BO112" s="705"/>
      <c r="BP112" s="706"/>
      <c r="BQ112" s="707">
        <v>49346800</v>
      </c>
      <c r="BR112" s="708"/>
      <c r="BS112" s="708"/>
      <c r="BT112" s="708"/>
      <c r="BU112" s="708"/>
      <c r="BV112" s="708">
        <v>48253195</v>
      </c>
      <c r="BW112" s="708"/>
      <c r="BX112" s="708"/>
      <c r="BY112" s="708"/>
      <c r="BZ112" s="708"/>
      <c r="CA112" s="708">
        <v>47591105</v>
      </c>
      <c r="CB112" s="708"/>
      <c r="CC112" s="708"/>
      <c r="CD112" s="708"/>
      <c r="CE112" s="708"/>
      <c r="CF112" s="789">
        <v>11.1</v>
      </c>
      <c r="CG112" s="790"/>
      <c r="CH112" s="790"/>
      <c r="CI112" s="790"/>
      <c r="CJ112" s="790"/>
      <c r="CK112" s="856"/>
      <c r="CL112" s="805"/>
      <c r="CM112" s="740" t="s">
        <v>374</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16727376</v>
      </c>
      <c r="DH112" s="708"/>
      <c r="DI112" s="708"/>
      <c r="DJ112" s="708"/>
      <c r="DK112" s="708"/>
      <c r="DL112" s="708">
        <v>13854548</v>
      </c>
      <c r="DM112" s="708"/>
      <c r="DN112" s="708"/>
      <c r="DO112" s="708"/>
      <c r="DP112" s="708"/>
      <c r="DQ112" s="708">
        <v>12800496</v>
      </c>
      <c r="DR112" s="708"/>
      <c r="DS112" s="708"/>
      <c r="DT112" s="708"/>
      <c r="DU112" s="708"/>
      <c r="DV112" s="760">
        <v>3</v>
      </c>
      <c r="DW112" s="760"/>
      <c r="DX112" s="760"/>
      <c r="DY112" s="760"/>
      <c r="DZ112" s="761"/>
    </row>
    <row r="113" spans="1:130" s="189" customFormat="1" ht="26.25" customHeight="1" x14ac:dyDescent="0.15">
      <c r="A113" s="843"/>
      <c r="B113" s="844"/>
      <c r="C113" s="705" t="s">
        <v>375</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3759955</v>
      </c>
      <c r="AB113" s="721"/>
      <c r="AC113" s="721"/>
      <c r="AD113" s="721"/>
      <c r="AE113" s="722"/>
      <c r="AF113" s="723">
        <v>3377804</v>
      </c>
      <c r="AG113" s="721"/>
      <c r="AH113" s="721"/>
      <c r="AI113" s="721"/>
      <c r="AJ113" s="722"/>
      <c r="AK113" s="723">
        <v>3591518</v>
      </c>
      <c r="AL113" s="721"/>
      <c r="AM113" s="721"/>
      <c r="AN113" s="721"/>
      <c r="AO113" s="722"/>
      <c r="AP113" s="691">
        <v>0.8</v>
      </c>
      <c r="AQ113" s="692"/>
      <c r="AR113" s="692"/>
      <c r="AS113" s="692"/>
      <c r="AT113" s="693"/>
      <c r="AU113" s="862"/>
      <c r="AV113" s="863"/>
      <c r="AW113" s="863"/>
      <c r="AX113" s="863"/>
      <c r="AY113" s="864"/>
      <c r="AZ113" s="704" t="s">
        <v>376</v>
      </c>
      <c r="BA113" s="705"/>
      <c r="BB113" s="705"/>
      <c r="BC113" s="705"/>
      <c r="BD113" s="705"/>
      <c r="BE113" s="705"/>
      <c r="BF113" s="705"/>
      <c r="BG113" s="705"/>
      <c r="BH113" s="705"/>
      <c r="BI113" s="705"/>
      <c r="BJ113" s="705"/>
      <c r="BK113" s="705"/>
      <c r="BL113" s="705"/>
      <c r="BM113" s="705"/>
      <c r="BN113" s="705"/>
      <c r="BO113" s="705"/>
      <c r="BP113" s="706"/>
      <c r="BQ113" s="707" t="s">
        <v>99</v>
      </c>
      <c r="BR113" s="708"/>
      <c r="BS113" s="708"/>
      <c r="BT113" s="708"/>
      <c r="BU113" s="708"/>
      <c r="BV113" s="708" t="s">
        <v>99</v>
      </c>
      <c r="BW113" s="708"/>
      <c r="BX113" s="708"/>
      <c r="BY113" s="708"/>
      <c r="BZ113" s="708"/>
      <c r="CA113" s="708" t="s">
        <v>99</v>
      </c>
      <c r="CB113" s="708"/>
      <c r="CC113" s="708"/>
      <c r="CD113" s="708"/>
      <c r="CE113" s="708"/>
      <c r="CF113" s="789" t="s">
        <v>99</v>
      </c>
      <c r="CG113" s="790"/>
      <c r="CH113" s="790"/>
      <c r="CI113" s="790"/>
      <c r="CJ113" s="790"/>
      <c r="CK113" s="856"/>
      <c r="CL113" s="805"/>
      <c r="CM113" s="740" t="s">
        <v>377</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4079284</v>
      </c>
      <c r="DH113" s="708"/>
      <c r="DI113" s="708"/>
      <c r="DJ113" s="708"/>
      <c r="DK113" s="708"/>
      <c r="DL113" s="708">
        <v>3378061</v>
      </c>
      <c r="DM113" s="708"/>
      <c r="DN113" s="708"/>
      <c r="DO113" s="708"/>
      <c r="DP113" s="708"/>
      <c r="DQ113" s="708">
        <v>1697398</v>
      </c>
      <c r="DR113" s="708"/>
      <c r="DS113" s="708"/>
      <c r="DT113" s="708"/>
      <c r="DU113" s="708"/>
      <c r="DV113" s="760">
        <v>0.4</v>
      </c>
      <c r="DW113" s="760"/>
      <c r="DX113" s="760"/>
      <c r="DY113" s="760"/>
      <c r="DZ113" s="761"/>
    </row>
    <row r="114" spans="1:130" s="189" customFormat="1" ht="26.25" customHeight="1" x14ac:dyDescent="0.15">
      <c r="A114" s="843"/>
      <c r="B114" s="844"/>
      <c r="C114" s="705" t="s">
        <v>378</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99</v>
      </c>
      <c r="AB114" s="721"/>
      <c r="AC114" s="721"/>
      <c r="AD114" s="721"/>
      <c r="AE114" s="722"/>
      <c r="AF114" s="723" t="s">
        <v>99</v>
      </c>
      <c r="AG114" s="721"/>
      <c r="AH114" s="721"/>
      <c r="AI114" s="721"/>
      <c r="AJ114" s="722"/>
      <c r="AK114" s="723" t="s">
        <v>99</v>
      </c>
      <c r="AL114" s="721"/>
      <c r="AM114" s="721"/>
      <c r="AN114" s="721"/>
      <c r="AO114" s="722"/>
      <c r="AP114" s="691" t="s">
        <v>99</v>
      </c>
      <c r="AQ114" s="692"/>
      <c r="AR114" s="692"/>
      <c r="AS114" s="692"/>
      <c r="AT114" s="693"/>
      <c r="AU114" s="862"/>
      <c r="AV114" s="863"/>
      <c r="AW114" s="863"/>
      <c r="AX114" s="863"/>
      <c r="AY114" s="864"/>
      <c r="AZ114" s="704" t="s">
        <v>379</v>
      </c>
      <c r="BA114" s="705"/>
      <c r="BB114" s="705"/>
      <c r="BC114" s="705"/>
      <c r="BD114" s="705"/>
      <c r="BE114" s="705"/>
      <c r="BF114" s="705"/>
      <c r="BG114" s="705"/>
      <c r="BH114" s="705"/>
      <c r="BI114" s="705"/>
      <c r="BJ114" s="705"/>
      <c r="BK114" s="705"/>
      <c r="BL114" s="705"/>
      <c r="BM114" s="705"/>
      <c r="BN114" s="705"/>
      <c r="BO114" s="705"/>
      <c r="BP114" s="706"/>
      <c r="BQ114" s="707">
        <v>266745629</v>
      </c>
      <c r="BR114" s="708"/>
      <c r="BS114" s="708"/>
      <c r="BT114" s="708"/>
      <c r="BU114" s="708"/>
      <c r="BV114" s="708">
        <v>249519399</v>
      </c>
      <c r="BW114" s="708"/>
      <c r="BX114" s="708"/>
      <c r="BY114" s="708"/>
      <c r="BZ114" s="708"/>
      <c r="CA114" s="708">
        <v>250619971</v>
      </c>
      <c r="CB114" s="708"/>
      <c r="CC114" s="708"/>
      <c r="CD114" s="708"/>
      <c r="CE114" s="708"/>
      <c r="CF114" s="789">
        <v>58.7</v>
      </c>
      <c r="CG114" s="790"/>
      <c r="CH114" s="790"/>
      <c r="CI114" s="790"/>
      <c r="CJ114" s="790"/>
      <c r="CK114" s="856"/>
      <c r="CL114" s="805"/>
      <c r="CM114" s="740" t="s">
        <v>380</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910859</v>
      </c>
      <c r="DH114" s="708"/>
      <c r="DI114" s="708"/>
      <c r="DJ114" s="708"/>
      <c r="DK114" s="708"/>
      <c r="DL114" s="708">
        <v>656996</v>
      </c>
      <c r="DM114" s="708"/>
      <c r="DN114" s="708"/>
      <c r="DO114" s="708"/>
      <c r="DP114" s="708"/>
      <c r="DQ114" s="708">
        <v>496465</v>
      </c>
      <c r="DR114" s="708"/>
      <c r="DS114" s="708"/>
      <c r="DT114" s="708"/>
      <c r="DU114" s="708"/>
      <c r="DV114" s="760">
        <v>0.1</v>
      </c>
      <c r="DW114" s="760"/>
      <c r="DX114" s="760"/>
      <c r="DY114" s="760"/>
      <c r="DZ114" s="761"/>
    </row>
    <row r="115" spans="1:130" s="189" customFormat="1" ht="26.25" customHeight="1" x14ac:dyDescent="0.15">
      <c r="A115" s="843"/>
      <c r="B115" s="844"/>
      <c r="C115" s="705" t="s">
        <v>381</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2902153</v>
      </c>
      <c r="AB115" s="721"/>
      <c r="AC115" s="721"/>
      <c r="AD115" s="721"/>
      <c r="AE115" s="722"/>
      <c r="AF115" s="723">
        <v>2043850</v>
      </c>
      <c r="AG115" s="721"/>
      <c r="AH115" s="721"/>
      <c r="AI115" s="721"/>
      <c r="AJ115" s="722"/>
      <c r="AK115" s="723">
        <v>1498940</v>
      </c>
      <c r="AL115" s="721"/>
      <c r="AM115" s="721"/>
      <c r="AN115" s="721"/>
      <c r="AO115" s="722"/>
      <c r="AP115" s="691">
        <v>0.4</v>
      </c>
      <c r="AQ115" s="692"/>
      <c r="AR115" s="692"/>
      <c r="AS115" s="692"/>
      <c r="AT115" s="693"/>
      <c r="AU115" s="862"/>
      <c r="AV115" s="863"/>
      <c r="AW115" s="863"/>
      <c r="AX115" s="863"/>
      <c r="AY115" s="864"/>
      <c r="AZ115" s="704" t="s">
        <v>382</v>
      </c>
      <c r="BA115" s="705"/>
      <c r="BB115" s="705"/>
      <c r="BC115" s="705"/>
      <c r="BD115" s="705"/>
      <c r="BE115" s="705"/>
      <c r="BF115" s="705"/>
      <c r="BG115" s="705"/>
      <c r="BH115" s="705"/>
      <c r="BI115" s="705"/>
      <c r="BJ115" s="705"/>
      <c r="BK115" s="705"/>
      <c r="BL115" s="705"/>
      <c r="BM115" s="705"/>
      <c r="BN115" s="705"/>
      <c r="BO115" s="705"/>
      <c r="BP115" s="706"/>
      <c r="BQ115" s="707">
        <v>17384292</v>
      </c>
      <c r="BR115" s="708"/>
      <c r="BS115" s="708"/>
      <c r="BT115" s="708"/>
      <c r="BU115" s="708"/>
      <c r="BV115" s="708">
        <v>16075786</v>
      </c>
      <c r="BW115" s="708"/>
      <c r="BX115" s="708"/>
      <c r="BY115" s="708"/>
      <c r="BZ115" s="708"/>
      <c r="CA115" s="708">
        <v>16420233</v>
      </c>
      <c r="CB115" s="708"/>
      <c r="CC115" s="708"/>
      <c r="CD115" s="708"/>
      <c r="CE115" s="708"/>
      <c r="CF115" s="789">
        <v>3.8</v>
      </c>
      <c r="CG115" s="790"/>
      <c r="CH115" s="790"/>
      <c r="CI115" s="790"/>
      <c r="CJ115" s="790"/>
      <c r="CK115" s="856"/>
      <c r="CL115" s="805"/>
      <c r="CM115" s="704" t="s">
        <v>383</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99</v>
      </c>
      <c r="DH115" s="708"/>
      <c r="DI115" s="708"/>
      <c r="DJ115" s="708"/>
      <c r="DK115" s="708"/>
      <c r="DL115" s="708" t="s">
        <v>99</v>
      </c>
      <c r="DM115" s="708"/>
      <c r="DN115" s="708"/>
      <c r="DO115" s="708"/>
      <c r="DP115" s="708"/>
      <c r="DQ115" s="708" t="s">
        <v>99</v>
      </c>
      <c r="DR115" s="708"/>
      <c r="DS115" s="708"/>
      <c r="DT115" s="708"/>
      <c r="DU115" s="708"/>
      <c r="DV115" s="760" t="s">
        <v>99</v>
      </c>
      <c r="DW115" s="760"/>
      <c r="DX115" s="760"/>
      <c r="DY115" s="760"/>
      <c r="DZ115" s="761"/>
    </row>
    <row r="116" spans="1:130" s="189" customFormat="1" ht="26.25" customHeight="1" x14ac:dyDescent="0.15">
      <c r="A116" s="845"/>
      <c r="B116" s="846"/>
      <c r="C116" s="787" t="s">
        <v>384</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t="s">
        <v>99</v>
      </c>
      <c r="AB116" s="721"/>
      <c r="AC116" s="721"/>
      <c r="AD116" s="721"/>
      <c r="AE116" s="722"/>
      <c r="AF116" s="723" t="s">
        <v>99</v>
      </c>
      <c r="AG116" s="721"/>
      <c r="AH116" s="721"/>
      <c r="AI116" s="721"/>
      <c r="AJ116" s="722"/>
      <c r="AK116" s="723" t="s">
        <v>99</v>
      </c>
      <c r="AL116" s="721"/>
      <c r="AM116" s="721"/>
      <c r="AN116" s="721"/>
      <c r="AO116" s="722"/>
      <c r="AP116" s="691" t="s">
        <v>99</v>
      </c>
      <c r="AQ116" s="692"/>
      <c r="AR116" s="692"/>
      <c r="AS116" s="692"/>
      <c r="AT116" s="693"/>
      <c r="AU116" s="862"/>
      <c r="AV116" s="863"/>
      <c r="AW116" s="863"/>
      <c r="AX116" s="863"/>
      <c r="AY116" s="864"/>
      <c r="AZ116" s="704" t="s">
        <v>385</v>
      </c>
      <c r="BA116" s="705"/>
      <c r="BB116" s="705"/>
      <c r="BC116" s="705"/>
      <c r="BD116" s="705"/>
      <c r="BE116" s="705"/>
      <c r="BF116" s="705"/>
      <c r="BG116" s="705"/>
      <c r="BH116" s="705"/>
      <c r="BI116" s="705"/>
      <c r="BJ116" s="705"/>
      <c r="BK116" s="705"/>
      <c r="BL116" s="705"/>
      <c r="BM116" s="705"/>
      <c r="BN116" s="705"/>
      <c r="BO116" s="705"/>
      <c r="BP116" s="706"/>
      <c r="BQ116" s="707" t="s">
        <v>99</v>
      </c>
      <c r="BR116" s="708"/>
      <c r="BS116" s="708"/>
      <c r="BT116" s="708"/>
      <c r="BU116" s="708"/>
      <c r="BV116" s="708" t="s">
        <v>99</v>
      </c>
      <c r="BW116" s="708"/>
      <c r="BX116" s="708"/>
      <c r="BY116" s="708"/>
      <c r="BZ116" s="708"/>
      <c r="CA116" s="708" t="s">
        <v>99</v>
      </c>
      <c r="CB116" s="708"/>
      <c r="CC116" s="708"/>
      <c r="CD116" s="708"/>
      <c r="CE116" s="708"/>
      <c r="CF116" s="789" t="s">
        <v>99</v>
      </c>
      <c r="CG116" s="790"/>
      <c r="CH116" s="790"/>
      <c r="CI116" s="790"/>
      <c r="CJ116" s="790"/>
      <c r="CK116" s="856"/>
      <c r="CL116" s="805"/>
      <c r="CM116" s="740" t="s">
        <v>386</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99</v>
      </c>
      <c r="DH116" s="708"/>
      <c r="DI116" s="708"/>
      <c r="DJ116" s="708"/>
      <c r="DK116" s="708"/>
      <c r="DL116" s="708" t="s">
        <v>99</v>
      </c>
      <c r="DM116" s="708"/>
      <c r="DN116" s="708"/>
      <c r="DO116" s="708"/>
      <c r="DP116" s="708"/>
      <c r="DQ116" s="708" t="s">
        <v>99</v>
      </c>
      <c r="DR116" s="708"/>
      <c r="DS116" s="708"/>
      <c r="DT116" s="708"/>
      <c r="DU116" s="708"/>
      <c r="DV116" s="760" t="s">
        <v>99</v>
      </c>
      <c r="DW116" s="760"/>
      <c r="DX116" s="760"/>
      <c r="DY116" s="760"/>
      <c r="DZ116" s="761"/>
    </row>
    <row r="117" spans="1:130" s="189" customFormat="1" ht="26.25" customHeight="1" x14ac:dyDescent="0.15">
      <c r="A117" s="826" t="s">
        <v>135</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387</v>
      </c>
      <c r="Z117" s="828"/>
      <c r="AA117" s="833">
        <v>121582024</v>
      </c>
      <c r="AB117" s="834"/>
      <c r="AC117" s="834"/>
      <c r="AD117" s="834"/>
      <c r="AE117" s="835"/>
      <c r="AF117" s="837">
        <v>120269659</v>
      </c>
      <c r="AG117" s="834"/>
      <c r="AH117" s="834"/>
      <c r="AI117" s="834"/>
      <c r="AJ117" s="835"/>
      <c r="AK117" s="837">
        <v>118061248</v>
      </c>
      <c r="AL117" s="834"/>
      <c r="AM117" s="834"/>
      <c r="AN117" s="834"/>
      <c r="AO117" s="835"/>
      <c r="AP117" s="838"/>
      <c r="AQ117" s="839"/>
      <c r="AR117" s="839"/>
      <c r="AS117" s="839"/>
      <c r="AT117" s="840"/>
      <c r="AU117" s="862"/>
      <c r="AV117" s="863"/>
      <c r="AW117" s="863"/>
      <c r="AX117" s="863"/>
      <c r="AY117" s="864"/>
      <c r="AZ117" s="786" t="s">
        <v>388</v>
      </c>
      <c r="BA117" s="787"/>
      <c r="BB117" s="787"/>
      <c r="BC117" s="787"/>
      <c r="BD117" s="787"/>
      <c r="BE117" s="787"/>
      <c r="BF117" s="787"/>
      <c r="BG117" s="787"/>
      <c r="BH117" s="787"/>
      <c r="BI117" s="787"/>
      <c r="BJ117" s="787"/>
      <c r="BK117" s="787"/>
      <c r="BL117" s="787"/>
      <c r="BM117" s="787"/>
      <c r="BN117" s="787"/>
      <c r="BO117" s="787"/>
      <c r="BP117" s="788"/>
      <c r="BQ117" s="768" t="s">
        <v>99</v>
      </c>
      <c r="BR117" s="744"/>
      <c r="BS117" s="744"/>
      <c r="BT117" s="744"/>
      <c r="BU117" s="744"/>
      <c r="BV117" s="744" t="s">
        <v>99</v>
      </c>
      <c r="BW117" s="744"/>
      <c r="BX117" s="744"/>
      <c r="BY117" s="744"/>
      <c r="BZ117" s="744"/>
      <c r="CA117" s="744" t="s">
        <v>99</v>
      </c>
      <c r="CB117" s="744"/>
      <c r="CC117" s="744"/>
      <c r="CD117" s="744"/>
      <c r="CE117" s="744"/>
      <c r="CF117" s="789" t="s">
        <v>99</v>
      </c>
      <c r="CG117" s="790"/>
      <c r="CH117" s="790"/>
      <c r="CI117" s="790"/>
      <c r="CJ117" s="790"/>
      <c r="CK117" s="856"/>
      <c r="CL117" s="805"/>
      <c r="CM117" s="740" t="s">
        <v>389</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99</v>
      </c>
      <c r="DH117" s="708"/>
      <c r="DI117" s="708"/>
      <c r="DJ117" s="708"/>
      <c r="DK117" s="708"/>
      <c r="DL117" s="708" t="s">
        <v>99</v>
      </c>
      <c r="DM117" s="708"/>
      <c r="DN117" s="708"/>
      <c r="DO117" s="708"/>
      <c r="DP117" s="708"/>
      <c r="DQ117" s="708" t="s">
        <v>99</v>
      </c>
      <c r="DR117" s="708"/>
      <c r="DS117" s="708"/>
      <c r="DT117" s="708"/>
      <c r="DU117" s="708"/>
      <c r="DV117" s="760" t="s">
        <v>99</v>
      </c>
      <c r="DW117" s="760"/>
      <c r="DX117" s="760"/>
      <c r="DY117" s="760"/>
      <c r="DZ117" s="761"/>
    </row>
    <row r="118" spans="1:130" s="189" customFormat="1" ht="26.25" customHeight="1" x14ac:dyDescent="0.15">
      <c r="A118" s="826" t="s">
        <v>363</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361</v>
      </c>
      <c r="AB118" s="827"/>
      <c r="AC118" s="827"/>
      <c r="AD118" s="827"/>
      <c r="AE118" s="828"/>
      <c r="AF118" s="829" t="s">
        <v>274</v>
      </c>
      <c r="AG118" s="827"/>
      <c r="AH118" s="827"/>
      <c r="AI118" s="827"/>
      <c r="AJ118" s="828"/>
      <c r="AK118" s="829" t="s">
        <v>273</v>
      </c>
      <c r="AL118" s="827"/>
      <c r="AM118" s="827"/>
      <c r="AN118" s="827"/>
      <c r="AO118" s="828"/>
      <c r="AP118" s="830" t="s">
        <v>362</v>
      </c>
      <c r="AQ118" s="831"/>
      <c r="AR118" s="831"/>
      <c r="AS118" s="831"/>
      <c r="AT118" s="832"/>
      <c r="AU118" s="865"/>
      <c r="AV118" s="866"/>
      <c r="AW118" s="866"/>
      <c r="AX118" s="866"/>
      <c r="AY118" s="866"/>
      <c r="AZ118" s="220" t="s">
        <v>135</v>
      </c>
      <c r="BA118" s="220"/>
      <c r="BB118" s="220"/>
      <c r="BC118" s="220"/>
      <c r="BD118" s="220"/>
      <c r="BE118" s="220"/>
      <c r="BF118" s="220"/>
      <c r="BG118" s="220"/>
      <c r="BH118" s="220"/>
      <c r="BI118" s="220"/>
      <c r="BJ118" s="220"/>
      <c r="BK118" s="220"/>
      <c r="BL118" s="220"/>
      <c r="BM118" s="220"/>
      <c r="BN118" s="220"/>
      <c r="BO118" s="778" t="s">
        <v>390</v>
      </c>
      <c r="BP118" s="779"/>
      <c r="BQ118" s="768">
        <v>1817065694</v>
      </c>
      <c r="BR118" s="744"/>
      <c r="BS118" s="744"/>
      <c r="BT118" s="744"/>
      <c r="BU118" s="744"/>
      <c r="BV118" s="744">
        <v>1814774900</v>
      </c>
      <c r="BW118" s="744"/>
      <c r="BX118" s="744"/>
      <c r="BY118" s="744"/>
      <c r="BZ118" s="744"/>
      <c r="CA118" s="744">
        <v>1833248757</v>
      </c>
      <c r="CB118" s="744"/>
      <c r="CC118" s="744"/>
      <c r="CD118" s="744"/>
      <c r="CE118" s="744"/>
      <c r="CF118" s="680"/>
      <c r="CG118" s="681"/>
      <c r="CH118" s="681"/>
      <c r="CI118" s="681"/>
      <c r="CJ118" s="782"/>
      <c r="CK118" s="856"/>
      <c r="CL118" s="805"/>
      <c r="CM118" s="740" t="s">
        <v>391</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99</v>
      </c>
      <c r="DH118" s="708"/>
      <c r="DI118" s="708"/>
      <c r="DJ118" s="708"/>
      <c r="DK118" s="708"/>
      <c r="DL118" s="708" t="s">
        <v>99</v>
      </c>
      <c r="DM118" s="708"/>
      <c r="DN118" s="708"/>
      <c r="DO118" s="708"/>
      <c r="DP118" s="708"/>
      <c r="DQ118" s="708" t="s">
        <v>99</v>
      </c>
      <c r="DR118" s="708"/>
      <c r="DS118" s="708"/>
      <c r="DT118" s="708"/>
      <c r="DU118" s="708"/>
      <c r="DV118" s="760" t="s">
        <v>99</v>
      </c>
      <c r="DW118" s="760"/>
      <c r="DX118" s="760"/>
      <c r="DY118" s="760"/>
      <c r="DZ118" s="761"/>
    </row>
    <row r="119" spans="1:130" s="189" customFormat="1" ht="26.25" customHeight="1" x14ac:dyDescent="0.15">
      <c r="A119" s="802" t="s">
        <v>366</v>
      </c>
      <c r="B119" s="803"/>
      <c r="C119" s="808" t="s">
        <v>367</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99</v>
      </c>
      <c r="AB119" s="812"/>
      <c r="AC119" s="812"/>
      <c r="AD119" s="812"/>
      <c r="AE119" s="813"/>
      <c r="AF119" s="814" t="s">
        <v>99</v>
      </c>
      <c r="AG119" s="812"/>
      <c r="AH119" s="812"/>
      <c r="AI119" s="812"/>
      <c r="AJ119" s="813"/>
      <c r="AK119" s="814" t="s">
        <v>99</v>
      </c>
      <c r="AL119" s="812"/>
      <c r="AM119" s="812"/>
      <c r="AN119" s="812"/>
      <c r="AO119" s="813"/>
      <c r="AP119" s="815" t="s">
        <v>99</v>
      </c>
      <c r="AQ119" s="816"/>
      <c r="AR119" s="816"/>
      <c r="AS119" s="816"/>
      <c r="AT119" s="817"/>
      <c r="AU119" s="818" t="s">
        <v>392</v>
      </c>
      <c r="AV119" s="819"/>
      <c r="AW119" s="819"/>
      <c r="AX119" s="819"/>
      <c r="AY119" s="820"/>
      <c r="AZ119" s="753" t="s">
        <v>393</v>
      </c>
      <c r="BA119" s="695"/>
      <c r="BB119" s="695"/>
      <c r="BC119" s="695"/>
      <c r="BD119" s="695"/>
      <c r="BE119" s="695"/>
      <c r="BF119" s="695"/>
      <c r="BG119" s="695"/>
      <c r="BH119" s="695"/>
      <c r="BI119" s="695"/>
      <c r="BJ119" s="695"/>
      <c r="BK119" s="695"/>
      <c r="BL119" s="695"/>
      <c r="BM119" s="695"/>
      <c r="BN119" s="695"/>
      <c r="BO119" s="695"/>
      <c r="BP119" s="696"/>
      <c r="BQ119" s="736">
        <v>231394782</v>
      </c>
      <c r="BR119" s="737"/>
      <c r="BS119" s="737"/>
      <c r="BT119" s="737"/>
      <c r="BU119" s="737"/>
      <c r="BV119" s="737">
        <v>231996346</v>
      </c>
      <c r="BW119" s="737"/>
      <c r="BX119" s="737"/>
      <c r="BY119" s="737"/>
      <c r="BZ119" s="737"/>
      <c r="CA119" s="737">
        <v>246230372</v>
      </c>
      <c r="CB119" s="737"/>
      <c r="CC119" s="737"/>
      <c r="CD119" s="737"/>
      <c r="CE119" s="737"/>
      <c r="CF119" s="800">
        <v>57.6</v>
      </c>
      <c r="CG119" s="801"/>
      <c r="CH119" s="801"/>
      <c r="CI119" s="801"/>
      <c r="CJ119" s="801"/>
      <c r="CK119" s="857"/>
      <c r="CL119" s="807"/>
      <c r="CM119" s="762" t="s">
        <v>394</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99</v>
      </c>
      <c r="DH119" s="708"/>
      <c r="DI119" s="708"/>
      <c r="DJ119" s="708"/>
      <c r="DK119" s="708"/>
      <c r="DL119" s="708" t="s">
        <v>99</v>
      </c>
      <c r="DM119" s="708"/>
      <c r="DN119" s="708"/>
      <c r="DO119" s="708"/>
      <c r="DP119" s="708"/>
      <c r="DQ119" s="708" t="s">
        <v>99</v>
      </c>
      <c r="DR119" s="708"/>
      <c r="DS119" s="708"/>
      <c r="DT119" s="708"/>
      <c r="DU119" s="708"/>
      <c r="DV119" s="760" t="s">
        <v>99</v>
      </c>
      <c r="DW119" s="760"/>
      <c r="DX119" s="760"/>
      <c r="DY119" s="760"/>
      <c r="DZ119" s="761"/>
    </row>
    <row r="120" spans="1:130" s="189" customFormat="1" ht="26.25" customHeight="1" x14ac:dyDescent="0.15">
      <c r="A120" s="804"/>
      <c r="B120" s="805"/>
      <c r="C120" s="740" t="s">
        <v>370</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99</v>
      </c>
      <c r="AB120" s="721"/>
      <c r="AC120" s="721"/>
      <c r="AD120" s="721"/>
      <c r="AE120" s="722"/>
      <c r="AF120" s="723" t="s">
        <v>99</v>
      </c>
      <c r="AG120" s="721"/>
      <c r="AH120" s="721"/>
      <c r="AI120" s="721"/>
      <c r="AJ120" s="722"/>
      <c r="AK120" s="723" t="s">
        <v>99</v>
      </c>
      <c r="AL120" s="721"/>
      <c r="AM120" s="721"/>
      <c r="AN120" s="721"/>
      <c r="AO120" s="722"/>
      <c r="AP120" s="691" t="s">
        <v>99</v>
      </c>
      <c r="AQ120" s="692"/>
      <c r="AR120" s="692"/>
      <c r="AS120" s="692"/>
      <c r="AT120" s="693"/>
      <c r="AU120" s="821"/>
      <c r="AV120" s="822"/>
      <c r="AW120" s="822"/>
      <c r="AX120" s="822"/>
      <c r="AY120" s="823"/>
      <c r="AZ120" s="704" t="s">
        <v>395</v>
      </c>
      <c r="BA120" s="705"/>
      <c r="BB120" s="705"/>
      <c r="BC120" s="705"/>
      <c r="BD120" s="705"/>
      <c r="BE120" s="705"/>
      <c r="BF120" s="705"/>
      <c r="BG120" s="705"/>
      <c r="BH120" s="705"/>
      <c r="BI120" s="705"/>
      <c r="BJ120" s="705"/>
      <c r="BK120" s="705"/>
      <c r="BL120" s="705"/>
      <c r="BM120" s="705"/>
      <c r="BN120" s="705"/>
      <c r="BO120" s="705"/>
      <c r="BP120" s="706"/>
      <c r="BQ120" s="707">
        <v>121056763</v>
      </c>
      <c r="BR120" s="708"/>
      <c r="BS120" s="708"/>
      <c r="BT120" s="708"/>
      <c r="BU120" s="708"/>
      <c r="BV120" s="708">
        <v>120803544</v>
      </c>
      <c r="BW120" s="708"/>
      <c r="BX120" s="708"/>
      <c r="BY120" s="708"/>
      <c r="BZ120" s="708"/>
      <c r="CA120" s="708">
        <v>122074007</v>
      </c>
      <c r="CB120" s="708"/>
      <c r="CC120" s="708"/>
      <c r="CD120" s="708"/>
      <c r="CE120" s="708"/>
      <c r="CF120" s="789">
        <v>28.6</v>
      </c>
      <c r="CG120" s="790"/>
      <c r="CH120" s="790"/>
      <c r="CI120" s="790"/>
      <c r="CJ120" s="790"/>
      <c r="CK120" s="791" t="s">
        <v>396</v>
      </c>
      <c r="CL120" s="747"/>
      <c r="CM120" s="747"/>
      <c r="CN120" s="747"/>
      <c r="CO120" s="748"/>
      <c r="CP120" s="795" t="s">
        <v>345</v>
      </c>
      <c r="CQ120" s="796"/>
      <c r="CR120" s="796"/>
      <c r="CS120" s="796"/>
      <c r="CT120" s="796"/>
      <c r="CU120" s="796"/>
      <c r="CV120" s="796"/>
      <c r="CW120" s="796"/>
      <c r="CX120" s="796"/>
      <c r="CY120" s="796"/>
      <c r="CZ120" s="796"/>
      <c r="DA120" s="796"/>
      <c r="DB120" s="796"/>
      <c r="DC120" s="796"/>
      <c r="DD120" s="796"/>
      <c r="DE120" s="796"/>
      <c r="DF120" s="797"/>
      <c r="DG120" s="736">
        <v>17212445</v>
      </c>
      <c r="DH120" s="737"/>
      <c r="DI120" s="737"/>
      <c r="DJ120" s="737"/>
      <c r="DK120" s="737"/>
      <c r="DL120" s="737">
        <v>16607204</v>
      </c>
      <c r="DM120" s="737"/>
      <c r="DN120" s="737"/>
      <c r="DO120" s="737"/>
      <c r="DP120" s="737"/>
      <c r="DQ120" s="737">
        <v>16343441</v>
      </c>
      <c r="DR120" s="737"/>
      <c r="DS120" s="737"/>
      <c r="DT120" s="737"/>
      <c r="DU120" s="737"/>
      <c r="DV120" s="738">
        <v>3.8</v>
      </c>
      <c r="DW120" s="738"/>
      <c r="DX120" s="738"/>
      <c r="DY120" s="738"/>
      <c r="DZ120" s="739"/>
    </row>
    <row r="121" spans="1:130" s="189" customFormat="1" ht="26.25" customHeight="1" x14ac:dyDescent="0.15">
      <c r="A121" s="804"/>
      <c r="B121" s="805"/>
      <c r="C121" s="783" t="s">
        <v>397</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2537875</v>
      </c>
      <c r="AB121" s="721"/>
      <c r="AC121" s="721"/>
      <c r="AD121" s="721"/>
      <c r="AE121" s="722"/>
      <c r="AF121" s="723">
        <v>1838824</v>
      </c>
      <c r="AG121" s="721"/>
      <c r="AH121" s="721"/>
      <c r="AI121" s="721"/>
      <c r="AJ121" s="722"/>
      <c r="AK121" s="723">
        <v>1316863</v>
      </c>
      <c r="AL121" s="721"/>
      <c r="AM121" s="721"/>
      <c r="AN121" s="721"/>
      <c r="AO121" s="722"/>
      <c r="AP121" s="691">
        <v>0.3</v>
      </c>
      <c r="AQ121" s="692"/>
      <c r="AR121" s="692"/>
      <c r="AS121" s="692"/>
      <c r="AT121" s="693"/>
      <c r="AU121" s="821"/>
      <c r="AV121" s="822"/>
      <c r="AW121" s="822"/>
      <c r="AX121" s="822"/>
      <c r="AY121" s="823"/>
      <c r="AZ121" s="786" t="s">
        <v>398</v>
      </c>
      <c r="BA121" s="787"/>
      <c r="BB121" s="787"/>
      <c r="BC121" s="787"/>
      <c r="BD121" s="787"/>
      <c r="BE121" s="787"/>
      <c r="BF121" s="787"/>
      <c r="BG121" s="787"/>
      <c r="BH121" s="787"/>
      <c r="BI121" s="787"/>
      <c r="BJ121" s="787"/>
      <c r="BK121" s="787"/>
      <c r="BL121" s="787"/>
      <c r="BM121" s="787"/>
      <c r="BN121" s="787"/>
      <c r="BO121" s="787"/>
      <c r="BP121" s="788"/>
      <c r="BQ121" s="768">
        <v>868765062</v>
      </c>
      <c r="BR121" s="744"/>
      <c r="BS121" s="744"/>
      <c r="BT121" s="744"/>
      <c r="BU121" s="744"/>
      <c r="BV121" s="744">
        <v>877614656</v>
      </c>
      <c r="BW121" s="744"/>
      <c r="BX121" s="744"/>
      <c r="BY121" s="744"/>
      <c r="BZ121" s="744"/>
      <c r="CA121" s="744">
        <v>877567124</v>
      </c>
      <c r="CB121" s="744"/>
      <c r="CC121" s="744"/>
      <c r="CD121" s="744"/>
      <c r="CE121" s="744"/>
      <c r="CF121" s="798">
        <v>205.4</v>
      </c>
      <c r="CG121" s="799"/>
      <c r="CH121" s="799"/>
      <c r="CI121" s="799"/>
      <c r="CJ121" s="799"/>
      <c r="CK121" s="792"/>
      <c r="CL121" s="749"/>
      <c r="CM121" s="749"/>
      <c r="CN121" s="749"/>
      <c r="CO121" s="750"/>
      <c r="CP121" s="772" t="s">
        <v>343</v>
      </c>
      <c r="CQ121" s="773"/>
      <c r="CR121" s="773"/>
      <c r="CS121" s="773"/>
      <c r="CT121" s="773"/>
      <c r="CU121" s="773"/>
      <c r="CV121" s="773"/>
      <c r="CW121" s="773"/>
      <c r="CX121" s="773"/>
      <c r="CY121" s="773"/>
      <c r="CZ121" s="773"/>
      <c r="DA121" s="773"/>
      <c r="DB121" s="773"/>
      <c r="DC121" s="773"/>
      <c r="DD121" s="773"/>
      <c r="DE121" s="773"/>
      <c r="DF121" s="774"/>
      <c r="DG121" s="707">
        <v>13517919</v>
      </c>
      <c r="DH121" s="708"/>
      <c r="DI121" s="708"/>
      <c r="DJ121" s="708"/>
      <c r="DK121" s="708"/>
      <c r="DL121" s="708">
        <v>12749232</v>
      </c>
      <c r="DM121" s="708"/>
      <c r="DN121" s="708"/>
      <c r="DO121" s="708"/>
      <c r="DP121" s="708"/>
      <c r="DQ121" s="708">
        <v>12345416</v>
      </c>
      <c r="DR121" s="708"/>
      <c r="DS121" s="708"/>
      <c r="DT121" s="708"/>
      <c r="DU121" s="708"/>
      <c r="DV121" s="760">
        <v>2.9</v>
      </c>
      <c r="DW121" s="760"/>
      <c r="DX121" s="760"/>
      <c r="DY121" s="760"/>
      <c r="DZ121" s="761"/>
    </row>
    <row r="122" spans="1:130" s="189" customFormat="1" ht="26.25" customHeight="1" x14ac:dyDescent="0.15">
      <c r="A122" s="804"/>
      <c r="B122" s="805"/>
      <c r="C122" s="740" t="s">
        <v>380</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316011</v>
      </c>
      <c r="AB122" s="721"/>
      <c r="AC122" s="721"/>
      <c r="AD122" s="721"/>
      <c r="AE122" s="722"/>
      <c r="AF122" s="723">
        <v>157199</v>
      </c>
      <c r="AG122" s="721"/>
      <c r="AH122" s="721"/>
      <c r="AI122" s="721"/>
      <c r="AJ122" s="722"/>
      <c r="AK122" s="723">
        <v>135129</v>
      </c>
      <c r="AL122" s="721"/>
      <c r="AM122" s="721"/>
      <c r="AN122" s="721"/>
      <c r="AO122" s="722"/>
      <c r="AP122" s="691">
        <v>0</v>
      </c>
      <c r="AQ122" s="692"/>
      <c r="AR122" s="692"/>
      <c r="AS122" s="692"/>
      <c r="AT122" s="693"/>
      <c r="AU122" s="824"/>
      <c r="AV122" s="825"/>
      <c r="AW122" s="825"/>
      <c r="AX122" s="825"/>
      <c r="AY122" s="825"/>
      <c r="AZ122" s="220" t="s">
        <v>135</v>
      </c>
      <c r="BA122" s="220"/>
      <c r="BB122" s="220"/>
      <c r="BC122" s="220"/>
      <c r="BD122" s="220"/>
      <c r="BE122" s="220"/>
      <c r="BF122" s="220"/>
      <c r="BG122" s="220"/>
      <c r="BH122" s="220"/>
      <c r="BI122" s="220"/>
      <c r="BJ122" s="220"/>
      <c r="BK122" s="220"/>
      <c r="BL122" s="220"/>
      <c r="BM122" s="220"/>
      <c r="BN122" s="220"/>
      <c r="BO122" s="778" t="s">
        <v>399</v>
      </c>
      <c r="BP122" s="779"/>
      <c r="BQ122" s="780">
        <v>1221216607</v>
      </c>
      <c r="BR122" s="781"/>
      <c r="BS122" s="781"/>
      <c r="BT122" s="781"/>
      <c r="BU122" s="781"/>
      <c r="BV122" s="781">
        <v>1230414546</v>
      </c>
      <c r="BW122" s="781"/>
      <c r="BX122" s="781"/>
      <c r="BY122" s="781"/>
      <c r="BZ122" s="781"/>
      <c r="CA122" s="781">
        <v>1245871503</v>
      </c>
      <c r="CB122" s="781"/>
      <c r="CC122" s="781"/>
      <c r="CD122" s="781"/>
      <c r="CE122" s="781"/>
      <c r="CF122" s="680"/>
      <c r="CG122" s="681"/>
      <c r="CH122" s="681"/>
      <c r="CI122" s="681"/>
      <c r="CJ122" s="782"/>
      <c r="CK122" s="792"/>
      <c r="CL122" s="749"/>
      <c r="CM122" s="749"/>
      <c r="CN122" s="749"/>
      <c r="CO122" s="750"/>
      <c r="CP122" s="772" t="s">
        <v>346</v>
      </c>
      <c r="CQ122" s="773"/>
      <c r="CR122" s="773"/>
      <c r="CS122" s="773"/>
      <c r="CT122" s="773"/>
      <c r="CU122" s="773"/>
      <c r="CV122" s="773"/>
      <c r="CW122" s="773"/>
      <c r="CX122" s="773"/>
      <c r="CY122" s="773"/>
      <c r="CZ122" s="773"/>
      <c r="DA122" s="773"/>
      <c r="DB122" s="773"/>
      <c r="DC122" s="773"/>
      <c r="DD122" s="773"/>
      <c r="DE122" s="773"/>
      <c r="DF122" s="774"/>
      <c r="DG122" s="707">
        <v>9346478</v>
      </c>
      <c r="DH122" s="708"/>
      <c r="DI122" s="708"/>
      <c r="DJ122" s="708"/>
      <c r="DK122" s="708"/>
      <c r="DL122" s="708">
        <v>9287125</v>
      </c>
      <c r="DM122" s="708"/>
      <c r="DN122" s="708"/>
      <c r="DO122" s="708"/>
      <c r="DP122" s="708"/>
      <c r="DQ122" s="708">
        <v>9849940</v>
      </c>
      <c r="DR122" s="708"/>
      <c r="DS122" s="708"/>
      <c r="DT122" s="708"/>
      <c r="DU122" s="708"/>
      <c r="DV122" s="760">
        <v>2.2999999999999998</v>
      </c>
      <c r="DW122" s="760"/>
      <c r="DX122" s="760"/>
      <c r="DY122" s="760"/>
      <c r="DZ122" s="761"/>
    </row>
    <row r="123" spans="1:130" s="189" customFormat="1" ht="26.25" customHeight="1" thickBot="1" x14ac:dyDescent="0.2">
      <c r="A123" s="804"/>
      <c r="B123" s="805"/>
      <c r="C123" s="740" t="s">
        <v>386</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99</v>
      </c>
      <c r="AB123" s="721"/>
      <c r="AC123" s="721"/>
      <c r="AD123" s="721"/>
      <c r="AE123" s="722"/>
      <c r="AF123" s="723" t="s">
        <v>99</v>
      </c>
      <c r="AG123" s="721"/>
      <c r="AH123" s="721"/>
      <c r="AI123" s="721"/>
      <c r="AJ123" s="722"/>
      <c r="AK123" s="723" t="s">
        <v>99</v>
      </c>
      <c r="AL123" s="721"/>
      <c r="AM123" s="721"/>
      <c r="AN123" s="721"/>
      <c r="AO123" s="722"/>
      <c r="AP123" s="691" t="s">
        <v>99</v>
      </c>
      <c r="AQ123" s="692"/>
      <c r="AR123" s="692"/>
      <c r="AS123" s="692"/>
      <c r="AT123" s="693"/>
      <c r="AU123" s="775" t="s">
        <v>400</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143.5</v>
      </c>
      <c r="BR123" s="770"/>
      <c r="BS123" s="770"/>
      <c r="BT123" s="770"/>
      <c r="BU123" s="770"/>
      <c r="BV123" s="770">
        <v>140</v>
      </c>
      <c r="BW123" s="770"/>
      <c r="BX123" s="770"/>
      <c r="BY123" s="770"/>
      <c r="BZ123" s="770"/>
      <c r="CA123" s="770">
        <v>137.5</v>
      </c>
      <c r="CB123" s="770"/>
      <c r="CC123" s="770"/>
      <c r="CD123" s="770"/>
      <c r="CE123" s="770"/>
      <c r="CF123" s="667"/>
      <c r="CG123" s="668"/>
      <c r="CH123" s="668"/>
      <c r="CI123" s="668"/>
      <c r="CJ123" s="771"/>
      <c r="CK123" s="792"/>
      <c r="CL123" s="749"/>
      <c r="CM123" s="749"/>
      <c r="CN123" s="749"/>
      <c r="CO123" s="750"/>
      <c r="CP123" s="772" t="s">
        <v>344</v>
      </c>
      <c r="CQ123" s="773"/>
      <c r="CR123" s="773"/>
      <c r="CS123" s="773"/>
      <c r="CT123" s="773"/>
      <c r="CU123" s="773"/>
      <c r="CV123" s="773"/>
      <c r="CW123" s="773"/>
      <c r="CX123" s="773"/>
      <c r="CY123" s="773"/>
      <c r="CZ123" s="773"/>
      <c r="DA123" s="773"/>
      <c r="DB123" s="773"/>
      <c r="DC123" s="773"/>
      <c r="DD123" s="773"/>
      <c r="DE123" s="773"/>
      <c r="DF123" s="774"/>
      <c r="DG123" s="707">
        <v>7646087</v>
      </c>
      <c r="DH123" s="708"/>
      <c r="DI123" s="708"/>
      <c r="DJ123" s="708"/>
      <c r="DK123" s="708"/>
      <c r="DL123" s="708">
        <v>8045703</v>
      </c>
      <c r="DM123" s="708"/>
      <c r="DN123" s="708"/>
      <c r="DO123" s="708"/>
      <c r="DP123" s="708"/>
      <c r="DQ123" s="708">
        <v>7999786</v>
      </c>
      <c r="DR123" s="708"/>
      <c r="DS123" s="708"/>
      <c r="DT123" s="708"/>
      <c r="DU123" s="708"/>
      <c r="DV123" s="760">
        <v>1.9</v>
      </c>
      <c r="DW123" s="760"/>
      <c r="DX123" s="760"/>
      <c r="DY123" s="760"/>
      <c r="DZ123" s="761"/>
    </row>
    <row r="124" spans="1:130" s="189" customFormat="1" ht="26.25" customHeight="1" x14ac:dyDescent="0.15">
      <c r="A124" s="804"/>
      <c r="B124" s="805"/>
      <c r="C124" s="740" t="s">
        <v>389</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99</v>
      </c>
      <c r="AB124" s="721"/>
      <c r="AC124" s="721"/>
      <c r="AD124" s="721"/>
      <c r="AE124" s="722"/>
      <c r="AF124" s="723" t="s">
        <v>99</v>
      </c>
      <c r="AG124" s="721"/>
      <c r="AH124" s="721"/>
      <c r="AI124" s="721"/>
      <c r="AJ124" s="722"/>
      <c r="AK124" s="723" t="s">
        <v>99</v>
      </c>
      <c r="AL124" s="721"/>
      <c r="AM124" s="721"/>
      <c r="AN124" s="721"/>
      <c r="AO124" s="722"/>
      <c r="AP124" s="691" t="s">
        <v>99</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401</v>
      </c>
      <c r="CQ124" s="766"/>
      <c r="CR124" s="766"/>
      <c r="CS124" s="766"/>
      <c r="CT124" s="766"/>
      <c r="CU124" s="766"/>
      <c r="CV124" s="766"/>
      <c r="CW124" s="766"/>
      <c r="CX124" s="766"/>
      <c r="CY124" s="766"/>
      <c r="CZ124" s="766"/>
      <c r="DA124" s="766"/>
      <c r="DB124" s="766"/>
      <c r="DC124" s="766"/>
      <c r="DD124" s="766"/>
      <c r="DE124" s="766"/>
      <c r="DF124" s="767"/>
      <c r="DG124" s="768">
        <v>1623871</v>
      </c>
      <c r="DH124" s="744"/>
      <c r="DI124" s="744"/>
      <c r="DJ124" s="744"/>
      <c r="DK124" s="744"/>
      <c r="DL124" s="744">
        <v>1563931</v>
      </c>
      <c r="DM124" s="744"/>
      <c r="DN124" s="744"/>
      <c r="DO124" s="744"/>
      <c r="DP124" s="744"/>
      <c r="DQ124" s="744">
        <v>1052522</v>
      </c>
      <c r="DR124" s="744"/>
      <c r="DS124" s="744"/>
      <c r="DT124" s="744"/>
      <c r="DU124" s="744"/>
      <c r="DV124" s="745">
        <v>0.2</v>
      </c>
      <c r="DW124" s="745"/>
      <c r="DX124" s="745"/>
      <c r="DY124" s="745"/>
      <c r="DZ124" s="746"/>
    </row>
    <row r="125" spans="1:130" s="189" customFormat="1" ht="26.25" customHeight="1" thickBot="1" x14ac:dyDescent="0.2">
      <c r="A125" s="804"/>
      <c r="B125" s="805"/>
      <c r="C125" s="740" t="s">
        <v>391</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99</v>
      </c>
      <c r="AB125" s="721"/>
      <c r="AC125" s="721"/>
      <c r="AD125" s="721"/>
      <c r="AE125" s="722"/>
      <c r="AF125" s="723" t="s">
        <v>99</v>
      </c>
      <c r="AG125" s="721"/>
      <c r="AH125" s="721"/>
      <c r="AI125" s="721"/>
      <c r="AJ125" s="722"/>
      <c r="AK125" s="723" t="s">
        <v>99</v>
      </c>
      <c r="AL125" s="721"/>
      <c r="AM125" s="721"/>
      <c r="AN125" s="721"/>
      <c r="AO125" s="722"/>
      <c r="AP125" s="691" t="s">
        <v>99</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402</v>
      </c>
      <c r="CL125" s="747"/>
      <c r="CM125" s="747"/>
      <c r="CN125" s="747"/>
      <c r="CO125" s="748"/>
      <c r="CP125" s="753" t="s">
        <v>403</v>
      </c>
      <c r="CQ125" s="695"/>
      <c r="CR125" s="695"/>
      <c r="CS125" s="695"/>
      <c r="CT125" s="695"/>
      <c r="CU125" s="695"/>
      <c r="CV125" s="695"/>
      <c r="CW125" s="695"/>
      <c r="CX125" s="695"/>
      <c r="CY125" s="695"/>
      <c r="CZ125" s="695"/>
      <c r="DA125" s="695"/>
      <c r="DB125" s="695"/>
      <c r="DC125" s="695"/>
      <c r="DD125" s="695"/>
      <c r="DE125" s="695"/>
      <c r="DF125" s="696"/>
      <c r="DG125" s="736">
        <v>1056533</v>
      </c>
      <c r="DH125" s="737"/>
      <c r="DI125" s="737"/>
      <c r="DJ125" s="737"/>
      <c r="DK125" s="737"/>
      <c r="DL125" s="737">
        <v>608060</v>
      </c>
      <c r="DM125" s="737"/>
      <c r="DN125" s="737"/>
      <c r="DO125" s="737"/>
      <c r="DP125" s="737"/>
      <c r="DQ125" s="737">
        <v>1627265</v>
      </c>
      <c r="DR125" s="737"/>
      <c r="DS125" s="737"/>
      <c r="DT125" s="737"/>
      <c r="DU125" s="737"/>
      <c r="DV125" s="738">
        <v>0.4</v>
      </c>
      <c r="DW125" s="738"/>
      <c r="DX125" s="738"/>
      <c r="DY125" s="738"/>
      <c r="DZ125" s="739"/>
    </row>
    <row r="126" spans="1:130" s="189" customFormat="1" ht="26.25" customHeight="1" x14ac:dyDescent="0.15">
      <c r="A126" s="804"/>
      <c r="B126" s="805"/>
      <c r="C126" s="740" t="s">
        <v>394</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99</v>
      </c>
      <c r="AB126" s="721"/>
      <c r="AC126" s="721"/>
      <c r="AD126" s="721"/>
      <c r="AE126" s="722"/>
      <c r="AF126" s="723" t="s">
        <v>99</v>
      </c>
      <c r="AG126" s="721"/>
      <c r="AH126" s="721"/>
      <c r="AI126" s="721"/>
      <c r="AJ126" s="722"/>
      <c r="AK126" s="723" t="s">
        <v>99</v>
      </c>
      <c r="AL126" s="721"/>
      <c r="AM126" s="721"/>
      <c r="AN126" s="721"/>
      <c r="AO126" s="722"/>
      <c r="AP126" s="691" t="s">
        <v>99</v>
      </c>
      <c r="AQ126" s="692"/>
      <c r="AR126" s="692"/>
      <c r="AS126" s="692"/>
      <c r="AT126" s="693"/>
      <c r="AU126" s="225"/>
      <c r="AV126" s="225"/>
      <c r="AW126" s="225"/>
      <c r="AX126" s="743" t="s">
        <v>404</v>
      </c>
      <c r="AY126" s="701"/>
      <c r="AZ126" s="701"/>
      <c r="BA126" s="701"/>
      <c r="BB126" s="701"/>
      <c r="BC126" s="701"/>
      <c r="BD126" s="701"/>
      <c r="BE126" s="702"/>
      <c r="BF126" s="700" t="s">
        <v>405</v>
      </c>
      <c r="BG126" s="701"/>
      <c r="BH126" s="701"/>
      <c r="BI126" s="701"/>
      <c r="BJ126" s="701"/>
      <c r="BK126" s="701"/>
      <c r="BL126" s="702"/>
      <c r="BM126" s="700" t="s">
        <v>406</v>
      </c>
      <c r="BN126" s="701"/>
      <c r="BO126" s="701"/>
      <c r="BP126" s="701"/>
      <c r="BQ126" s="701"/>
      <c r="BR126" s="701"/>
      <c r="BS126" s="702"/>
      <c r="BT126" s="700" t="s">
        <v>407</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408</v>
      </c>
      <c r="CQ126" s="705"/>
      <c r="CR126" s="705"/>
      <c r="CS126" s="705"/>
      <c r="CT126" s="705"/>
      <c r="CU126" s="705"/>
      <c r="CV126" s="705"/>
      <c r="CW126" s="705"/>
      <c r="CX126" s="705"/>
      <c r="CY126" s="705"/>
      <c r="CZ126" s="705"/>
      <c r="DA126" s="705"/>
      <c r="DB126" s="705"/>
      <c r="DC126" s="705"/>
      <c r="DD126" s="705"/>
      <c r="DE126" s="705"/>
      <c r="DF126" s="706"/>
      <c r="DG126" s="707" t="s">
        <v>99</v>
      </c>
      <c r="DH126" s="708"/>
      <c r="DI126" s="708"/>
      <c r="DJ126" s="708"/>
      <c r="DK126" s="708"/>
      <c r="DL126" s="708" t="s">
        <v>99</v>
      </c>
      <c r="DM126" s="708"/>
      <c r="DN126" s="708"/>
      <c r="DO126" s="708"/>
      <c r="DP126" s="708"/>
      <c r="DQ126" s="708" t="s">
        <v>99</v>
      </c>
      <c r="DR126" s="708"/>
      <c r="DS126" s="708"/>
      <c r="DT126" s="708"/>
      <c r="DU126" s="708"/>
      <c r="DV126" s="760" t="s">
        <v>99</v>
      </c>
      <c r="DW126" s="760"/>
      <c r="DX126" s="760"/>
      <c r="DY126" s="760"/>
      <c r="DZ126" s="761"/>
    </row>
    <row r="127" spans="1:130" s="189" customFormat="1" ht="26.25" customHeight="1" thickBot="1" x14ac:dyDescent="0.2">
      <c r="A127" s="806"/>
      <c r="B127" s="807"/>
      <c r="C127" s="762" t="s">
        <v>409</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48267</v>
      </c>
      <c r="AB127" s="721"/>
      <c r="AC127" s="721"/>
      <c r="AD127" s="721"/>
      <c r="AE127" s="722"/>
      <c r="AF127" s="723">
        <v>47827</v>
      </c>
      <c r="AG127" s="721"/>
      <c r="AH127" s="721"/>
      <c r="AI127" s="721"/>
      <c r="AJ127" s="722"/>
      <c r="AK127" s="723">
        <v>46948</v>
      </c>
      <c r="AL127" s="721"/>
      <c r="AM127" s="721"/>
      <c r="AN127" s="721"/>
      <c r="AO127" s="722"/>
      <c r="AP127" s="691">
        <v>0</v>
      </c>
      <c r="AQ127" s="692"/>
      <c r="AR127" s="692"/>
      <c r="AS127" s="692"/>
      <c r="AT127" s="693"/>
      <c r="AU127" s="225"/>
      <c r="AV127" s="225"/>
      <c r="AW127" s="225"/>
      <c r="AX127" s="694" t="s">
        <v>410</v>
      </c>
      <c r="AY127" s="695"/>
      <c r="AZ127" s="695"/>
      <c r="BA127" s="695"/>
      <c r="BB127" s="695"/>
      <c r="BC127" s="695"/>
      <c r="BD127" s="695"/>
      <c r="BE127" s="696"/>
      <c r="BF127" s="697" t="s">
        <v>99</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411</v>
      </c>
      <c r="CQ127" s="689"/>
      <c r="CR127" s="689"/>
      <c r="CS127" s="689"/>
      <c r="CT127" s="689"/>
      <c r="CU127" s="689"/>
      <c r="CV127" s="689"/>
      <c r="CW127" s="689"/>
      <c r="CX127" s="689"/>
      <c r="CY127" s="689"/>
      <c r="CZ127" s="689"/>
      <c r="DA127" s="689"/>
      <c r="DB127" s="689"/>
      <c r="DC127" s="689"/>
      <c r="DD127" s="689"/>
      <c r="DE127" s="689"/>
      <c r="DF127" s="690"/>
      <c r="DG127" s="756">
        <v>16327759</v>
      </c>
      <c r="DH127" s="757"/>
      <c r="DI127" s="757"/>
      <c r="DJ127" s="757"/>
      <c r="DK127" s="757"/>
      <c r="DL127" s="757">
        <v>15467726</v>
      </c>
      <c r="DM127" s="757"/>
      <c r="DN127" s="757"/>
      <c r="DO127" s="757"/>
      <c r="DP127" s="757"/>
      <c r="DQ127" s="757">
        <v>14792968</v>
      </c>
      <c r="DR127" s="757"/>
      <c r="DS127" s="757"/>
      <c r="DT127" s="757"/>
      <c r="DU127" s="757"/>
      <c r="DV127" s="758">
        <v>3.5</v>
      </c>
      <c r="DW127" s="758"/>
      <c r="DX127" s="758"/>
      <c r="DY127" s="758"/>
      <c r="DZ127" s="759"/>
    </row>
    <row r="128" spans="1:130" s="189" customFormat="1" ht="26.25" customHeight="1" x14ac:dyDescent="0.15">
      <c r="A128" s="732" t="s">
        <v>412</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413</v>
      </c>
      <c r="X128" s="734"/>
      <c r="Y128" s="734"/>
      <c r="Z128" s="735"/>
      <c r="AA128" s="660">
        <v>1446429</v>
      </c>
      <c r="AB128" s="661"/>
      <c r="AC128" s="661"/>
      <c r="AD128" s="661"/>
      <c r="AE128" s="662"/>
      <c r="AF128" s="663">
        <v>1877294</v>
      </c>
      <c r="AG128" s="661"/>
      <c r="AH128" s="661"/>
      <c r="AI128" s="661"/>
      <c r="AJ128" s="662"/>
      <c r="AK128" s="663">
        <v>1854048</v>
      </c>
      <c r="AL128" s="661"/>
      <c r="AM128" s="661"/>
      <c r="AN128" s="661"/>
      <c r="AO128" s="662"/>
      <c r="AP128" s="664"/>
      <c r="AQ128" s="665"/>
      <c r="AR128" s="665"/>
      <c r="AS128" s="665"/>
      <c r="AT128" s="666"/>
      <c r="AU128" s="227"/>
      <c r="AV128" s="227"/>
      <c r="AW128" s="227"/>
      <c r="AX128" s="709" t="s">
        <v>414</v>
      </c>
      <c r="AY128" s="705"/>
      <c r="AZ128" s="705"/>
      <c r="BA128" s="705"/>
      <c r="BB128" s="705"/>
      <c r="BC128" s="705"/>
      <c r="BD128" s="705"/>
      <c r="BE128" s="706"/>
      <c r="BF128" s="727" t="s">
        <v>99</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5" t="s">
        <v>82</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415</v>
      </c>
      <c r="X129" s="718"/>
      <c r="Y129" s="718"/>
      <c r="Z129" s="719"/>
      <c r="AA129" s="720">
        <v>482087134</v>
      </c>
      <c r="AB129" s="721"/>
      <c r="AC129" s="721"/>
      <c r="AD129" s="721"/>
      <c r="AE129" s="722"/>
      <c r="AF129" s="723">
        <v>486062229</v>
      </c>
      <c r="AG129" s="721"/>
      <c r="AH129" s="721"/>
      <c r="AI129" s="721"/>
      <c r="AJ129" s="722"/>
      <c r="AK129" s="723">
        <v>498553488</v>
      </c>
      <c r="AL129" s="721"/>
      <c r="AM129" s="721"/>
      <c r="AN129" s="721"/>
      <c r="AO129" s="722"/>
      <c r="AP129" s="724"/>
      <c r="AQ129" s="725"/>
      <c r="AR129" s="725"/>
      <c r="AS129" s="725"/>
      <c r="AT129" s="726"/>
      <c r="AU129" s="227"/>
      <c r="AV129" s="227"/>
      <c r="AW129" s="227"/>
      <c r="AX129" s="709" t="s">
        <v>416</v>
      </c>
      <c r="AY129" s="705"/>
      <c r="AZ129" s="705"/>
      <c r="BA129" s="705"/>
      <c r="BB129" s="705"/>
      <c r="BC129" s="705"/>
      <c r="BD129" s="705"/>
      <c r="BE129" s="706"/>
      <c r="BF129" s="710">
        <v>11.7</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5" t="s">
        <v>417</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418</v>
      </c>
      <c r="X130" s="718"/>
      <c r="Y130" s="718"/>
      <c r="Z130" s="719"/>
      <c r="AA130" s="720">
        <v>67048332</v>
      </c>
      <c r="AB130" s="721"/>
      <c r="AC130" s="721"/>
      <c r="AD130" s="721"/>
      <c r="AE130" s="722"/>
      <c r="AF130" s="723">
        <v>68940859</v>
      </c>
      <c r="AG130" s="721"/>
      <c r="AH130" s="721"/>
      <c r="AI130" s="721"/>
      <c r="AJ130" s="722"/>
      <c r="AK130" s="723">
        <v>71374508</v>
      </c>
      <c r="AL130" s="721"/>
      <c r="AM130" s="721"/>
      <c r="AN130" s="721"/>
      <c r="AO130" s="722"/>
      <c r="AP130" s="724"/>
      <c r="AQ130" s="725"/>
      <c r="AR130" s="725"/>
      <c r="AS130" s="725"/>
      <c r="AT130" s="726"/>
      <c r="AU130" s="227"/>
      <c r="AV130" s="227"/>
      <c r="AW130" s="227"/>
      <c r="AX130" s="688" t="s">
        <v>419</v>
      </c>
      <c r="AY130" s="689"/>
      <c r="AZ130" s="689"/>
      <c r="BA130" s="689"/>
      <c r="BB130" s="689"/>
      <c r="BC130" s="689"/>
      <c r="BD130" s="689"/>
      <c r="BE130" s="690"/>
      <c r="BF130" s="642">
        <v>137.5</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420</v>
      </c>
      <c r="X131" s="651"/>
      <c r="Y131" s="651"/>
      <c r="Z131" s="652"/>
      <c r="AA131" s="653">
        <v>415038802</v>
      </c>
      <c r="AB131" s="654"/>
      <c r="AC131" s="654"/>
      <c r="AD131" s="654"/>
      <c r="AE131" s="655"/>
      <c r="AF131" s="656">
        <v>417121370</v>
      </c>
      <c r="AG131" s="654"/>
      <c r="AH131" s="654"/>
      <c r="AI131" s="654"/>
      <c r="AJ131" s="655"/>
      <c r="AK131" s="656">
        <v>427178980</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0" t="s">
        <v>421</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422</v>
      </c>
      <c r="W132" s="674"/>
      <c r="X132" s="674"/>
      <c r="Y132" s="674"/>
      <c r="Z132" s="675"/>
      <c r="AA132" s="676">
        <v>12.790915630000001</v>
      </c>
      <c r="AB132" s="677"/>
      <c r="AC132" s="677"/>
      <c r="AD132" s="677"/>
      <c r="AE132" s="678"/>
      <c r="AF132" s="679">
        <v>11.855423760000001</v>
      </c>
      <c r="AG132" s="677"/>
      <c r="AH132" s="677"/>
      <c r="AI132" s="677"/>
      <c r="AJ132" s="678"/>
      <c r="AK132" s="679">
        <v>10.495060410000001</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423</v>
      </c>
      <c r="W133" s="683"/>
      <c r="X133" s="683"/>
      <c r="Y133" s="683"/>
      <c r="Z133" s="684"/>
      <c r="AA133" s="685">
        <v>13.5</v>
      </c>
      <c r="AB133" s="686"/>
      <c r="AC133" s="686"/>
      <c r="AD133" s="686"/>
      <c r="AE133" s="687"/>
      <c r="AF133" s="685">
        <v>12.7</v>
      </c>
      <c r="AG133" s="686"/>
      <c r="AH133" s="686"/>
      <c r="AI133" s="686"/>
      <c r="AJ133" s="687"/>
      <c r="AK133" s="685">
        <v>11.7</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424</v>
      </c>
      <c r="B5" s="238"/>
      <c r="C5" s="238"/>
      <c r="D5" s="238"/>
      <c r="E5" s="238"/>
      <c r="F5" s="238"/>
      <c r="G5" s="238"/>
      <c r="H5" s="238"/>
      <c r="I5" s="238"/>
      <c r="J5" s="238"/>
      <c r="K5" s="238"/>
      <c r="L5" s="238"/>
      <c r="M5" s="238"/>
      <c r="N5" s="238"/>
      <c r="O5" s="239"/>
    </row>
    <row r="6" spans="1:16" x14ac:dyDescent="0.15">
      <c r="A6" s="240"/>
      <c r="B6" s="236"/>
      <c r="C6" s="236"/>
      <c r="D6" s="236"/>
      <c r="E6" s="236"/>
      <c r="F6" s="236"/>
      <c r="G6" s="241" t="s">
        <v>425</v>
      </c>
      <c r="H6" s="241"/>
      <c r="I6" s="241"/>
      <c r="J6" s="241"/>
      <c r="K6" s="236"/>
      <c r="L6" s="236"/>
      <c r="M6" s="236"/>
      <c r="N6" s="236"/>
    </row>
    <row r="7" spans="1:16" x14ac:dyDescent="0.15">
      <c r="A7" s="240"/>
      <c r="B7" s="236"/>
      <c r="C7" s="236"/>
      <c r="D7" s="236"/>
      <c r="E7" s="236"/>
      <c r="F7" s="236"/>
      <c r="G7" s="243"/>
      <c r="H7" s="244"/>
      <c r="I7" s="244"/>
      <c r="J7" s="245"/>
      <c r="K7" s="1106" t="s">
        <v>426</v>
      </c>
      <c r="L7" s="246"/>
      <c r="M7" s="247" t="s">
        <v>427</v>
      </c>
      <c r="N7" s="248"/>
    </row>
    <row r="8" spans="1:16" x14ac:dyDescent="0.15">
      <c r="A8" s="240"/>
      <c r="B8" s="236"/>
      <c r="C8" s="236"/>
      <c r="D8" s="236"/>
      <c r="E8" s="236"/>
      <c r="F8" s="236"/>
      <c r="G8" s="249"/>
      <c r="H8" s="250"/>
      <c r="I8" s="250"/>
      <c r="J8" s="251"/>
      <c r="K8" s="1107"/>
      <c r="L8" s="252" t="s">
        <v>428</v>
      </c>
      <c r="M8" s="253" t="s">
        <v>429</v>
      </c>
      <c r="N8" s="254" t="s">
        <v>430</v>
      </c>
    </row>
    <row r="9" spans="1:16" x14ac:dyDescent="0.15">
      <c r="A9" s="240"/>
      <c r="B9" s="236"/>
      <c r="C9" s="236"/>
      <c r="D9" s="236"/>
      <c r="E9" s="236"/>
      <c r="F9" s="236"/>
      <c r="G9" s="1100" t="s">
        <v>431</v>
      </c>
      <c r="H9" s="1101"/>
      <c r="I9" s="1101"/>
      <c r="J9" s="1102"/>
      <c r="K9" s="255">
        <v>258168026</v>
      </c>
      <c r="L9" s="256">
        <v>132143</v>
      </c>
      <c r="M9" s="257">
        <v>96331</v>
      </c>
      <c r="N9" s="258">
        <v>37.200000000000003</v>
      </c>
    </row>
    <row r="10" spans="1:16" x14ac:dyDescent="0.15">
      <c r="A10" s="240"/>
      <c r="B10" s="236"/>
      <c r="C10" s="236"/>
      <c r="D10" s="236"/>
      <c r="E10" s="236"/>
      <c r="F10" s="236"/>
      <c r="G10" s="1100" t="s">
        <v>432</v>
      </c>
      <c r="H10" s="1101"/>
      <c r="I10" s="1101"/>
      <c r="J10" s="1102"/>
      <c r="K10" s="255">
        <v>1247997</v>
      </c>
      <c r="L10" s="256">
        <v>639</v>
      </c>
      <c r="M10" s="257">
        <v>170</v>
      </c>
      <c r="N10" s="258">
        <v>275.89999999999998</v>
      </c>
    </row>
    <row r="11" spans="1:16" ht="13.5" customHeight="1" x14ac:dyDescent="0.15">
      <c r="A11" s="240"/>
      <c r="B11" s="236"/>
      <c r="C11" s="236"/>
      <c r="D11" s="236"/>
      <c r="E11" s="236"/>
      <c r="F11" s="236"/>
      <c r="G11" s="1100" t="s">
        <v>433</v>
      </c>
      <c r="H11" s="1101"/>
      <c r="I11" s="1101"/>
      <c r="J11" s="1102"/>
      <c r="K11" s="255">
        <v>544725</v>
      </c>
      <c r="L11" s="256">
        <v>279</v>
      </c>
      <c r="M11" s="257">
        <v>486</v>
      </c>
      <c r="N11" s="258">
        <v>-42.6</v>
      </c>
    </row>
    <row r="12" spans="1:16" ht="13.5" customHeight="1" x14ac:dyDescent="0.15">
      <c r="A12" s="240"/>
      <c r="B12" s="236"/>
      <c r="C12" s="236"/>
      <c r="D12" s="236"/>
      <c r="E12" s="236"/>
      <c r="F12" s="236"/>
      <c r="G12" s="1100" t="s">
        <v>434</v>
      </c>
      <c r="H12" s="1101"/>
      <c r="I12" s="1101"/>
      <c r="J12" s="1102"/>
      <c r="K12" s="255" t="s">
        <v>435</v>
      </c>
      <c r="L12" s="256" t="s">
        <v>435</v>
      </c>
      <c r="M12" s="257" t="s">
        <v>435</v>
      </c>
      <c r="N12" s="258" t="s">
        <v>435</v>
      </c>
    </row>
    <row r="13" spans="1:16" ht="13.5" customHeight="1" x14ac:dyDescent="0.15">
      <c r="A13" s="240"/>
      <c r="B13" s="236"/>
      <c r="C13" s="236"/>
      <c r="D13" s="236"/>
      <c r="E13" s="236"/>
      <c r="F13" s="236"/>
      <c r="G13" s="1100" t="s">
        <v>436</v>
      </c>
      <c r="H13" s="1101"/>
      <c r="I13" s="1101"/>
      <c r="J13" s="1102"/>
      <c r="K13" s="255">
        <v>167931</v>
      </c>
      <c r="L13" s="256">
        <v>86</v>
      </c>
      <c r="M13" s="257">
        <v>36</v>
      </c>
      <c r="N13" s="258">
        <v>138.9</v>
      </c>
    </row>
    <row r="14" spans="1:16" ht="13.5" customHeight="1" x14ac:dyDescent="0.15">
      <c r="A14" s="240"/>
      <c r="B14" s="236"/>
      <c r="C14" s="236"/>
      <c r="D14" s="236"/>
      <c r="E14" s="236"/>
      <c r="F14" s="236"/>
      <c r="G14" s="1100" t="s">
        <v>437</v>
      </c>
      <c r="H14" s="1101"/>
      <c r="I14" s="1101"/>
      <c r="J14" s="1102"/>
      <c r="K14" s="255">
        <v>4315855</v>
      </c>
      <c r="L14" s="256">
        <v>2209</v>
      </c>
      <c r="M14" s="257">
        <v>902</v>
      </c>
      <c r="N14" s="258">
        <v>144.9</v>
      </c>
    </row>
    <row r="15" spans="1:16" x14ac:dyDescent="0.15">
      <c r="A15" s="240"/>
      <c r="B15" s="236"/>
      <c r="C15" s="236"/>
      <c r="D15" s="236"/>
      <c r="E15" s="236"/>
      <c r="F15" s="236"/>
      <c r="G15" s="1100" t="s">
        <v>438</v>
      </c>
      <c r="H15" s="1101"/>
      <c r="I15" s="1101"/>
      <c r="J15" s="1102"/>
      <c r="K15" s="255">
        <v>-21893641</v>
      </c>
      <c r="L15" s="256">
        <v>-11206</v>
      </c>
      <c r="M15" s="257">
        <v>-8715</v>
      </c>
      <c r="N15" s="258">
        <v>28.6</v>
      </c>
    </row>
    <row r="16" spans="1:16" x14ac:dyDescent="0.15">
      <c r="A16" s="240"/>
      <c r="B16" s="236"/>
      <c r="C16" s="236"/>
      <c r="D16" s="236"/>
      <c r="E16" s="236"/>
      <c r="F16" s="236"/>
      <c r="G16" s="1092" t="s">
        <v>135</v>
      </c>
      <c r="H16" s="1093"/>
      <c r="I16" s="1093"/>
      <c r="J16" s="1094"/>
      <c r="K16" s="256">
        <v>242550893</v>
      </c>
      <c r="L16" s="256">
        <v>124150</v>
      </c>
      <c r="M16" s="257">
        <v>89210</v>
      </c>
      <c r="N16" s="258">
        <v>39.200000000000003</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439</v>
      </c>
      <c r="H19" s="236"/>
      <c r="I19" s="236"/>
      <c r="J19" s="236"/>
      <c r="K19" s="236"/>
      <c r="L19" s="236"/>
      <c r="M19" s="236"/>
      <c r="N19" s="236"/>
    </row>
    <row r="20" spans="1:16" x14ac:dyDescent="0.15">
      <c r="A20" s="240"/>
      <c r="B20" s="236"/>
      <c r="C20" s="236"/>
      <c r="D20" s="236"/>
      <c r="E20" s="236"/>
      <c r="F20" s="236"/>
      <c r="G20" s="263"/>
      <c r="H20" s="264"/>
      <c r="I20" s="264"/>
      <c r="J20" s="265"/>
      <c r="K20" s="266" t="s">
        <v>440</v>
      </c>
      <c r="L20" s="267" t="s">
        <v>441</v>
      </c>
      <c r="M20" s="268" t="s">
        <v>442</v>
      </c>
      <c r="N20" s="269"/>
    </row>
    <row r="21" spans="1:16" s="275" customFormat="1" x14ac:dyDescent="0.15">
      <c r="A21" s="270"/>
      <c r="B21" s="241"/>
      <c r="C21" s="241"/>
      <c r="D21" s="241"/>
      <c r="E21" s="241"/>
      <c r="F21" s="241"/>
      <c r="G21" s="1103" t="s">
        <v>443</v>
      </c>
      <c r="H21" s="1104"/>
      <c r="I21" s="1104"/>
      <c r="J21" s="1105"/>
      <c r="K21" s="271">
        <v>1365.31</v>
      </c>
      <c r="L21" s="272">
        <v>985.99</v>
      </c>
      <c r="M21" s="273">
        <v>379.32</v>
      </c>
      <c r="N21" s="241"/>
      <c r="O21" s="274"/>
      <c r="P21" s="270"/>
    </row>
    <row r="22" spans="1:16" s="275" customFormat="1" x14ac:dyDescent="0.15">
      <c r="A22" s="270"/>
      <c r="B22" s="241"/>
      <c r="C22" s="241"/>
      <c r="D22" s="241"/>
      <c r="E22" s="241"/>
      <c r="F22" s="241"/>
      <c r="G22" s="1103" t="s">
        <v>444</v>
      </c>
      <c r="H22" s="1104"/>
      <c r="I22" s="1104"/>
      <c r="J22" s="1105"/>
      <c r="K22" s="276">
        <v>101.1</v>
      </c>
      <c r="L22" s="277">
        <v>101</v>
      </c>
      <c r="M22" s="278">
        <v>0.1</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445</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446</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447</v>
      </c>
      <c r="H29" s="241"/>
      <c r="I29" s="241"/>
      <c r="J29" s="241"/>
      <c r="K29" s="236"/>
      <c r="L29" s="236"/>
      <c r="M29" s="236"/>
      <c r="N29" s="236"/>
      <c r="O29" s="284"/>
    </row>
    <row r="30" spans="1:16" x14ac:dyDescent="0.15">
      <c r="A30" s="240"/>
      <c r="B30" s="236"/>
      <c r="C30" s="236"/>
      <c r="D30" s="236"/>
      <c r="E30" s="236"/>
      <c r="F30" s="236"/>
      <c r="G30" s="243"/>
      <c r="H30" s="244"/>
      <c r="I30" s="244"/>
      <c r="J30" s="245"/>
      <c r="K30" s="1106" t="s">
        <v>426</v>
      </c>
      <c r="L30" s="246"/>
      <c r="M30" s="247" t="s">
        <v>427</v>
      </c>
      <c r="N30" s="248"/>
    </row>
    <row r="31" spans="1:16" x14ac:dyDescent="0.15">
      <c r="A31" s="240"/>
      <c r="B31" s="236"/>
      <c r="C31" s="236"/>
      <c r="D31" s="236"/>
      <c r="E31" s="236"/>
      <c r="F31" s="236"/>
      <c r="G31" s="249"/>
      <c r="H31" s="250"/>
      <c r="I31" s="250"/>
      <c r="J31" s="251"/>
      <c r="K31" s="1107"/>
      <c r="L31" s="252" t="s">
        <v>428</v>
      </c>
      <c r="M31" s="253" t="s">
        <v>429</v>
      </c>
      <c r="N31" s="254" t="s">
        <v>430</v>
      </c>
    </row>
    <row r="32" spans="1:16" ht="27" customHeight="1" x14ac:dyDescent="0.15">
      <c r="A32" s="240"/>
      <c r="B32" s="236"/>
      <c r="C32" s="236"/>
      <c r="D32" s="236"/>
      <c r="E32" s="236"/>
      <c r="F32" s="236"/>
      <c r="G32" s="1089" t="s">
        <v>448</v>
      </c>
      <c r="H32" s="1090"/>
      <c r="I32" s="1090"/>
      <c r="J32" s="1091"/>
      <c r="K32" s="256">
        <v>98825390</v>
      </c>
      <c r="L32" s="256">
        <v>50584</v>
      </c>
      <c r="M32" s="257">
        <v>27245</v>
      </c>
      <c r="N32" s="258">
        <v>85.7</v>
      </c>
    </row>
    <row r="33" spans="1:16" ht="13.5" customHeight="1" x14ac:dyDescent="0.15">
      <c r="A33" s="240"/>
      <c r="B33" s="236"/>
      <c r="C33" s="236"/>
      <c r="D33" s="236"/>
      <c r="E33" s="236"/>
      <c r="F33" s="236"/>
      <c r="G33" s="1089" t="s">
        <v>449</v>
      </c>
      <c r="H33" s="1090"/>
      <c r="I33" s="1090"/>
      <c r="J33" s="1091"/>
      <c r="K33" s="256" t="s">
        <v>435</v>
      </c>
      <c r="L33" s="256" t="s">
        <v>435</v>
      </c>
      <c r="M33" s="257">
        <v>3918</v>
      </c>
      <c r="N33" s="258" t="s">
        <v>435</v>
      </c>
    </row>
    <row r="34" spans="1:16" ht="27" customHeight="1" x14ac:dyDescent="0.15">
      <c r="A34" s="240"/>
      <c r="B34" s="236"/>
      <c r="C34" s="236"/>
      <c r="D34" s="236"/>
      <c r="E34" s="236"/>
      <c r="F34" s="236"/>
      <c r="G34" s="1089" t="s">
        <v>450</v>
      </c>
      <c r="H34" s="1090"/>
      <c r="I34" s="1090"/>
      <c r="J34" s="1091"/>
      <c r="K34" s="256">
        <v>14145400</v>
      </c>
      <c r="L34" s="256">
        <v>7240</v>
      </c>
      <c r="M34" s="257">
        <v>17631</v>
      </c>
      <c r="N34" s="258">
        <v>-58.9</v>
      </c>
    </row>
    <row r="35" spans="1:16" ht="27" customHeight="1" x14ac:dyDescent="0.15">
      <c r="A35" s="240"/>
      <c r="B35" s="236"/>
      <c r="C35" s="236"/>
      <c r="D35" s="236"/>
      <c r="E35" s="236"/>
      <c r="F35" s="236"/>
      <c r="G35" s="1089" t="s">
        <v>451</v>
      </c>
      <c r="H35" s="1090"/>
      <c r="I35" s="1090"/>
      <c r="J35" s="1091"/>
      <c r="K35" s="256">
        <v>3591518</v>
      </c>
      <c r="L35" s="256">
        <v>1838</v>
      </c>
      <c r="M35" s="257">
        <v>1058</v>
      </c>
      <c r="N35" s="258">
        <v>73.7</v>
      </c>
    </row>
    <row r="36" spans="1:16" ht="27" customHeight="1" x14ac:dyDescent="0.15">
      <c r="A36" s="240"/>
      <c r="B36" s="236"/>
      <c r="C36" s="236"/>
      <c r="D36" s="236"/>
      <c r="E36" s="236"/>
      <c r="F36" s="236"/>
      <c r="G36" s="1089" t="s">
        <v>452</v>
      </c>
      <c r="H36" s="1090"/>
      <c r="I36" s="1090"/>
      <c r="J36" s="1091"/>
      <c r="K36" s="256" t="s">
        <v>435</v>
      </c>
      <c r="L36" s="256" t="s">
        <v>435</v>
      </c>
      <c r="M36" s="257">
        <v>76</v>
      </c>
      <c r="N36" s="258" t="s">
        <v>435</v>
      </c>
    </row>
    <row r="37" spans="1:16" ht="13.5" customHeight="1" x14ac:dyDescent="0.15">
      <c r="A37" s="240"/>
      <c r="B37" s="236"/>
      <c r="C37" s="236"/>
      <c r="D37" s="236"/>
      <c r="E37" s="236"/>
      <c r="F37" s="236"/>
      <c r="G37" s="1089" t="s">
        <v>453</v>
      </c>
      <c r="H37" s="1090"/>
      <c r="I37" s="1090"/>
      <c r="J37" s="1091"/>
      <c r="K37" s="256">
        <v>1498940</v>
      </c>
      <c r="L37" s="256">
        <v>767</v>
      </c>
      <c r="M37" s="257">
        <v>712</v>
      </c>
      <c r="N37" s="258">
        <v>7.7</v>
      </c>
    </row>
    <row r="38" spans="1:16" ht="27" customHeight="1" x14ac:dyDescent="0.15">
      <c r="A38" s="240"/>
      <c r="B38" s="236"/>
      <c r="C38" s="236"/>
      <c r="D38" s="236"/>
      <c r="E38" s="236"/>
      <c r="F38" s="236"/>
      <c r="G38" s="1086" t="s">
        <v>454</v>
      </c>
      <c r="H38" s="1087"/>
      <c r="I38" s="1087"/>
      <c r="J38" s="1088"/>
      <c r="K38" s="285" t="s">
        <v>435</v>
      </c>
      <c r="L38" s="285" t="s">
        <v>435</v>
      </c>
      <c r="M38" s="286">
        <v>2</v>
      </c>
      <c r="N38" s="287" t="s">
        <v>435</v>
      </c>
      <c r="O38" s="284"/>
    </row>
    <row r="39" spans="1:16" x14ac:dyDescent="0.15">
      <c r="A39" s="240"/>
      <c r="B39" s="236"/>
      <c r="C39" s="236"/>
      <c r="D39" s="236"/>
      <c r="E39" s="236"/>
      <c r="F39" s="236"/>
      <c r="G39" s="1086" t="s">
        <v>455</v>
      </c>
      <c r="H39" s="1087"/>
      <c r="I39" s="1087"/>
      <c r="J39" s="1088"/>
      <c r="K39" s="255">
        <v>-1854048</v>
      </c>
      <c r="L39" s="255">
        <v>-949</v>
      </c>
      <c r="M39" s="288">
        <v>-2026</v>
      </c>
      <c r="N39" s="289">
        <v>-53.2</v>
      </c>
      <c r="O39" s="284"/>
    </row>
    <row r="40" spans="1:16" ht="27" customHeight="1" x14ac:dyDescent="0.15">
      <c r="A40" s="240"/>
      <c r="B40" s="236"/>
      <c r="C40" s="236"/>
      <c r="D40" s="236"/>
      <c r="E40" s="236"/>
      <c r="F40" s="236"/>
      <c r="G40" s="1089" t="s">
        <v>456</v>
      </c>
      <c r="H40" s="1090"/>
      <c r="I40" s="1090"/>
      <c r="J40" s="1091"/>
      <c r="K40" s="255">
        <v>-71374508</v>
      </c>
      <c r="L40" s="255">
        <v>-36533</v>
      </c>
      <c r="M40" s="288">
        <v>-26530</v>
      </c>
      <c r="N40" s="289">
        <v>37.700000000000003</v>
      </c>
      <c r="O40" s="284"/>
    </row>
    <row r="41" spans="1:16" x14ac:dyDescent="0.15">
      <c r="A41" s="240"/>
      <c r="B41" s="236"/>
      <c r="C41" s="236"/>
      <c r="D41" s="236"/>
      <c r="E41" s="236"/>
      <c r="F41" s="236"/>
      <c r="G41" s="1092" t="s">
        <v>457</v>
      </c>
      <c r="H41" s="1093"/>
      <c r="I41" s="1093"/>
      <c r="J41" s="1094"/>
      <c r="K41" s="256">
        <v>44832692</v>
      </c>
      <c r="L41" s="255">
        <v>22948</v>
      </c>
      <c r="M41" s="288">
        <v>22087</v>
      </c>
      <c r="N41" s="289">
        <v>3.9</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458</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459</v>
      </c>
      <c r="H48" s="294"/>
      <c r="I48" s="294"/>
      <c r="J48" s="294"/>
      <c r="K48" s="294"/>
      <c r="L48" s="294"/>
      <c r="M48" s="295"/>
      <c r="N48" s="294"/>
    </row>
    <row r="49" spans="1:14" ht="13.5" customHeight="1" x14ac:dyDescent="0.15">
      <c r="A49" s="240"/>
      <c r="B49" s="236"/>
      <c r="C49" s="236"/>
      <c r="D49" s="236"/>
      <c r="E49" s="236"/>
      <c r="F49" s="236"/>
      <c r="G49" s="296"/>
      <c r="H49" s="297"/>
      <c r="I49" s="1095" t="s">
        <v>426</v>
      </c>
      <c r="J49" s="1097" t="s">
        <v>460</v>
      </c>
      <c r="K49" s="1098"/>
      <c r="L49" s="1098"/>
      <c r="M49" s="1098"/>
      <c r="N49" s="1099"/>
    </row>
    <row r="50" spans="1:14" x14ac:dyDescent="0.15">
      <c r="A50" s="240"/>
      <c r="B50" s="236"/>
      <c r="C50" s="236"/>
      <c r="D50" s="236"/>
      <c r="E50" s="236"/>
      <c r="F50" s="236"/>
      <c r="G50" s="298"/>
      <c r="H50" s="299"/>
      <c r="I50" s="1096"/>
      <c r="J50" s="300" t="s">
        <v>461</v>
      </c>
      <c r="K50" s="301" t="s">
        <v>462</v>
      </c>
      <c r="L50" s="302" t="s">
        <v>463</v>
      </c>
      <c r="M50" s="303" t="s">
        <v>464</v>
      </c>
      <c r="N50" s="304" t="s">
        <v>465</v>
      </c>
    </row>
    <row r="51" spans="1:14" x14ac:dyDescent="0.15">
      <c r="A51" s="240"/>
      <c r="B51" s="236"/>
      <c r="C51" s="236"/>
      <c r="D51" s="236"/>
      <c r="E51" s="236"/>
      <c r="F51" s="236"/>
      <c r="G51" s="296" t="s">
        <v>466</v>
      </c>
      <c r="H51" s="297"/>
      <c r="I51" s="305">
        <v>206237786</v>
      </c>
      <c r="J51" s="306">
        <v>103540</v>
      </c>
      <c r="K51" s="307">
        <v>89.6</v>
      </c>
      <c r="L51" s="308">
        <v>68694</v>
      </c>
      <c r="M51" s="309">
        <v>-10.5</v>
      </c>
      <c r="N51" s="310">
        <v>100.1</v>
      </c>
    </row>
    <row r="52" spans="1:14" x14ac:dyDescent="0.15">
      <c r="A52" s="240"/>
      <c r="B52" s="236"/>
      <c r="C52" s="236"/>
      <c r="D52" s="236"/>
      <c r="E52" s="236"/>
      <c r="F52" s="236"/>
      <c r="G52" s="311"/>
      <c r="H52" s="312" t="s">
        <v>467</v>
      </c>
      <c r="I52" s="313">
        <v>41448773</v>
      </c>
      <c r="J52" s="314">
        <v>20809</v>
      </c>
      <c r="K52" s="315">
        <v>-9.6999999999999993</v>
      </c>
      <c r="L52" s="316">
        <v>22902</v>
      </c>
      <c r="M52" s="317">
        <v>-28.7</v>
      </c>
      <c r="N52" s="318">
        <v>19</v>
      </c>
    </row>
    <row r="53" spans="1:14" x14ac:dyDescent="0.15">
      <c r="A53" s="240"/>
      <c r="B53" s="236"/>
      <c r="C53" s="236"/>
      <c r="D53" s="236"/>
      <c r="E53" s="236"/>
      <c r="F53" s="236"/>
      <c r="G53" s="296" t="s">
        <v>468</v>
      </c>
      <c r="H53" s="297"/>
      <c r="I53" s="305">
        <v>149780423</v>
      </c>
      <c r="J53" s="306">
        <v>75637</v>
      </c>
      <c r="K53" s="307">
        <v>-26.9</v>
      </c>
      <c r="L53" s="308">
        <v>64604</v>
      </c>
      <c r="M53" s="309">
        <v>-6</v>
      </c>
      <c r="N53" s="310">
        <v>-20.9</v>
      </c>
    </row>
    <row r="54" spans="1:14" x14ac:dyDescent="0.15">
      <c r="A54" s="240"/>
      <c r="B54" s="236"/>
      <c r="C54" s="236"/>
      <c r="D54" s="236"/>
      <c r="E54" s="236"/>
      <c r="F54" s="236"/>
      <c r="G54" s="311"/>
      <c r="H54" s="312" t="s">
        <v>467</v>
      </c>
      <c r="I54" s="313">
        <v>46052439</v>
      </c>
      <c r="J54" s="314">
        <v>23256</v>
      </c>
      <c r="K54" s="315">
        <v>11.8</v>
      </c>
      <c r="L54" s="316">
        <v>19885</v>
      </c>
      <c r="M54" s="317">
        <v>-13.2</v>
      </c>
      <c r="N54" s="318">
        <v>25</v>
      </c>
    </row>
    <row r="55" spans="1:14" x14ac:dyDescent="0.15">
      <c r="A55" s="240"/>
      <c r="B55" s="236"/>
      <c r="C55" s="236"/>
      <c r="D55" s="236"/>
      <c r="E55" s="236"/>
      <c r="F55" s="236"/>
      <c r="G55" s="296" t="s">
        <v>469</v>
      </c>
      <c r="H55" s="297"/>
      <c r="I55" s="305">
        <v>209093129</v>
      </c>
      <c r="J55" s="306">
        <v>105811</v>
      </c>
      <c r="K55" s="307">
        <v>39.9</v>
      </c>
      <c r="L55" s="308">
        <v>75396</v>
      </c>
      <c r="M55" s="309">
        <v>16.7</v>
      </c>
      <c r="N55" s="310">
        <v>23.2</v>
      </c>
    </row>
    <row r="56" spans="1:14" x14ac:dyDescent="0.15">
      <c r="A56" s="240"/>
      <c r="B56" s="236"/>
      <c r="C56" s="236"/>
      <c r="D56" s="236"/>
      <c r="E56" s="236"/>
      <c r="F56" s="236"/>
      <c r="G56" s="311"/>
      <c r="H56" s="312" t="s">
        <v>467</v>
      </c>
      <c r="I56" s="313">
        <v>105442608</v>
      </c>
      <c r="J56" s="314">
        <v>53359</v>
      </c>
      <c r="K56" s="315">
        <v>129.4</v>
      </c>
      <c r="L56" s="316">
        <v>23659</v>
      </c>
      <c r="M56" s="317">
        <v>19</v>
      </c>
      <c r="N56" s="318">
        <v>110.4</v>
      </c>
    </row>
    <row r="57" spans="1:14" x14ac:dyDescent="0.15">
      <c r="A57" s="240"/>
      <c r="B57" s="236"/>
      <c r="C57" s="236"/>
      <c r="D57" s="236"/>
      <c r="E57" s="236"/>
      <c r="F57" s="236"/>
      <c r="G57" s="296" t="s">
        <v>470</v>
      </c>
      <c r="H57" s="297"/>
      <c r="I57" s="305">
        <v>251411540</v>
      </c>
      <c r="J57" s="306">
        <v>127920</v>
      </c>
      <c r="K57" s="307">
        <v>20.9</v>
      </c>
      <c r="L57" s="308">
        <v>79311</v>
      </c>
      <c r="M57" s="309">
        <v>5.2</v>
      </c>
      <c r="N57" s="310">
        <v>15.7</v>
      </c>
    </row>
    <row r="58" spans="1:14" x14ac:dyDescent="0.15">
      <c r="A58" s="240"/>
      <c r="B58" s="236"/>
      <c r="C58" s="236"/>
      <c r="D58" s="236"/>
      <c r="E58" s="236"/>
      <c r="F58" s="236"/>
      <c r="G58" s="311"/>
      <c r="H58" s="312" t="s">
        <v>467</v>
      </c>
      <c r="I58" s="313">
        <v>39737328</v>
      </c>
      <c r="J58" s="314">
        <v>20219</v>
      </c>
      <c r="K58" s="315">
        <v>-62.1</v>
      </c>
      <c r="L58" s="316">
        <v>22064</v>
      </c>
      <c r="M58" s="317">
        <v>-6.7</v>
      </c>
      <c r="N58" s="318">
        <v>-55.4</v>
      </c>
    </row>
    <row r="59" spans="1:14" x14ac:dyDescent="0.15">
      <c r="A59" s="240"/>
      <c r="B59" s="236"/>
      <c r="C59" s="236"/>
      <c r="D59" s="236"/>
      <c r="E59" s="236"/>
      <c r="F59" s="236"/>
      <c r="G59" s="296" t="s">
        <v>471</v>
      </c>
      <c r="H59" s="297"/>
      <c r="I59" s="305">
        <v>264004442</v>
      </c>
      <c r="J59" s="306">
        <v>135131</v>
      </c>
      <c r="K59" s="307">
        <v>5.6</v>
      </c>
      <c r="L59" s="308">
        <v>36736</v>
      </c>
      <c r="M59" s="309">
        <v>-53.7</v>
      </c>
      <c r="N59" s="310">
        <v>59.3</v>
      </c>
    </row>
    <row r="60" spans="1:14" x14ac:dyDescent="0.15">
      <c r="A60" s="240"/>
      <c r="B60" s="236"/>
      <c r="C60" s="236"/>
      <c r="D60" s="236"/>
      <c r="E60" s="236"/>
      <c r="F60" s="236"/>
      <c r="G60" s="311"/>
      <c r="H60" s="312" t="s">
        <v>467</v>
      </c>
      <c r="I60" s="319">
        <v>41715183</v>
      </c>
      <c r="J60" s="314">
        <v>21352</v>
      </c>
      <c r="K60" s="315">
        <v>5.6</v>
      </c>
      <c r="L60" s="316">
        <v>13410</v>
      </c>
      <c r="M60" s="317">
        <v>-39.200000000000003</v>
      </c>
      <c r="N60" s="318">
        <v>44.8</v>
      </c>
    </row>
    <row r="61" spans="1:14" x14ac:dyDescent="0.15">
      <c r="A61" s="240"/>
      <c r="B61" s="236"/>
      <c r="C61" s="236"/>
      <c r="D61" s="236"/>
      <c r="E61" s="236"/>
      <c r="F61" s="236"/>
      <c r="G61" s="296" t="s">
        <v>472</v>
      </c>
      <c r="H61" s="320"/>
      <c r="I61" s="321">
        <v>216105464</v>
      </c>
      <c r="J61" s="322">
        <v>109608</v>
      </c>
      <c r="K61" s="323">
        <v>25.8</v>
      </c>
      <c r="L61" s="324">
        <v>64948</v>
      </c>
      <c r="M61" s="325">
        <v>-9.6999999999999993</v>
      </c>
      <c r="N61" s="310">
        <v>35.5</v>
      </c>
    </row>
    <row r="62" spans="1:14" x14ac:dyDescent="0.15">
      <c r="A62" s="240"/>
      <c r="B62" s="236"/>
      <c r="C62" s="236"/>
      <c r="D62" s="236"/>
      <c r="E62" s="236"/>
      <c r="F62" s="236"/>
      <c r="G62" s="311"/>
      <c r="H62" s="312" t="s">
        <v>467</v>
      </c>
      <c r="I62" s="313">
        <v>54879266</v>
      </c>
      <c r="J62" s="314">
        <v>27799</v>
      </c>
      <c r="K62" s="315">
        <v>15</v>
      </c>
      <c r="L62" s="316">
        <v>20384</v>
      </c>
      <c r="M62" s="317">
        <v>-13.8</v>
      </c>
      <c r="N62" s="318">
        <v>28.8</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473</v>
      </c>
      <c r="G46" s="329" t="s">
        <v>474</v>
      </c>
      <c r="H46" s="329" t="s">
        <v>475</v>
      </c>
      <c r="I46" s="329" t="s">
        <v>476</v>
      </c>
      <c r="J46" s="330" t="s">
        <v>477</v>
      </c>
    </row>
    <row r="47" spans="2:10" ht="57.75" customHeight="1" x14ac:dyDescent="0.15">
      <c r="B47" s="7"/>
      <c r="C47" s="1108" t="s">
        <v>3</v>
      </c>
      <c r="D47" s="1108"/>
      <c r="E47" s="1109"/>
      <c r="F47" s="331">
        <v>3.46</v>
      </c>
      <c r="G47" s="332">
        <v>8.17</v>
      </c>
      <c r="H47" s="332">
        <v>8.9600000000000009</v>
      </c>
      <c r="I47" s="332">
        <v>7.58</v>
      </c>
      <c r="J47" s="333">
        <v>6.7</v>
      </c>
    </row>
    <row r="48" spans="2:10" ht="57.75" customHeight="1" x14ac:dyDescent="0.15">
      <c r="B48" s="8"/>
      <c r="C48" s="1110" t="s">
        <v>4</v>
      </c>
      <c r="D48" s="1110"/>
      <c r="E48" s="1111"/>
      <c r="F48" s="334">
        <v>1.25</v>
      </c>
      <c r="G48" s="335">
        <v>1.24</v>
      </c>
      <c r="H48" s="335">
        <v>2.16</v>
      </c>
      <c r="I48" s="335">
        <v>1.46</v>
      </c>
      <c r="J48" s="336">
        <v>1.56</v>
      </c>
    </row>
    <row r="49" spans="2:10" ht="57.75" customHeight="1" thickBot="1" x14ac:dyDescent="0.2">
      <c r="B49" s="9"/>
      <c r="C49" s="1112" t="s">
        <v>5</v>
      </c>
      <c r="D49" s="1112"/>
      <c r="E49" s="1113"/>
      <c r="F49" s="337">
        <v>3.28</v>
      </c>
      <c r="G49" s="338">
        <v>4.72</v>
      </c>
      <c r="H49" s="338">
        <v>1.78</v>
      </c>
      <c r="I49" s="338" t="s">
        <v>478</v>
      </c>
      <c r="J49" s="339" t="s">
        <v>479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2017-03-09T10:46:32Z</cp:lastPrinted>
  <dcterms:created xsi:type="dcterms:W3CDTF">2017-01-25T01:04:38Z</dcterms:created>
  <dcterms:modified xsi:type="dcterms:W3CDTF">2017-03-17T02:31:14Z</dcterms:modified>
  <cp:category/>
</cp:coreProperties>
</file>