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46" yWindow="3150" windowWidth="15480" windowHeight="5925" tabRatio="599" activeTab="0"/>
  </bookViews>
  <sheets>
    <sheet name="第49表" sheetId="1" r:id="rId1"/>
    <sheet name="第50表" sheetId="2" r:id="rId2"/>
  </sheets>
  <definedNames>
    <definedName name="_xlnm.Print_Area" localSheetId="0">'第49表'!$A$1:$J$24</definedName>
    <definedName name="_xlnm.Print_Area" localSheetId="1">'第50表'!$A$1:$J$24</definedName>
  </definedNames>
  <calcPr fullCalcOnLoad="1"/>
</workbook>
</file>

<file path=xl/sharedStrings.xml><?xml version="1.0" encoding="utf-8"?>
<sst xmlns="http://schemas.openxmlformats.org/spreadsheetml/2006/main" count="78" uniqueCount="44">
  <si>
    <t>－学校施設調査－</t>
  </si>
  <si>
    <t>４　学校施設調査</t>
  </si>
  <si>
    <t>設置者所有</t>
  </si>
  <si>
    <t>設置者所有建物の構造別(再掲)</t>
  </si>
  <si>
    <t>計</t>
  </si>
  <si>
    <t>校舎</t>
  </si>
  <si>
    <t>寄宿舎</t>
  </si>
  <si>
    <t>借用</t>
  </si>
  <si>
    <t>木造</t>
  </si>
  <si>
    <t>小学校</t>
  </si>
  <si>
    <t>-</t>
  </si>
  <si>
    <t>中学校</t>
  </si>
  <si>
    <t>高等学校</t>
  </si>
  <si>
    <t>幼稚園</t>
  </si>
  <si>
    <t>　学校法人</t>
  </si>
  <si>
    <t>　その他法人</t>
  </si>
  <si>
    <t>　個人</t>
  </si>
  <si>
    <t>専修学校</t>
  </si>
  <si>
    <t>　公立</t>
  </si>
  <si>
    <t>　私立</t>
  </si>
  <si>
    <t>各種学校</t>
  </si>
  <si>
    <t>鉄骨造・     その他</t>
  </si>
  <si>
    <t>屋内運動場（講堂    を含む）</t>
  </si>
  <si>
    <t>鉄　筋　      コンクリ    ート造</t>
  </si>
  <si>
    <t>屋　外　      運動場</t>
  </si>
  <si>
    <t>実　習　      実験地</t>
  </si>
  <si>
    <t>建物敷地    その他</t>
  </si>
  <si>
    <t>注　専修学校及び各種学校以外は私立分のみを計上している。</t>
  </si>
  <si>
    <t>　　計を除く校舎、屋内運動場及び寄宿舎別内訳には各種学校を含まない。</t>
  </si>
  <si>
    <t>　　計を除く屋外運動場、実習実験地、建物敷地その他別内訳には各種学校を含まない。</t>
  </si>
  <si>
    <t>設　置　者　所　有</t>
  </si>
  <si>
    <t>借　　　　　用</t>
  </si>
  <si>
    <t>区　分</t>
  </si>
  <si>
    <t>区　分</t>
  </si>
  <si>
    <t>注　専修学校及び各種学校以外の学校は私立分のみを計上している（一時使用・教職員住宅は除く）。</t>
  </si>
  <si>
    <t>第４９表　学校建物面積</t>
  </si>
  <si>
    <t>第５０表　学校土地面積</t>
  </si>
  <si>
    <t>-</t>
  </si>
  <si>
    <t>特別支援学校</t>
  </si>
  <si>
    <t>小学校</t>
  </si>
  <si>
    <t>中学校</t>
  </si>
  <si>
    <t>高等学校</t>
  </si>
  <si>
    <t>幼稚園</t>
  </si>
  <si>
    <t>（単位：㎡）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</si>
</sst>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#,##0;\-#,##0;\-"/>
    <numFmt numFmtId="179" formatCode="#,##0_);[Red]\(#,##0\)"/>
  </numFmts>
  <fonts count="43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6" fillId="0" borderId="0" xfId="0" applyNumberFormat="1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Continuous"/>
    </xf>
    <xf numFmtId="178" fontId="9" fillId="0" borderId="0" xfId="0" applyNumberFormat="1" applyFont="1" applyFill="1" applyBorder="1" applyAlignment="1">
      <alignment horizontal="right"/>
    </xf>
    <xf numFmtId="178" fontId="9" fillId="0" borderId="21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78" fontId="8" fillId="0" borderId="22" xfId="0" applyNumberFormat="1" applyFont="1" applyFill="1" applyBorder="1" applyAlignment="1">
      <alignment horizontal="right"/>
    </xf>
    <xf numFmtId="178" fontId="9" fillId="0" borderId="22" xfId="0" applyNumberFormat="1" applyFont="1" applyFill="1" applyBorder="1" applyAlignment="1">
      <alignment horizontal="right"/>
    </xf>
    <xf numFmtId="178" fontId="9" fillId="0" borderId="23" xfId="0" applyNumberFormat="1" applyFont="1" applyFill="1" applyBorder="1" applyAlignment="1">
      <alignment horizontal="right"/>
    </xf>
    <xf numFmtId="178" fontId="8" fillId="0" borderId="23" xfId="0" applyNumberFormat="1" applyFont="1" applyFill="1" applyBorder="1" applyAlignment="1">
      <alignment horizontal="right"/>
    </xf>
    <xf numFmtId="178" fontId="8" fillId="0" borderId="24" xfId="0" applyNumberFormat="1" applyFont="1" applyFill="1" applyBorder="1" applyAlignment="1">
      <alignment horizontal="right"/>
    </xf>
    <xf numFmtId="178" fontId="9" fillId="0" borderId="25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178" fontId="8" fillId="0" borderId="22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 shrinkToFit="1"/>
    </xf>
    <xf numFmtId="178" fontId="8" fillId="0" borderId="22" xfId="0" applyNumberFormat="1" applyFont="1" applyBorder="1" applyAlignment="1">
      <alignment horizontal="right" shrinkToFit="1"/>
    </xf>
    <xf numFmtId="178" fontId="8" fillId="0" borderId="23" xfId="0" applyNumberFormat="1" applyFont="1" applyBorder="1" applyAlignment="1">
      <alignment horizontal="right"/>
    </xf>
    <xf numFmtId="178" fontId="8" fillId="0" borderId="23" xfId="0" applyNumberFormat="1" applyFont="1" applyBorder="1" applyAlignment="1">
      <alignment horizontal="right" shrinkToFit="1"/>
    </xf>
    <xf numFmtId="178" fontId="8" fillId="0" borderId="24" xfId="0" applyNumberFormat="1" applyFont="1" applyBorder="1" applyAlignment="1">
      <alignment horizontal="right" shrinkToFit="1"/>
    </xf>
    <xf numFmtId="0" fontId="6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B27"/>
  <sheetViews>
    <sheetView tabSelected="1" zoomScale="120" zoomScaleNormal="120" zoomScalePageLayoutView="0" workbookViewId="0" topLeftCell="A5">
      <pane xSplit="1" ySplit="3" topLeftCell="B8" activePane="bottomRight" state="frozen"/>
      <selection pane="topLeft" activeCell="A5" sqref="A5"/>
      <selection pane="topRight" activeCell="B5" sqref="B5"/>
      <selection pane="bottomLeft" activeCell="A8" sqref="A8"/>
      <selection pane="bottomRight" activeCell="K16" sqref="K16"/>
    </sheetView>
  </sheetViews>
  <sheetFormatPr defaultColWidth="11.00390625" defaultRowHeight="12.75"/>
  <cols>
    <col min="1" max="1" width="12.375" style="2" customWidth="1"/>
    <col min="2" max="10" width="9.125" style="2" customWidth="1"/>
    <col min="11" max="16384" width="11.00390625" style="2" customWidth="1"/>
  </cols>
  <sheetData>
    <row r="1" ht="16.5" customHeight="1">
      <c r="A1" s="1" t="s">
        <v>0</v>
      </c>
    </row>
    <row r="2" ht="16.5" customHeight="1"/>
    <row r="3" spans="1:28" s="6" customFormat="1" ht="16.5" customHeight="1">
      <c r="A3" s="5" t="s">
        <v>1</v>
      </c>
      <c r="B3" s="3"/>
      <c r="C3" s="3"/>
      <c r="D3" s="4"/>
      <c r="E3" s="4"/>
      <c r="F3" s="3"/>
      <c r="G3" s="4"/>
      <c r="H3" s="4"/>
      <c r="I3" s="3"/>
      <c r="J3" s="4"/>
      <c r="K3" s="5"/>
      <c r="M3" s="5"/>
      <c r="O3" s="5"/>
      <c r="Q3" s="5"/>
      <c r="S3" s="5"/>
      <c r="U3" s="5"/>
      <c r="X3" s="5"/>
      <c r="Z3" s="5"/>
      <c r="AB3" s="5"/>
    </row>
    <row r="4" ht="16.5" customHeight="1"/>
    <row r="5" spans="1:9" ht="16.5" customHeight="1">
      <c r="A5" s="2" t="s">
        <v>35</v>
      </c>
      <c r="I5" s="2" t="s">
        <v>43</v>
      </c>
    </row>
    <row r="6" spans="1:10" ht="16.5" customHeight="1">
      <c r="A6" s="36" t="s">
        <v>32</v>
      </c>
      <c r="B6" s="18"/>
      <c r="C6" s="7" t="s">
        <v>2</v>
      </c>
      <c r="D6" s="8"/>
      <c r="E6" s="8"/>
      <c r="F6" s="19"/>
      <c r="G6" s="18"/>
      <c r="H6" s="7" t="s">
        <v>3</v>
      </c>
      <c r="I6" s="8"/>
      <c r="J6" s="9"/>
    </row>
    <row r="7" spans="1:10" ht="33.75">
      <c r="A7" s="37"/>
      <c r="B7" s="10" t="s">
        <v>4</v>
      </c>
      <c r="C7" s="11" t="s">
        <v>4</v>
      </c>
      <c r="D7" s="11" t="s">
        <v>5</v>
      </c>
      <c r="E7" s="11" t="s">
        <v>22</v>
      </c>
      <c r="F7" s="11" t="s">
        <v>6</v>
      </c>
      <c r="G7" s="10" t="s">
        <v>7</v>
      </c>
      <c r="H7" s="11" t="s">
        <v>8</v>
      </c>
      <c r="I7" s="11" t="s">
        <v>23</v>
      </c>
      <c r="J7" s="12" t="s">
        <v>21</v>
      </c>
    </row>
    <row r="8" spans="1:11" ht="16.5" customHeight="1">
      <c r="A8" s="13" t="s">
        <v>4</v>
      </c>
      <c r="B8" s="20">
        <f aca="true" t="shared" si="0" ref="B8:J8">SUM(B9,B10,B11,B12,B13,B17,B20)</f>
        <v>541971</v>
      </c>
      <c r="C8" s="28">
        <f t="shared" si="0"/>
        <v>514364</v>
      </c>
      <c r="D8" s="28">
        <f t="shared" si="0"/>
        <v>403137</v>
      </c>
      <c r="E8" s="28">
        <f t="shared" si="0"/>
        <v>73349</v>
      </c>
      <c r="F8" s="28">
        <f t="shared" si="0"/>
        <v>23590</v>
      </c>
      <c r="G8" s="28">
        <f t="shared" si="0"/>
        <v>27607</v>
      </c>
      <c r="H8" s="28">
        <f t="shared" si="0"/>
        <v>62026</v>
      </c>
      <c r="I8" s="28">
        <f t="shared" si="0"/>
        <v>262529</v>
      </c>
      <c r="J8" s="21">
        <f t="shared" si="0"/>
        <v>189809</v>
      </c>
      <c r="K8" s="14"/>
    </row>
    <row r="9" spans="1:11" ht="16.5" customHeight="1">
      <c r="A9" s="15" t="s">
        <v>39</v>
      </c>
      <c r="B9" s="20">
        <f>IF(SUM(C9,G9)=0,"-",SUM(C9,G9))</f>
        <v>10972</v>
      </c>
      <c r="C9" s="20">
        <f>IF(SUM(D9:F9)=0,"-",SUM(D9:F9))</f>
        <v>10972</v>
      </c>
      <c r="D9" s="29">
        <v>9987</v>
      </c>
      <c r="E9" s="29">
        <v>985</v>
      </c>
      <c r="F9" s="29">
        <v>0</v>
      </c>
      <c r="G9" s="29">
        <v>0</v>
      </c>
      <c r="H9" s="29">
        <v>948</v>
      </c>
      <c r="I9" s="29">
        <v>9188</v>
      </c>
      <c r="J9" s="30">
        <v>836</v>
      </c>
      <c r="K9" s="14"/>
    </row>
    <row r="10" spans="1:11" ht="16.5" customHeight="1">
      <c r="A10" s="15" t="s">
        <v>40</v>
      </c>
      <c r="B10" s="20">
        <f>IF(SUM(C10,G10)=0,"-",SUM(C10,G10))</f>
        <v>13388</v>
      </c>
      <c r="C10" s="20">
        <f>IF(SUM(D10:F10)=0,"-",SUM(D10:F10))</f>
        <v>13388</v>
      </c>
      <c r="D10" s="29">
        <v>9846</v>
      </c>
      <c r="E10" s="29">
        <v>3542</v>
      </c>
      <c r="F10" s="29">
        <v>0</v>
      </c>
      <c r="G10" s="29">
        <v>0</v>
      </c>
      <c r="H10" s="29">
        <v>97</v>
      </c>
      <c r="I10" s="29">
        <v>13156</v>
      </c>
      <c r="J10" s="30">
        <v>135</v>
      </c>
      <c r="K10" s="14"/>
    </row>
    <row r="11" spans="1:11" ht="16.5" customHeight="1">
      <c r="A11" s="15" t="s">
        <v>41</v>
      </c>
      <c r="B11" s="20">
        <f>IF(SUM(C11,G11)=0,"-",SUM(C11,G11))</f>
        <v>206373</v>
      </c>
      <c r="C11" s="20">
        <f>IF(SUM(D11:F11)=0,"-",SUM(D11:F11))</f>
        <v>203353</v>
      </c>
      <c r="D11" s="29">
        <v>142547</v>
      </c>
      <c r="E11" s="29">
        <v>49748</v>
      </c>
      <c r="F11" s="29">
        <v>11058</v>
      </c>
      <c r="G11" s="29">
        <v>3020</v>
      </c>
      <c r="H11" s="29">
        <v>12275</v>
      </c>
      <c r="I11" s="29">
        <v>141901</v>
      </c>
      <c r="J11" s="30">
        <v>49177</v>
      </c>
      <c r="K11" s="14"/>
    </row>
    <row r="12" spans="1:11" ht="16.5" customHeight="1">
      <c r="A12" s="15" t="s">
        <v>38</v>
      </c>
      <c r="B12" s="20" t="str">
        <f>IF(SUM(C12,G12)=0,"-",SUM(C12,G12))</f>
        <v>-</v>
      </c>
      <c r="C12" s="20" t="str">
        <f>IF(SUM(D12:F12)=0,"-",SUM(D12:F12))</f>
        <v>-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3">
        <v>0</v>
      </c>
      <c r="K12" s="14"/>
    </row>
    <row r="13" spans="1:11" ht="16.5" customHeight="1">
      <c r="A13" s="15" t="s">
        <v>42</v>
      </c>
      <c r="B13" s="20">
        <f>SUM(B14:B16)</f>
        <v>150313</v>
      </c>
      <c r="C13" s="20">
        <f aca="true" t="shared" si="1" ref="C13:J13">SUM(C14:C16)</f>
        <v>147877</v>
      </c>
      <c r="D13" s="20">
        <f t="shared" si="1"/>
        <v>133973</v>
      </c>
      <c r="E13" s="20">
        <f t="shared" si="1"/>
        <v>13846</v>
      </c>
      <c r="F13" s="20">
        <f t="shared" si="1"/>
        <v>58</v>
      </c>
      <c r="G13" s="20">
        <f t="shared" si="1"/>
        <v>2436</v>
      </c>
      <c r="H13" s="20">
        <f t="shared" si="1"/>
        <v>43113</v>
      </c>
      <c r="I13" s="20">
        <f t="shared" si="1"/>
        <v>34335</v>
      </c>
      <c r="J13" s="24">
        <f t="shared" si="1"/>
        <v>70429</v>
      </c>
      <c r="K13" s="14"/>
    </row>
    <row r="14" spans="1:11" ht="16.5" customHeight="1">
      <c r="A14" s="15" t="s">
        <v>14</v>
      </c>
      <c r="B14" s="20">
        <f>IF(SUM(C14,G14)=0,"-",SUM(C14,G14))</f>
        <v>140968</v>
      </c>
      <c r="C14" s="20">
        <f>IF(SUM(D14:F14)=0,"-",SUM(D14:F14))</f>
        <v>138939</v>
      </c>
      <c r="D14" s="29">
        <v>126615</v>
      </c>
      <c r="E14" s="29">
        <v>12266</v>
      </c>
      <c r="F14" s="29">
        <v>58</v>
      </c>
      <c r="G14" s="29">
        <v>2029</v>
      </c>
      <c r="H14" s="29">
        <v>36687</v>
      </c>
      <c r="I14" s="29">
        <v>33348</v>
      </c>
      <c r="J14" s="30">
        <v>68904</v>
      </c>
      <c r="K14" s="14"/>
    </row>
    <row r="15" spans="1:11" ht="16.5" customHeight="1">
      <c r="A15" s="15" t="s">
        <v>15</v>
      </c>
      <c r="B15" s="20">
        <f>IF(SUM(C15,G15)=0,"-",SUM(C15,G15))</f>
        <v>5419</v>
      </c>
      <c r="C15" s="20">
        <f>IF(SUM(D15:F15)=0,"-",SUM(D15:F15))</f>
        <v>5012</v>
      </c>
      <c r="D15" s="29">
        <v>4489</v>
      </c>
      <c r="E15" s="29">
        <v>523</v>
      </c>
      <c r="F15" s="29">
        <v>0</v>
      </c>
      <c r="G15" s="29">
        <v>407</v>
      </c>
      <c r="H15" s="29">
        <v>4792</v>
      </c>
      <c r="I15" s="29">
        <v>0</v>
      </c>
      <c r="J15" s="30">
        <v>220</v>
      </c>
      <c r="K15" s="14"/>
    </row>
    <row r="16" spans="1:11" ht="16.5" customHeight="1">
      <c r="A16" s="15" t="s">
        <v>16</v>
      </c>
      <c r="B16" s="20">
        <f>IF(SUM(C16,G16)=0,"-",SUM(C16,G16))</f>
        <v>3926</v>
      </c>
      <c r="C16" s="20">
        <f>IF(SUM(D16:F16)=0,"-",SUM(D16:F16))</f>
        <v>3926</v>
      </c>
      <c r="D16" s="29">
        <v>2869</v>
      </c>
      <c r="E16" s="29">
        <v>1057</v>
      </c>
      <c r="F16" s="29">
        <v>0</v>
      </c>
      <c r="G16" s="29">
        <v>0</v>
      </c>
      <c r="H16" s="29">
        <v>1634</v>
      </c>
      <c r="I16" s="29">
        <v>987</v>
      </c>
      <c r="J16" s="30">
        <v>1305</v>
      </c>
      <c r="K16" s="14"/>
    </row>
    <row r="17" spans="1:11" ht="16.5" customHeight="1">
      <c r="A17" s="15" t="s">
        <v>17</v>
      </c>
      <c r="B17" s="20">
        <f>SUM(B18:B19)</f>
        <v>146485</v>
      </c>
      <c r="C17" s="20">
        <f aca="true" t="shared" si="2" ref="C17:J17">SUM(C18:C19)</f>
        <v>124486</v>
      </c>
      <c r="D17" s="20">
        <f t="shared" si="2"/>
        <v>106784</v>
      </c>
      <c r="E17" s="20">
        <f t="shared" si="2"/>
        <v>5228</v>
      </c>
      <c r="F17" s="20">
        <f t="shared" si="2"/>
        <v>12474</v>
      </c>
      <c r="G17" s="20">
        <f t="shared" si="2"/>
        <v>21999</v>
      </c>
      <c r="H17" s="20">
        <f t="shared" si="2"/>
        <v>4498</v>
      </c>
      <c r="I17" s="20">
        <f t="shared" si="2"/>
        <v>56852</v>
      </c>
      <c r="J17" s="24">
        <f t="shared" si="2"/>
        <v>63136</v>
      </c>
      <c r="K17" s="14"/>
    </row>
    <row r="18" spans="1:11" ht="16.5" customHeight="1">
      <c r="A18" s="15" t="s">
        <v>18</v>
      </c>
      <c r="B18" s="20">
        <f>IF(SUM(C18,G18)=0,"-",SUM(C18,G18))</f>
        <v>17218</v>
      </c>
      <c r="C18" s="20">
        <f>IF(SUM(D18:F18)=0,"-",SUM(D18:F18))</f>
        <v>17218</v>
      </c>
      <c r="D18" s="29">
        <v>14029</v>
      </c>
      <c r="E18" s="29">
        <v>2240</v>
      </c>
      <c r="F18" s="29">
        <v>949</v>
      </c>
      <c r="G18" s="29">
        <v>0</v>
      </c>
      <c r="H18" s="29">
        <v>0</v>
      </c>
      <c r="I18" s="29">
        <v>11800</v>
      </c>
      <c r="J18" s="30">
        <v>5418</v>
      </c>
      <c r="K18" s="14"/>
    </row>
    <row r="19" spans="1:11" ht="16.5" customHeight="1">
      <c r="A19" s="15" t="s">
        <v>19</v>
      </c>
      <c r="B19" s="20">
        <f>IF(SUM(C19,G19)=0,"-",SUM(C19,G19))</f>
        <v>129267</v>
      </c>
      <c r="C19" s="20">
        <f>IF(SUM(D19:F19)=0,"-",SUM(D19:F19))</f>
        <v>107268</v>
      </c>
      <c r="D19" s="29">
        <v>92755</v>
      </c>
      <c r="E19" s="29">
        <v>2988</v>
      </c>
      <c r="F19" s="29">
        <v>11525</v>
      </c>
      <c r="G19" s="29">
        <v>21999</v>
      </c>
      <c r="H19" s="29">
        <v>4498</v>
      </c>
      <c r="I19" s="29">
        <v>45052</v>
      </c>
      <c r="J19" s="30">
        <v>57718</v>
      </c>
      <c r="K19" s="14"/>
    </row>
    <row r="20" spans="1:11" ht="16.5" customHeight="1">
      <c r="A20" s="15" t="s">
        <v>20</v>
      </c>
      <c r="B20" s="20">
        <f>IF(SUM(B21:B22)=0,"-",SUM(B21:B22))</f>
        <v>14440</v>
      </c>
      <c r="C20" s="20">
        <f aca="true" t="shared" si="3" ref="C20:J20">IF(SUM(C21:C22)=0,"-",SUM(C21:C22))</f>
        <v>14288</v>
      </c>
      <c r="D20" s="20" t="str">
        <f t="shared" si="3"/>
        <v>-</v>
      </c>
      <c r="E20" s="20" t="str">
        <f t="shared" si="3"/>
        <v>-</v>
      </c>
      <c r="F20" s="20" t="str">
        <f t="shared" si="3"/>
        <v>-</v>
      </c>
      <c r="G20" s="20">
        <f t="shared" si="3"/>
        <v>152</v>
      </c>
      <c r="H20" s="20">
        <f t="shared" si="3"/>
        <v>1095</v>
      </c>
      <c r="I20" s="20">
        <f t="shared" si="3"/>
        <v>7097</v>
      </c>
      <c r="J20" s="24">
        <f t="shared" si="3"/>
        <v>6096</v>
      </c>
      <c r="K20" s="14"/>
    </row>
    <row r="21" spans="1:11" ht="16.5" customHeight="1">
      <c r="A21" s="15" t="s">
        <v>18</v>
      </c>
      <c r="B21" s="20">
        <f>IF(SUM(C21,G21)=0,"-",SUM(C21,G21))</f>
        <v>1162</v>
      </c>
      <c r="C21" s="22">
        <f>SUM(H21:J21)</f>
        <v>1162</v>
      </c>
      <c r="D21" s="29">
        <v>0</v>
      </c>
      <c r="E21" s="29">
        <v>0</v>
      </c>
      <c r="F21" s="29">
        <v>0</v>
      </c>
      <c r="G21" s="31">
        <v>0</v>
      </c>
      <c r="H21" s="31">
        <v>0</v>
      </c>
      <c r="I21" s="31">
        <v>1162</v>
      </c>
      <c r="J21" s="32">
        <v>0</v>
      </c>
      <c r="K21" s="14"/>
    </row>
    <row r="22" spans="1:11" ht="16.5" customHeight="1">
      <c r="A22" s="16" t="s">
        <v>19</v>
      </c>
      <c r="B22" s="25">
        <f>IF(SUM(C22,G22)=0,"-",SUM(C22,G22))</f>
        <v>13278</v>
      </c>
      <c r="C22" s="26">
        <f>SUM(H22:J22)</f>
        <v>13126</v>
      </c>
      <c r="D22" s="33">
        <v>0</v>
      </c>
      <c r="E22" s="33">
        <v>0</v>
      </c>
      <c r="F22" s="33">
        <v>0</v>
      </c>
      <c r="G22" s="34">
        <v>152</v>
      </c>
      <c r="H22" s="34">
        <v>1095</v>
      </c>
      <c r="I22" s="34">
        <v>5935</v>
      </c>
      <c r="J22" s="35">
        <v>6096</v>
      </c>
      <c r="K22" s="14"/>
    </row>
    <row r="23" ht="16.5" customHeight="1">
      <c r="A23" s="2" t="s">
        <v>34</v>
      </c>
    </row>
    <row r="24" ht="16.5" customHeight="1">
      <c r="A24" s="2" t="s">
        <v>28</v>
      </c>
    </row>
    <row r="27" spans="4:10" ht="11.25">
      <c r="D27" s="29"/>
      <c r="E27" s="29"/>
      <c r="F27" s="29"/>
      <c r="G27" s="29"/>
      <c r="H27" s="29"/>
      <c r="I27" s="29"/>
      <c r="J27" s="30"/>
    </row>
  </sheetData>
  <sheetProtection/>
  <mergeCells count="1">
    <mergeCell ref="A6:A7"/>
  </mergeCells>
  <printOptions/>
  <pageMargins left="0.7874015748031497" right="0.7874015748031497" top="1.1811023622047245" bottom="0.984251968503937" header="0.5118110236220472" footer="0.5118110236220472"/>
  <pageSetup firstPageNumber="80" useFirstPageNumber="1" horizontalDpi="300" verticalDpi="300" orientation="portrait" paperSize="9" r:id="rId1"/>
  <headerFooter alignWithMargins="0">
    <oddFooter>&amp;C&amp;"ＭＳ 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B24"/>
  <sheetViews>
    <sheetView zoomScale="120" zoomScaleNormal="120" zoomScalePageLayoutView="0" workbookViewId="0" topLeftCell="A1">
      <selection activeCell="G3" sqref="G3"/>
    </sheetView>
  </sheetViews>
  <sheetFormatPr defaultColWidth="11.00390625" defaultRowHeight="12.75"/>
  <cols>
    <col min="1" max="1" width="11.875" style="2" customWidth="1"/>
    <col min="2" max="3" width="9.375" style="2" bestFit="1" customWidth="1"/>
    <col min="4" max="10" width="9.125" style="2" customWidth="1"/>
    <col min="11" max="16384" width="11.00390625" style="2" customWidth="1"/>
  </cols>
  <sheetData>
    <row r="1" spans="1:10" ht="16.5" customHeight="1">
      <c r="A1" s="1"/>
      <c r="J1" s="17" t="s">
        <v>0</v>
      </c>
    </row>
    <row r="2" ht="16.5" customHeight="1"/>
    <row r="3" spans="1:28" s="6" customFormat="1" ht="16.5" customHeight="1">
      <c r="A3" s="3"/>
      <c r="B3" s="3"/>
      <c r="C3" s="3"/>
      <c r="D3" s="4"/>
      <c r="E3" s="4"/>
      <c r="F3" s="3"/>
      <c r="G3" s="4"/>
      <c r="H3" s="4"/>
      <c r="I3" s="3"/>
      <c r="J3" s="4"/>
      <c r="K3" s="5"/>
      <c r="M3" s="5"/>
      <c r="O3" s="5"/>
      <c r="Q3" s="5"/>
      <c r="S3" s="5"/>
      <c r="U3" s="5"/>
      <c r="X3" s="5"/>
      <c r="Z3" s="5"/>
      <c r="AB3" s="5"/>
    </row>
    <row r="4" ht="16.5" customHeight="1"/>
    <row r="5" spans="1:9" ht="16.5" customHeight="1">
      <c r="A5" s="2" t="s">
        <v>36</v>
      </c>
      <c r="I5" s="2" t="s">
        <v>43</v>
      </c>
    </row>
    <row r="6" spans="1:10" ht="16.5" customHeight="1">
      <c r="A6" s="36" t="s">
        <v>33</v>
      </c>
      <c r="B6" s="38" t="s">
        <v>4</v>
      </c>
      <c r="C6" s="7" t="s">
        <v>30</v>
      </c>
      <c r="D6" s="8"/>
      <c r="E6" s="8"/>
      <c r="F6" s="19"/>
      <c r="G6" s="7" t="s">
        <v>31</v>
      </c>
      <c r="H6" s="8"/>
      <c r="I6" s="8"/>
      <c r="J6" s="9"/>
    </row>
    <row r="7" spans="1:10" ht="33.75" customHeight="1">
      <c r="A7" s="37"/>
      <c r="B7" s="39"/>
      <c r="C7" s="11" t="s">
        <v>4</v>
      </c>
      <c r="D7" s="11" t="s">
        <v>24</v>
      </c>
      <c r="E7" s="11" t="s">
        <v>25</v>
      </c>
      <c r="F7" s="11" t="s">
        <v>26</v>
      </c>
      <c r="G7" s="11" t="s">
        <v>4</v>
      </c>
      <c r="H7" s="11" t="s">
        <v>24</v>
      </c>
      <c r="I7" s="11" t="s">
        <v>25</v>
      </c>
      <c r="J7" s="12" t="s">
        <v>26</v>
      </c>
    </row>
    <row r="8" spans="1:10" ht="16.5" customHeight="1">
      <c r="A8" s="13" t="s">
        <v>4</v>
      </c>
      <c r="B8" s="20">
        <f aca="true" t="shared" si="0" ref="B8:J8">SUM(B9,B10,B11,B12,B13,B17,B20)</f>
        <v>1742632</v>
      </c>
      <c r="C8" s="20">
        <f t="shared" si="0"/>
        <v>1268623</v>
      </c>
      <c r="D8" s="20">
        <f t="shared" si="0"/>
        <v>461996</v>
      </c>
      <c r="E8" s="20">
        <f t="shared" si="0"/>
        <v>33538</v>
      </c>
      <c r="F8" s="20">
        <f t="shared" si="0"/>
        <v>735364</v>
      </c>
      <c r="G8" s="20">
        <f t="shared" si="0"/>
        <v>474009</v>
      </c>
      <c r="H8" s="20">
        <f t="shared" si="0"/>
        <v>185449</v>
      </c>
      <c r="I8" s="20">
        <f t="shared" si="0"/>
        <v>1283</v>
      </c>
      <c r="J8" s="21">
        <f t="shared" si="0"/>
        <v>266560</v>
      </c>
    </row>
    <row r="9" spans="1:10" ht="16.5" customHeight="1">
      <c r="A9" s="15" t="s">
        <v>9</v>
      </c>
      <c r="B9" s="20">
        <f>IF(SUM(C9,G9)=0,"-",SUM(C9,G9))</f>
        <v>24423</v>
      </c>
      <c r="C9" s="20">
        <f>IF(SUM(D9:F9)=0,"-",SUM(D9:F9))</f>
        <v>24423</v>
      </c>
      <c r="D9" s="29">
        <v>14461</v>
      </c>
      <c r="E9" s="29">
        <v>0</v>
      </c>
      <c r="F9" s="29">
        <v>9962</v>
      </c>
      <c r="G9" s="20" t="str">
        <f>IF(SUM(H9:J9)=0,"-",SUM(H9:J9))</f>
        <v>-</v>
      </c>
      <c r="H9" s="22">
        <v>0</v>
      </c>
      <c r="I9" s="22">
        <v>0</v>
      </c>
      <c r="J9" s="23">
        <v>0</v>
      </c>
    </row>
    <row r="10" spans="1:10" ht="16.5" customHeight="1">
      <c r="A10" s="15" t="s">
        <v>11</v>
      </c>
      <c r="B10" s="20">
        <f>IF(SUM(C10,G10)=0,"-",SUM(C10,G10))</f>
        <v>25666</v>
      </c>
      <c r="C10" s="20">
        <f>IF(SUM(D10:F10)=0,"-",SUM(D10:F10))</f>
        <v>23486</v>
      </c>
      <c r="D10" s="29">
        <v>2235</v>
      </c>
      <c r="E10" s="29">
        <v>0</v>
      </c>
      <c r="F10" s="29">
        <v>21251</v>
      </c>
      <c r="G10" s="20">
        <f>IF(SUM(H10:J10)=0,"-",SUM(H10:J10))</f>
        <v>2180</v>
      </c>
      <c r="H10" s="29">
        <v>0</v>
      </c>
      <c r="I10" s="29">
        <v>0</v>
      </c>
      <c r="J10" s="30">
        <v>2180</v>
      </c>
    </row>
    <row r="11" spans="1:10" ht="16.5" customHeight="1">
      <c r="A11" s="15" t="s">
        <v>12</v>
      </c>
      <c r="B11" s="20">
        <f>IF(SUM(C11,G11)=0,"-",SUM(C11,G11))</f>
        <v>760072</v>
      </c>
      <c r="C11" s="20">
        <f>IF(SUM(D11:F11)=0,"-",SUM(D11:F11))</f>
        <v>636460</v>
      </c>
      <c r="D11" s="29">
        <v>292270</v>
      </c>
      <c r="E11" s="29">
        <v>18897</v>
      </c>
      <c r="F11" s="29">
        <v>325293</v>
      </c>
      <c r="G11" s="20">
        <f>IF(SUM(H11:J11)=0,"-",SUM(H11:J11))</f>
        <v>123612</v>
      </c>
      <c r="H11" s="29">
        <v>71203</v>
      </c>
      <c r="I11" s="29">
        <v>0</v>
      </c>
      <c r="J11" s="30">
        <v>52409</v>
      </c>
    </row>
    <row r="12" spans="1:10" ht="16.5" customHeight="1">
      <c r="A12" s="15" t="s">
        <v>38</v>
      </c>
      <c r="B12" s="20" t="str">
        <f>IF(SUM(C12,G12)=0,"-",SUM(C12,G12))</f>
        <v>-</v>
      </c>
      <c r="C12" s="20" t="str">
        <f>IF(SUM(D12:F12)=0,"-",SUM(D12:F12))</f>
        <v>-</v>
      </c>
      <c r="D12" s="22">
        <v>0</v>
      </c>
      <c r="E12" s="22">
        <v>0</v>
      </c>
      <c r="F12" s="22">
        <v>0</v>
      </c>
      <c r="G12" s="20" t="str">
        <f>IF(SUM(H12:J12)=0,"-",SUM(H12:J12))</f>
        <v>-</v>
      </c>
      <c r="H12" s="22">
        <v>0</v>
      </c>
      <c r="I12" s="22">
        <v>0</v>
      </c>
      <c r="J12" s="23">
        <v>0</v>
      </c>
    </row>
    <row r="13" spans="1:10" ht="16.5" customHeight="1">
      <c r="A13" s="15" t="s">
        <v>13</v>
      </c>
      <c r="B13" s="20">
        <f>SUM(B14:B16)</f>
        <v>550650</v>
      </c>
      <c r="C13" s="20">
        <f aca="true" t="shared" si="1" ref="C13:J13">SUM(C14:C16)</f>
        <v>327372</v>
      </c>
      <c r="D13" s="20">
        <f t="shared" si="1"/>
        <v>132087</v>
      </c>
      <c r="E13" s="20">
        <f t="shared" si="1"/>
        <v>13671</v>
      </c>
      <c r="F13" s="20">
        <f t="shared" si="1"/>
        <v>181614</v>
      </c>
      <c r="G13" s="20">
        <f t="shared" si="1"/>
        <v>223278</v>
      </c>
      <c r="H13" s="20">
        <f t="shared" si="1"/>
        <v>92956</v>
      </c>
      <c r="I13" s="20">
        <f t="shared" si="1"/>
        <v>1180</v>
      </c>
      <c r="J13" s="24">
        <f t="shared" si="1"/>
        <v>129142</v>
      </c>
    </row>
    <row r="14" spans="1:10" ht="16.5" customHeight="1">
      <c r="A14" s="15" t="s">
        <v>14</v>
      </c>
      <c r="B14" s="20">
        <f>IF(SUM(C14,G14)=0,"-",SUM(C14,G14))</f>
        <v>517056</v>
      </c>
      <c r="C14" s="20">
        <f>IF(SUM(D14:F14)=0,"-",SUM(D14:F14))</f>
        <v>297786</v>
      </c>
      <c r="D14" s="29">
        <v>113794</v>
      </c>
      <c r="E14" s="29">
        <v>13671</v>
      </c>
      <c r="F14" s="29">
        <v>170321</v>
      </c>
      <c r="G14" s="20">
        <f>IF(SUM(H14:J14)=0,"-",SUM(H14:J14))</f>
        <v>219270</v>
      </c>
      <c r="H14" s="29">
        <v>89890</v>
      </c>
      <c r="I14" s="29">
        <v>1180</v>
      </c>
      <c r="J14" s="30">
        <v>128200</v>
      </c>
    </row>
    <row r="15" spans="1:10" ht="16.5" customHeight="1">
      <c r="A15" s="15" t="s">
        <v>15</v>
      </c>
      <c r="B15" s="20">
        <f>IF(SUM(C15,G15)=0,"-",SUM(C15,G15))</f>
        <v>21173</v>
      </c>
      <c r="C15" s="20">
        <f>IF(SUM(D15:F15)=0,"-",SUM(D15:F15))</f>
        <v>19768</v>
      </c>
      <c r="D15" s="29">
        <v>13052</v>
      </c>
      <c r="E15" s="29">
        <v>0</v>
      </c>
      <c r="F15" s="29">
        <v>6716</v>
      </c>
      <c r="G15" s="20">
        <f>IF(SUM(H15:J15)=0,"-",SUM(H15:J15))</f>
        <v>1405</v>
      </c>
      <c r="H15" s="29">
        <v>463</v>
      </c>
      <c r="I15" s="29">
        <v>0</v>
      </c>
      <c r="J15" s="30">
        <v>942</v>
      </c>
    </row>
    <row r="16" spans="1:10" ht="16.5" customHeight="1">
      <c r="A16" s="15" t="s">
        <v>16</v>
      </c>
      <c r="B16" s="20">
        <f>IF(SUM(C16,G16)=0,"-",SUM(C16,G16))</f>
        <v>12421</v>
      </c>
      <c r="C16" s="20">
        <f>IF(SUM(D16:F16)=0,"-",SUM(D16:F16))</f>
        <v>9818</v>
      </c>
      <c r="D16" s="29">
        <v>5241</v>
      </c>
      <c r="E16" s="29">
        <v>0</v>
      </c>
      <c r="F16" s="29">
        <v>4577</v>
      </c>
      <c r="G16" s="20">
        <f>IF(SUM(H16:J16)=0,"-",SUM(H16:J16))</f>
        <v>2603</v>
      </c>
      <c r="H16" s="29">
        <v>2603</v>
      </c>
      <c r="I16" s="29">
        <v>0</v>
      </c>
      <c r="J16" s="30">
        <v>0</v>
      </c>
    </row>
    <row r="17" spans="1:10" ht="16.5" customHeight="1">
      <c r="A17" s="15" t="s">
        <v>17</v>
      </c>
      <c r="B17" s="20">
        <f>SUM(B18:B19)</f>
        <v>323379</v>
      </c>
      <c r="C17" s="20">
        <f aca="true" t="shared" si="2" ref="C17:J17">SUM(C18:C19)</f>
        <v>219157</v>
      </c>
      <c r="D17" s="20">
        <f t="shared" si="2"/>
        <v>20943</v>
      </c>
      <c r="E17" s="20">
        <f t="shared" si="2"/>
        <v>970</v>
      </c>
      <c r="F17" s="20">
        <f t="shared" si="2"/>
        <v>197244</v>
      </c>
      <c r="G17" s="20">
        <f t="shared" si="2"/>
        <v>104222</v>
      </c>
      <c r="H17" s="20">
        <f t="shared" si="2"/>
        <v>21290</v>
      </c>
      <c r="I17" s="20">
        <f t="shared" si="2"/>
        <v>103</v>
      </c>
      <c r="J17" s="24">
        <f t="shared" si="2"/>
        <v>82829</v>
      </c>
    </row>
    <row r="18" spans="1:10" ht="16.5" customHeight="1">
      <c r="A18" s="15" t="s">
        <v>18</v>
      </c>
      <c r="B18" s="20">
        <f>IF(SUM(C18,G18)=0,"-",SUM(C18,G18))</f>
        <v>63309</v>
      </c>
      <c r="C18" s="20">
        <f>IF(SUM(D18:F18)=0,"-",SUM(D18:F18))</f>
        <v>43433</v>
      </c>
      <c r="D18" s="29">
        <v>0</v>
      </c>
      <c r="E18" s="29">
        <v>0</v>
      </c>
      <c r="F18" s="29">
        <v>43433</v>
      </c>
      <c r="G18" s="20">
        <f>IF(SUM(H18:J18)=0,"-",SUM(H18:J18))</f>
        <v>19876</v>
      </c>
      <c r="H18" s="29">
        <v>0</v>
      </c>
      <c r="I18" s="29">
        <v>0</v>
      </c>
      <c r="J18" s="30">
        <v>19876</v>
      </c>
    </row>
    <row r="19" spans="1:10" ht="16.5" customHeight="1">
      <c r="A19" s="15" t="s">
        <v>19</v>
      </c>
      <c r="B19" s="20">
        <f>IF(SUM(C19,G19)=0,"-",SUM(C19,G19))</f>
        <v>260070</v>
      </c>
      <c r="C19" s="20">
        <f>IF(SUM(D19:F19)=0,"-",SUM(D19:F19))</f>
        <v>175724</v>
      </c>
      <c r="D19" s="29">
        <v>20943</v>
      </c>
      <c r="E19" s="29">
        <v>970</v>
      </c>
      <c r="F19" s="29">
        <v>153811</v>
      </c>
      <c r="G19" s="20">
        <f>IF(SUM(H19:J19)=0,"-",SUM(H19:J19))</f>
        <v>84346</v>
      </c>
      <c r="H19" s="29">
        <v>21290</v>
      </c>
      <c r="I19" s="29">
        <v>103</v>
      </c>
      <c r="J19" s="30">
        <v>62953</v>
      </c>
    </row>
    <row r="20" spans="1:10" ht="16.5" customHeight="1">
      <c r="A20" s="15" t="s">
        <v>20</v>
      </c>
      <c r="B20" s="20">
        <f>IF(SUM(B21:B22)=0,"-",SUM(B21:B22))</f>
        <v>58442</v>
      </c>
      <c r="C20" s="20">
        <f aca="true" t="shared" si="3" ref="C20:J20">IF(SUM(C21:C22)=0,"-",SUM(C21:C22))</f>
        <v>37725</v>
      </c>
      <c r="D20" s="20" t="str">
        <f t="shared" si="3"/>
        <v>-</v>
      </c>
      <c r="E20" s="20" t="str">
        <f t="shared" si="3"/>
        <v>-</v>
      </c>
      <c r="F20" s="20" t="str">
        <f t="shared" si="3"/>
        <v>-</v>
      </c>
      <c r="G20" s="20">
        <f t="shared" si="3"/>
        <v>20717</v>
      </c>
      <c r="H20" s="20" t="str">
        <f t="shared" si="3"/>
        <v>-</v>
      </c>
      <c r="I20" s="20" t="str">
        <f t="shared" si="3"/>
        <v>-</v>
      </c>
      <c r="J20" s="24" t="str">
        <f t="shared" si="3"/>
        <v>-</v>
      </c>
    </row>
    <row r="21" spans="1:10" ht="16.5" customHeight="1">
      <c r="A21" s="15" t="s">
        <v>18</v>
      </c>
      <c r="B21" s="20">
        <f>IF(SUM(C21,G21)=0,"-",SUM(C21,G21))</f>
        <v>500</v>
      </c>
      <c r="C21" s="22" t="s">
        <v>37</v>
      </c>
      <c r="D21" s="22" t="s">
        <v>10</v>
      </c>
      <c r="E21" s="22" t="s">
        <v>10</v>
      </c>
      <c r="F21" s="22" t="s">
        <v>10</v>
      </c>
      <c r="G21" s="22">
        <v>500</v>
      </c>
      <c r="H21" s="22" t="s">
        <v>10</v>
      </c>
      <c r="I21" s="22" t="s">
        <v>10</v>
      </c>
      <c r="J21" s="23" t="s">
        <v>10</v>
      </c>
    </row>
    <row r="22" spans="1:10" ht="16.5" customHeight="1">
      <c r="A22" s="16" t="s">
        <v>19</v>
      </c>
      <c r="B22" s="25">
        <f>IF(SUM(C22,G22)=0,"-",SUM(C22,G22))</f>
        <v>57942</v>
      </c>
      <c r="C22" s="34">
        <v>37725</v>
      </c>
      <c r="D22" s="26" t="s">
        <v>10</v>
      </c>
      <c r="E22" s="26" t="s">
        <v>10</v>
      </c>
      <c r="F22" s="26" t="s">
        <v>10</v>
      </c>
      <c r="G22" s="26">
        <v>20217</v>
      </c>
      <c r="H22" s="26" t="s">
        <v>10</v>
      </c>
      <c r="I22" s="26" t="s">
        <v>10</v>
      </c>
      <c r="J22" s="27" t="s">
        <v>10</v>
      </c>
    </row>
    <row r="23" ht="16.5" customHeight="1">
      <c r="A23" s="2" t="s">
        <v>27</v>
      </c>
    </row>
    <row r="24" ht="16.5" customHeight="1">
      <c r="A24" s="2" t="s">
        <v>29</v>
      </c>
    </row>
  </sheetData>
  <sheetProtection/>
  <mergeCells count="2">
    <mergeCell ref="A6:A7"/>
    <mergeCell ref="B6:B7"/>
  </mergeCells>
  <printOptions/>
  <pageMargins left="1.13" right="0.37" top="0.7874015748031497" bottom="0.984251968503937" header="0.5118110236220472" footer="0.5118110236220472"/>
  <pageSetup firstPageNumber="81" useFirstPageNumber="1" horizontalDpi="600" verticalDpi="600" orientation="portrait" paperSize="9" r:id="rId1"/>
  <headerFooter alignWithMargins="0">
    <oddFooter>&amp;C&amp;"ＭＳ 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2013-02-05T00:42:26Z</cp:lastPrinted>
  <dcterms:created xsi:type="dcterms:W3CDTF">2013-02-07T05:51:55Z</dcterms:created>
  <dcterms:modified xsi:type="dcterms:W3CDTF">2013-02-12T07:40:31Z</dcterms:modified>
  <cp:category/>
  <cp:version/>
  <cp:contentType/>
  <cp:contentStatus/>
</cp:coreProperties>
</file>