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95" windowWidth="15180" windowHeight="3735" activeTab="3"/>
  </bookViews>
  <sheets>
    <sheet name="第３７表" sheetId="1" r:id="rId1"/>
    <sheet name="第３８表" sheetId="2" r:id="rId2"/>
    <sheet name="第39表" sheetId="3" r:id="rId3"/>
    <sheet name="第40表" sheetId="4" r:id="rId4"/>
  </sheets>
  <definedNames>
    <definedName name="_xlnm.Print_Area" localSheetId="3">'第40表'!$A$1:$Q$64</definedName>
  </definedNames>
  <calcPr fullCalcOnLoad="1"/>
</workbook>
</file>

<file path=xl/sharedStrings.xml><?xml version="1.0" encoding="utf-8"?>
<sst xmlns="http://schemas.openxmlformats.org/spreadsheetml/2006/main" count="231" uniqueCount="118">
  <si>
    <t>－専修学校－</t>
  </si>
  <si>
    <t>学校数</t>
  </si>
  <si>
    <t>計</t>
  </si>
  <si>
    <t>-</t>
  </si>
  <si>
    <t>私</t>
  </si>
  <si>
    <t>私　　　立</t>
  </si>
  <si>
    <t>男</t>
  </si>
  <si>
    <t>女</t>
  </si>
  <si>
    <t>学科別</t>
  </si>
  <si>
    <t>生徒数</t>
  </si>
  <si>
    <t>入　　　　学　　　　状　　　　況</t>
  </si>
  <si>
    <t>学科数</t>
  </si>
  <si>
    <t>入　　学　　定　　員</t>
  </si>
  <si>
    <t>春期の</t>
  </si>
  <si>
    <t>春期の入学者数 (5月1日</t>
  </si>
  <si>
    <t>（延）</t>
  </si>
  <si>
    <t>計のうち</t>
  </si>
  <si>
    <t>入学</t>
  </si>
  <si>
    <t>までに退学した者を除く)</t>
  </si>
  <si>
    <t>春期(再掲)</t>
  </si>
  <si>
    <t>志願者数</t>
  </si>
  <si>
    <t>公　　　立</t>
  </si>
  <si>
    <t>准看護</t>
  </si>
  <si>
    <t>看護</t>
  </si>
  <si>
    <t>歯科衛生</t>
  </si>
  <si>
    <t>歯科技工</t>
  </si>
  <si>
    <t>臨床検査</t>
  </si>
  <si>
    <t>その他</t>
  </si>
  <si>
    <t>家政</t>
  </si>
  <si>
    <t>土木・建築</t>
  </si>
  <si>
    <t>電気・電子</t>
  </si>
  <si>
    <t>自動車整備</t>
  </si>
  <si>
    <t>情報処理</t>
  </si>
  <si>
    <t>調理</t>
  </si>
  <si>
    <t>理容</t>
  </si>
  <si>
    <t>美容</t>
  </si>
  <si>
    <t>保育士養成</t>
  </si>
  <si>
    <t>経理・簿記</t>
  </si>
  <si>
    <t>和洋裁</t>
  </si>
  <si>
    <t>編物・手芸</t>
  </si>
  <si>
    <t>デザイン</t>
  </si>
  <si>
    <t>鍼・灸・あんま</t>
  </si>
  <si>
    <t>柔道整復</t>
  </si>
  <si>
    <t>商業</t>
  </si>
  <si>
    <t>音楽</t>
  </si>
  <si>
    <t>美術</t>
  </si>
  <si>
    <t>写真</t>
  </si>
  <si>
    <t>　　学科別学校数（延）及び学科数について、生徒のいない学校及び学科は含まない。</t>
  </si>
  <si>
    <t>関　係</t>
  </si>
  <si>
    <t>医　療</t>
  </si>
  <si>
    <t>その他</t>
  </si>
  <si>
    <t>介護福祉</t>
  </si>
  <si>
    <t>情報</t>
  </si>
  <si>
    <t>法律行政</t>
  </si>
  <si>
    <t>区　　　分</t>
  </si>
  <si>
    <t>工　業
関　係</t>
  </si>
  <si>
    <t>衛　生
関　係</t>
  </si>
  <si>
    <t>教 育 ・
社会福祉
関　　係</t>
  </si>
  <si>
    <t>商　業
実　務
関　係</t>
  </si>
  <si>
    <t>服 飾 ・
家政関係</t>
  </si>
  <si>
    <t>文化・
教　養
関　係</t>
  </si>
  <si>
    <t>第４０表　学科別生徒数</t>
  </si>
  <si>
    <t>-</t>
  </si>
  <si>
    <t>公立</t>
  </si>
  <si>
    <t>理学・作業療法</t>
  </si>
  <si>
    <t>製菓・製パン</t>
  </si>
  <si>
    <t>経営</t>
  </si>
  <si>
    <t>旅行</t>
  </si>
  <si>
    <t>ビジネス</t>
  </si>
  <si>
    <t>立</t>
  </si>
  <si>
    <t>スポーツ</t>
  </si>
  <si>
    <t xml:space="preserve"> </t>
  </si>
  <si>
    <t>受験・補修</t>
  </si>
  <si>
    <t>-</t>
  </si>
  <si>
    <t>医　療
関　係</t>
  </si>
  <si>
    <t>機械</t>
  </si>
  <si>
    <t>演劇・映画</t>
  </si>
  <si>
    <t>歯科技工</t>
  </si>
  <si>
    <t>-</t>
  </si>
  <si>
    <t>平成23年度</t>
  </si>
  <si>
    <t>卒業者数（平成２３年度間）</t>
  </si>
  <si>
    <t>注　春期とは平成２４年４月１日から５月１日までをいう。</t>
  </si>
  <si>
    <t>平成24年度</t>
  </si>
  <si>
    <t>(6)　専修学校</t>
  </si>
  <si>
    <t>第３７表　設置者別学校数及び学科数</t>
  </si>
  <si>
    <t>区分</t>
  </si>
  <si>
    <t>学科数（生徒のいる学科）</t>
  </si>
  <si>
    <t>高等課程</t>
  </si>
  <si>
    <t>専門課程</t>
  </si>
  <si>
    <t>一般課程</t>
  </si>
  <si>
    <t>公　　  立</t>
  </si>
  <si>
    <t>学校法人立</t>
  </si>
  <si>
    <t>準学校法人立</t>
  </si>
  <si>
    <t>財団法人立</t>
  </si>
  <si>
    <t>立</t>
  </si>
  <si>
    <t>社団法人立</t>
  </si>
  <si>
    <t>その他の法人立</t>
  </si>
  <si>
    <t>個人立</t>
  </si>
  <si>
    <t>第３８表　設置者別、課程別生徒数</t>
  </si>
  <si>
    <t>平成23年度</t>
  </si>
  <si>
    <t>平成24年度</t>
  </si>
  <si>
    <t>私　　立</t>
  </si>
  <si>
    <t>学校法人立</t>
  </si>
  <si>
    <t>準学校法人立</t>
  </si>
  <si>
    <t>財団法人立</t>
  </si>
  <si>
    <t>社団法人立</t>
  </si>
  <si>
    <t>その他の法人立</t>
  </si>
  <si>
    <t>第３９表　教員数及び職員数</t>
  </si>
  <si>
    <t>公　立</t>
  </si>
  <si>
    <t>私　立</t>
  </si>
  <si>
    <t>教員数</t>
  </si>
  <si>
    <t>職員数</t>
  </si>
  <si>
    <t>(本務者のみ)</t>
  </si>
  <si>
    <t>(本務者のみ)</t>
  </si>
  <si>
    <t>本</t>
  </si>
  <si>
    <t>務</t>
  </si>
  <si>
    <t>者</t>
  </si>
  <si>
    <t>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</si>
</sst>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,##0;\-#,##0;\-"/>
  </numFmts>
  <fonts count="48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right"/>
    </xf>
    <xf numFmtId="0" fontId="8" fillId="0" borderId="20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/>
    </xf>
    <xf numFmtId="0" fontId="8" fillId="0" borderId="32" xfId="0" applyFont="1" applyFill="1" applyBorder="1" applyAlignment="1">
      <alignment horizontal="centerContinuous"/>
    </xf>
    <xf numFmtId="0" fontId="8" fillId="0" borderId="0" xfId="0" applyFont="1" applyFill="1" applyAlignment="1">
      <alignment horizontal="distributed"/>
    </xf>
    <xf numFmtId="0" fontId="8" fillId="0" borderId="33" xfId="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0" fontId="8" fillId="0" borderId="34" xfId="0" applyFont="1" applyFill="1" applyBorder="1" applyAlignment="1">
      <alignment horizontal="centerContinuous"/>
    </xf>
    <xf numFmtId="0" fontId="8" fillId="0" borderId="33" xfId="0" applyFont="1" applyFill="1" applyBorder="1" applyAlignment="1">
      <alignment horizontal="centerContinuous"/>
    </xf>
    <xf numFmtId="0" fontId="8" fillId="0" borderId="35" xfId="0" applyFont="1" applyFill="1" applyBorder="1" applyAlignment="1">
      <alignment horizontal="centerContinuous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centerContinuous"/>
    </xf>
    <xf numFmtId="0" fontId="8" fillId="0" borderId="4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distributed"/>
    </xf>
    <xf numFmtId="0" fontId="8" fillId="0" borderId="36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 horizontal="centerContinuous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37" xfId="0" applyFont="1" applyFill="1" applyBorder="1" applyAlignment="1">
      <alignment/>
    </xf>
    <xf numFmtId="0" fontId="8" fillId="0" borderId="2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shrinkToFit="1"/>
    </xf>
    <xf numFmtId="0" fontId="8" fillId="0" borderId="23" xfId="0" applyFont="1" applyFill="1" applyBorder="1" applyAlignment="1">
      <alignment horizontal="distributed"/>
    </xf>
    <xf numFmtId="0" fontId="8" fillId="0" borderId="25" xfId="0" applyFont="1" applyFill="1" applyBorder="1" applyAlignment="1">
      <alignment horizontal="distributed"/>
    </xf>
    <xf numFmtId="178" fontId="10" fillId="0" borderId="0" xfId="0" applyNumberFormat="1" applyFont="1" applyFill="1" applyBorder="1" applyAlignment="1">
      <alignment horizontal="right"/>
    </xf>
    <xf numFmtId="178" fontId="10" fillId="0" borderId="42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78" fontId="9" fillId="0" borderId="42" xfId="0" applyNumberFormat="1" applyFont="1" applyFill="1" applyBorder="1" applyAlignment="1">
      <alignment horizontal="right"/>
    </xf>
    <xf numFmtId="178" fontId="10" fillId="0" borderId="0" xfId="48" applyNumberFormat="1" applyFont="1" applyFill="1" applyBorder="1" applyAlignment="1">
      <alignment horizontal="right"/>
    </xf>
    <xf numFmtId="178" fontId="10" fillId="0" borderId="42" xfId="48" applyNumberFormat="1" applyFont="1" applyFill="1" applyBorder="1" applyAlignment="1">
      <alignment horizontal="right"/>
    </xf>
    <xf numFmtId="178" fontId="9" fillId="0" borderId="0" xfId="48" applyNumberFormat="1" applyFont="1" applyFill="1" applyBorder="1" applyAlignment="1">
      <alignment horizontal="right"/>
    </xf>
    <xf numFmtId="178" fontId="10" fillId="0" borderId="44" xfId="48" applyNumberFormat="1" applyFont="1" applyFill="1" applyBorder="1" applyAlignment="1">
      <alignment horizontal="right"/>
    </xf>
    <xf numFmtId="178" fontId="9" fillId="0" borderId="44" xfId="48" applyNumberFormat="1" applyFont="1" applyFill="1" applyBorder="1" applyAlignment="1">
      <alignment horizontal="right"/>
    </xf>
    <xf numFmtId="178" fontId="9" fillId="0" borderId="41" xfId="0" applyNumberFormat="1" applyFont="1" applyFill="1" applyBorder="1" applyAlignment="1">
      <alignment horizontal="right"/>
    </xf>
    <xf numFmtId="178" fontId="10" fillId="0" borderId="41" xfId="0" applyNumberFormat="1" applyFont="1" applyFill="1" applyBorder="1" applyAlignment="1">
      <alignment horizontal="right"/>
    </xf>
    <xf numFmtId="178" fontId="9" fillId="0" borderId="41" xfId="48" applyNumberFormat="1" applyFont="1" applyFill="1" applyBorder="1" applyAlignment="1">
      <alignment horizontal="right"/>
    </xf>
    <xf numFmtId="178" fontId="9" fillId="0" borderId="0" xfId="0" applyNumberFormat="1" applyFont="1" applyBorder="1" applyAlignment="1">
      <alignment vertical="center" shrinkToFit="1"/>
    </xf>
    <xf numFmtId="178" fontId="9" fillId="0" borderId="42" xfId="0" applyNumberFormat="1" applyFont="1" applyBorder="1" applyAlignment="1">
      <alignment vertical="center" shrinkToFit="1"/>
    </xf>
    <xf numFmtId="178" fontId="10" fillId="0" borderId="41" xfId="48" applyNumberFormat="1" applyFont="1" applyFill="1" applyBorder="1" applyAlignment="1">
      <alignment horizontal="right"/>
    </xf>
    <xf numFmtId="178" fontId="9" fillId="0" borderId="45" xfId="48" applyNumberFormat="1" applyFont="1" applyFill="1" applyBorder="1" applyAlignment="1">
      <alignment horizontal="right"/>
    </xf>
    <xf numFmtId="178" fontId="9" fillId="0" borderId="44" xfId="0" applyNumberFormat="1" applyFont="1" applyBorder="1" applyAlignment="1">
      <alignment vertical="center" shrinkToFit="1"/>
    </xf>
    <xf numFmtId="178" fontId="9" fillId="0" borderId="46" xfId="0" applyNumberFormat="1" applyFont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7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Continuous"/>
    </xf>
    <xf numFmtId="0" fontId="28" fillId="0" borderId="13" xfId="0" applyFont="1" applyFill="1" applyBorder="1" applyAlignment="1">
      <alignment horizontal="centerContinuous"/>
    </xf>
    <xf numFmtId="0" fontId="28" fillId="0" borderId="49" xfId="0" applyFont="1" applyFill="1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Continuous"/>
    </xf>
    <xf numFmtId="0" fontId="28" fillId="0" borderId="18" xfId="0" applyFont="1" applyFill="1" applyBorder="1" applyAlignment="1">
      <alignment horizontal="centerContinuous"/>
    </xf>
    <xf numFmtId="178" fontId="9" fillId="0" borderId="0" xfId="0" applyNumberFormat="1" applyFont="1" applyBorder="1" applyAlignment="1">
      <alignment horizontal="right"/>
    </xf>
    <xf numFmtId="178" fontId="9" fillId="0" borderId="42" xfId="0" applyNumberFormat="1" applyFont="1" applyBorder="1" applyAlignment="1">
      <alignment horizontal="right"/>
    </xf>
    <xf numFmtId="0" fontId="28" fillId="0" borderId="2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distributed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distributed"/>
    </xf>
    <xf numFmtId="178" fontId="9" fillId="0" borderId="44" xfId="0" applyNumberFormat="1" applyFont="1" applyFill="1" applyBorder="1" applyAlignment="1">
      <alignment horizontal="right"/>
    </xf>
    <xf numFmtId="178" fontId="10" fillId="0" borderId="44" xfId="0" applyNumberFormat="1" applyFont="1" applyFill="1" applyBorder="1" applyAlignment="1">
      <alignment horizontal="right"/>
    </xf>
    <xf numFmtId="178" fontId="9" fillId="0" borderId="4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/>
    </xf>
    <xf numFmtId="0" fontId="29" fillId="0" borderId="1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Continuous"/>
    </xf>
    <xf numFmtId="0" fontId="28" fillId="0" borderId="16" xfId="0" applyFont="1" applyFill="1" applyBorder="1" applyAlignment="1">
      <alignment horizontal="centerContinuous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178" fontId="9" fillId="0" borderId="42" xfId="48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vertical="center" textRotation="255"/>
    </xf>
    <xf numFmtId="0" fontId="2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vertical="center" textRotation="255"/>
    </xf>
    <xf numFmtId="0" fontId="28" fillId="0" borderId="23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38" fontId="9" fillId="0" borderId="0" xfId="48" applyFont="1" applyBorder="1" applyAlignment="1">
      <alignment vertical="center" shrinkToFit="1"/>
    </xf>
    <xf numFmtId="0" fontId="8" fillId="0" borderId="28" xfId="0" applyFont="1" applyFill="1" applyBorder="1" applyAlignment="1">
      <alignment vertical="center" textRotation="255"/>
    </xf>
    <xf numFmtId="0" fontId="28" fillId="0" borderId="51" xfId="0" applyFont="1" applyFill="1" applyBorder="1" applyAlignment="1">
      <alignment horizontal="distributed" vertical="center"/>
    </xf>
    <xf numFmtId="178" fontId="10" fillId="0" borderId="45" xfId="48" applyNumberFormat="1" applyFont="1" applyFill="1" applyBorder="1" applyAlignment="1">
      <alignment horizontal="right"/>
    </xf>
    <xf numFmtId="0" fontId="9" fillId="0" borderId="44" xfId="0" applyFont="1" applyBorder="1" applyAlignment="1">
      <alignment vertical="center" shrinkToFit="1"/>
    </xf>
    <xf numFmtId="0" fontId="9" fillId="0" borderId="46" xfId="0" applyFont="1" applyBorder="1" applyAlignment="1">
      <alignment vertical="center" shrinkToFit="1"/>
    </xf>
    <xf numFmtId="0" fontId="28" fillId="0" borderId="29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30" xfId="0" applyFont="1" applyFill="1" applyBorder="1" applyAlignment="1">
      <alignment horizontal="centerContinuous"/>
    </xf>
    <xf numFmtId="0" fontId="28" fillId="0" borderId="20" xfId="0" applyFont="1" applyFill="1" applyBorder="1" applyAlignment="1">
      <alignment horizontal="centerContinuous"/>
    </xf>
    <xf numFmtId="0" fontId="28" fillId="0" borderId="21" xfId="0" applyFont="1" applyFill="1" applyBorder="1" applyAlignment="1">
      <alignment horizontal="centerContinuous"/>
    </xf>
    <xf numFmtId="0" fontId="28" fillId="0" borderId="31" xfId="0" applyFont="1" applyFill="1" applyBorder="1" applyAlignment="1">
      <alignment horizontal="centerContinuous"/>
    </xf>
    <xf numFmtId="0" fontId="28" fillId="0" borderId="32" xfId="0" applyFont="1" applyFill="1" applyBorder="1" applyAlignment="1">
      <alignment horizontal="centerContinuous"/>
    </xf>
    <xf numFmtId="0" fontId="28" fillId="0" borderId="52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30" fillId="0" borderId="25" xfId="0" applyFont="1" applyFill="1" applyBorder="1" applyAlignment="1">
      <alignment horizontal="center" shrinkToFit="1"/>
    </xf>
    <xf numFmtId="0" fontId="30" fillId="0" borderId="53" xfId="0" applyFont="1" applyFill="1" applyBorder="1" applyAlignment="1">
      <alignment horizontal="center" shrinkToFit="1"/>
    </xf>
    <xf numFmtId="3" fontId="8" fillId="0" borderId="17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47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28" fillId="0" borderId="19" xfId="0" applyNumberFormat="1" applyFont="1" applyFill="1" applyBorder="1" applyAlignment="1">
      <alignment horizontal="center"/>
    </xf>
    <xf numFmtId="178" fontId="9" fillId="0" borderId="46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J10" sqref="J10"/>
    </sheetView>
  </sheetViews>
  <sheetFormatPr defaultColWidth="9.00390625" defaultRowHeight="12.75"/>
  <sheetData>
    <row r="1" spans="1:8" ht="12">
      <c r="A1" s="3" t="s">
        <v>0</v>
      </c>
      <c r="B1" s="4"/>
      <c r="C1" s="4"/>
      <c r="D1" s="4"/>
      <c r="E1" s="4"/>
      <c r="F1" s="4"/>
      <c r="G1" s="4"/>
      <c r="H1" s="4"/>
    </row>
    <row r="2" spans="1:8" ht="12">
      <c r="A2" s="4"/>
      <c r="B2" s="4"/>
      <c r="C2" s="4"/>
      <c r="D2" s="4"/>
      <c r="E2" s="4"/>
      <c r="F2" s="4"/>
      <c r="G2" s="4"/>
      <c r="H2" s="4"/>
    </row>
    <row r="3" spans="1:8" ht="14.25">
      <c r="A3" s="87" t="s">
        <v>83</v>
      </c>
      <c r="B3" s="88"/>
      <c r="C3" s="88"/>
      <c r="D3" s="88"/>
      <c r="E3" s="88"/>
      <c r="F3" s="88"/>
      <c r="G3" s="89"/>
      <c r="H3" s="4"/>
    </row>
    <row r="4" spans="1:8" ht="12">
      <c r="A4" s="4"/>
      <c r="B4" s="4"/>
      <c r="C4" s="4"/>
      <c r="D4" s="4"/>
      <c r="E4" s="4"/>
      <c r="F4" s="4"/>
      <c r="G4" s="4"/>
      <c r="H4" s="4"/>
    </row>
    <row r="5" spans="1:8" ht="12">
      <c r="A5" s="90" t="s">
        <v>84</v>
      </c>
      <c r="B5" s="4"/>
      <c r="C5" s="4"/>
      <c r="D5" s="4"/>
      <c r="E5" s="4"/>
      <c r="F5" s="4"/>
      <c r="G5" s="4"/>
      <c r="H5" s="4"/>
    </row>
    <row r="6" spans="1:8" ht="12">
      <c r="A6" s="91" t="s">
        <v>85</v>
      </c>
      <c r="B6" s="92"/>
      <c r="C6" s="93" t="s">
        <v>1</v>
      </c>
      <c r="D6" s="94" t="s">
        <v>86</v>
      </c>
      <c r="E6" s="95"/>
      <c r="F6" s="95"/>
      <c r="G6" s="96"/>
      <c r="H6" s="4"/>
    </row>
    <row r="7" spans="1:8" ht="12">
      <c r="A7" s="97"/>
      <c r="B7" s="98"/>
      <c r="C7" s="83"/>
      <c r="D7" s="99" t="s">
        <v>2</v>
      </c>
      <c r="E7" s="99" t="s">
        <v>87</v>
      </c>
      <c r="F7" s="99" t="s">
        <v>88</v>
      </c>
      <c r="G7" s="100" t="s">
        <v>89</v>
      </c>
      <c r="H7" s="4"/>
    </row>
    <row r="8" spans="1:8" ht="12">
      <c r="A8" s="101" t="s">
        <v>79</v>
      </c>
      <c r="B8" s="102"/>
      <c r="C8" s="103">
        <v>54</v>
      </c>
      <c r="D8" s="103">
        <v>135</v>
      </c>
      <c r="E8" s="103">
        <v>15</v>
      </c>
      <c r="F8" s="103">
        <v>115</v>
      </c>
      <c r="G8" s="104">
        <v>5</v>
      </c>
      <c r="H8" s="4"/>
    </row>
    <row r="9" spans="1:8" ht="12">
      <c r="A9" s="101" t="s">
        <v>82</v>
      </c>
      <c r="B9" s="102"/>
      <c r="C9" s="59">
        <f>IF(SUM(C10:C11)=0,"-",SUM(C10:C11))</f>
        <v>56</v>
      </c>
      <c r="D9" s="59">
        <f>IF(SUM(D10:D11)=0,"-",SUM(D10:D11))</f>
        <v>137</v>
      </c>
      <c r="E9" s="59">
        <f>IF(SUM(E10:E11)=0,"-",SUM(E10:E11))</f>
        <v>18</v>
      </c>
      <c r="F9" s="59">
        <f>IF(SUM(F10:F11)=0,"-",SUM(F10:F11))</f>
        <v>115</v>
      </c>
      <c r="G9" s="60">
        <f>IF(SUM(G10:G11)=0,"-",SUM(G10:G11))</f>
        <v>4</v>
      </c>
      <c r="H9" s="4"/>
    </row>
    <row r="10" spans="1:8" ht="12">
      <c r="A10" s="101" t="s">
        <v>90</v>
      </c>
      <c r="B10" s="102"/>
      <c r="C10" s="61">
        <v>5</v>
      </c>
      <c r="D10" s="59">
        <f>IF(SUM(E10:G10)=0,"-",SUM(E10:G10))</f>
        <v>8</v>
      </c>
      <c r="E10" s="61" t="s">
        <v>62</v>
      </c>
      <c r="F10" s="61">
        <v>8</v>
      </c>
      <c r="G10" s="62" t="s">
        <v>62</v>
      </c>
      <c r="H10" s="4"/>
    </row>
    <row r="11" spans="1:8" ht="12">
      <c r="A11" s="105"/>
      <c r="B11" s="106" t="s">
        <v>2</v>
      </c>
      <c r="C11" s="59">
        <f>IF(SUM(C12:C17)=0,"-",SUM(C12:C17))</f>
        <v>51</v>
      </c>
      <c r="D11" s="59">
        <f>IF(SUM(D12:D17)=0,"-",SUM(D12:D17))</f>
        <v>129</v>
      </c>
      <c r="E11" s="59">
        <f>IF(SUM(E12:E17)=0,"-",SUM(E12:E17))</f>
        <v>18</v>
      </c>
      <c r="F11" s="59">
        <f>IF(SUM(F12:F17)=0,"-",SUM(F12:F17))</f>
        <v>107</v>
      </c>
      <c r="G11" s="60">
        <f>IF(SUM(G12:G17)=0,"-",SUM(G12:G17))</f>
        <v>4</v>
      </c>
      <c r="H11" s="4"/>
    </row>
    <row r="12" spans="1:8" ht="24">
      <c r="A12" s="107"/>
      <c r="B12" s="106" t="s">
        <v>91</v>
      </c>
      <c r="C12" s="61">
        <v>3</v>
      </c>
      <c r="D12" s="59">
        <f aca="true" t="shared" si="0" ref="D12:D17">IF(SUM(E12:G12)=0,"-",SUM(E12:G12))</f>
        <v>7</v>
      </c>
      <c r="E12" s="61">
        <v>1</v>
      </c>
      <c r="F12" s="61">
        <v>5</v>
      </c>
      <c r="G12" s="62">
        <v>1</v>
      </c>
      <c r="H12" s="4"/>
    </row>
    <row r="13" spans="1:8" ht="24">
      <c r="A13" s="107" t="s">
        <v>4</v>
      </c>
      <c r="B13" s="106" t="s">
        <v>92</v>
      </c>
      <c r="C13" s="61">
        <v>18</v>
      </c>
      <c r="D13" s="59">
        <f t="shared" si="0"/>
        <v>86</v>
      </c>
      <c r="E13" s="61">
        <v>8</v>
      </c>
      <c r="F13" s="61">
        <v>78</v>
      </c>
      <c r="G13" s="62">
        <v>0</v>
      </c>
      <c r="H13" s="4"/>
    </row>
    <row r="14" spans="1:8" ht="24">
      <c r="A14" s="107"/>
      <c r="B14" s="106" t="s">
        <v>93</v>
      </c>
      <c r="C14" s="61">
        <v>6</v>
      </c>
      <c r="D14" s="59">
        <f t="shared" si="0"/>
        <v>7</v>
      </c>
      <c r="E14" s="61">
        <v>0</v>
      </c>
      <c r="F14" s="61">
        <v>7</v>
      </c>
      <c r="G14" s="62">
        <v>0</v>
      </c>
      <c r="H14" s="4"/>
    </row>
    <row r="15" spans="1:8" ht="24">
      <c r="A15" s="107" t="s">
        <v>94</v>
      </c>
      <c r="B15" s="106" t="s">
        <v>95</v>
      </c>
      <c r="C15" s="61">
        <v>7</v>
      </c>
      <c r="D15" s="59">
        <f t="shared" si="0"/>
        <v>8</v>
      </c>
      <c r="E15" s="61">
        <v>6</v>
      </c>
      <c r="F15" s="61">
        <v>2</v>
      </c>
      <c r="G15" s="62">
        <v>0</v>
      </c>
      <c r="H15" s="4"/>
    </row>
    <row r="16" spans="1:8" ht="24">
      <c r="A16" s="107"/>
      <c r="B16" s="106" t="s">
        <v>96</v>
      </c>
      <c r="C16" s="61">
        <v>3</v>
      </c>
      <c r="D16" s="59">
        <f t="shared" si="0"/>
        <v>3</v>
      </c>
      <c r="E16" s="61">
        <v>0</v>
      </c>
      <c r="F16" s="61">
        <v>3</v>
      </c>
      <c r="G16" s="62">
        <v>0</v>
      </c>
      <c r="H16" s="4"/>
    </row>
    <row r="17" spans="1:8" ht="12">
      <c r="A17" s="108"/>
      <c r="B17" s="109" t="s">
        <v>97</v>
      </c>
      <c r="C17" s="110">
        <v>14</v>
      </c>
      <c r="D17" s="111">
        <f t="shared" si="0"/>
        <v>18</v>
      </c>
      <c r="E17" s="110">
        <v>3</v>
      </c>
      <c r="F17" s="110">
        <v>12</v>
      </c>
      <c r="G17" s="112">
        <v>3</v>
      </c>
      <c r="H17" s="4"/>
    </row>
    <row r="18" spans="1:8" ht="12">
      <c r="A18" s="113"/>
      <c r="B18" s="114"/>
      <c r="C18" s="16"/>
      <c r="D18" s="16"/>
      <c r="E18" s="16"/>
      <c r="F18" s="16"/>
      <c r="G18" s="16"/>
      <c r="H18" s="4"/>
    </row>
  </sheetData>
  <sheetProtection/>
  <mergeCells count="2">
    <mergeCell ref="A6:B7"/>
    <mergeCell ref="C6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C1">
      <selection activeCell="E18" sqref="E18"/>
    </sheetView>
  </sheetViews>
  <sheetFormatPr defaultColWidth="9.00390625" defaultRowHeight="12.75"/>
  <cols>
    <col min="1" max="1" width="5.625" style="0" customWidth="1"/>
    <col min="2" max="2" width="15.875" style="0" customWidth="1"/>
  </cols>
  <sheetData>
    <row r="1" spans="1:14" ht="12">
      <c r="A1" s="90" t="s">
        <v>98</v>
      </c>
      <c r="B1" s="9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">
      <c r="A2" s="91" t="s">
        <v>85</v>
      </c>
      <c r="B2" s="115"/>
      <c r="C2" s="116"/>
      <c r="D2" s="117" t="s">
        <v>2</v>
      </c>
      <c r="E2" s="118"/>
      <c r="F2" s="119"/>
      <c r="G2" s="120" t="s">
        <v>87</v>
      </c>
      <c r="H2" s="118"/>
      <c r="I2" s="119"/>
      <c r="J2" s="120" t="s">
        <v>88</v>
      </c>
      <c r="K2" s="118"/>
      <c r="L2" s="121"/>
      <c r="M2" s="117" t="s">
        <v>89</v>
      </c>
      <c r="N2" s="122"/>
    </row>
    <row r="3" spans="1:14" ht="12">
      <c r="A3" s="123"/>
      <c r="B3" s="124"/>
      <c r="C3" s="125" t="s">
        <v>2</v>
      </c>
      <c r="D3" s="125" t="s">
        <v>6</v>
      </c>
      <c r="E3" s="125" t="s">
        <v>7</v>
      </c>
      <c r="F3" s="125" t="s">
        <v>2</v>
      </c>
      <c r="G3" s="125" t="s">
        <v>6</v>
      </c>
      <c r="H3" s="125" t="s">
        <v>7</v>
      </c>
      <c r="I3" s="125" t="s">
        <v>2</v>
      </c>
      <c r="J3" s="125" t="s">
        <v>6</v>
      </c>
      <c r="K3" s="125" t="s">
        <v>7</v>
      </c>
      <c r="L3" s="125" t="s">
        <v>2</v>
      </c>
      <c r="M3" s="125" t="s">
        <v>6</v>
      </c>
      <c r="N3" s="126" t="s">
        <v>7</v>
      </c>
    </row>
    <row r="4" spans="1:14" ht="12">
      <c r="A4" s="127" t="s">
        <v>99</v>
      </c>
      <c r="B4" s="128"/>
      <c r="C4" s="61">
        <v>6439</v>
      </c>
      <c r="D4" s="61">
        <v>2560</v>
      </c>
      <c r="E4" s="61">
        <v>3879</v>
      </c>
      <c r="F4" s="61">
        <v>910</v>
      </c>
      <c r="G4" s="61">
        <v>366</v>
      </c>
      <c r="H4" s="61">
        <v>544</v>
      </c>
      <c r="I4" s="61">
        <v>5447</v>
      </c>
      <c r="J4" s="61">
        <v>2147</v>
      </c>
      <c r="K4" s="61">
        <v>3300</v>
      </c>
      <c r="L4" s="61">
        <v>82</v>
      </c>
      <c r="M4" s="61">
        <v>47</v>
      </c>
      <c r="N4" s="62">
        <v>35</v>
      </c>
    </row>
    <row r="5" spans="1:14" ht="12">
      <c r="A5" s="129" t="s">
        <v>100</v>
      </c>
      <c r="B5" s="130"/>
      <c r="C5" s="63">
        <f>IF(SUM(C6:C7)=0,"-",SUM(C6:C7))</f>
        <v>6395</v>
      </c>
      <c r="D5" s="63">
        <f aca="true" t="shared" si="0" ref="D5:N5">IF(SUM(D6:D7)=0,"-",SUM(D6:D7))</f>
        <v>2520</v>
      </c>
      <c r="E5" s="63">
        <f t="shared" si="0"/>
        <v>3875</v>
      </c>
      <c r="F5" s="63">
        <f t="shared" si="0"/>
        <v>883</v>
      </c>
      <c r="G5" s="63">
        <f t="shared" si="0"/>
        <v>376</v>
      </c>
      <c r="H5" s="63">
        <f t="shared" si="0"/>
        <v>507</v>
      </c>
      <c r="I5" s="63">
        <f t="shared" si="0"/>
        <v>5447</v>
      </c>
      <c r="J5" s="63">
        <f t="shared" si="0"/>
        <v>2102</v>
      </c>
      <c r="K5" s="63">
        <f t="shared" si="0"/>
        <v>3345</v>
      </c>
      <c r="L5" s="63">
        <f t="shared" si="0"/>
        <v>65</v>
      </c>
      <c r="M5" s="63">
        <f t="shared" si="0"/>
        <v>42</v>
      </c>
      <c r="N5" s="64">
        <f t="shared" si="0"/>
        <v>23</v>
      </c>
    </row>
    <row r="6" spans="1:14" ht="12">
      <c r="A6" s="131" t="s">
        <v>90</v>
      </c>
      <c r="B6" s="132"/>
      <c r="C6" s="63">
        <f>IF(SUM(D6:E6)=0,"-",SUM(D6:E6))</f>
        <v>538</v>
      </c>
      <c r="D6" s="63">
        <f>IF(SUM(G6,J6,M6)=0,"-",SUM(G6,J6,M6))</f>
        <v>63</v>
      </c>
      <c r="E6" s="63">
        <f>IF(SUM(H6,K6,N6)=0,"-",SUM(H6,K6,N6))</f>
        <v>475</v>
      </c>
      <c r="F6" s="63" t="str">
        <f>IF(SUM(G6:H6)=0,"-",SUM(G6:H6))</f>
        <v>-</v>
      </c>
      <c r="G6" s="65" t="s">
        <v>62</v>
      </c>
      <c r="H6" s="65" t="s">
        <v>62</v>
      </c>
      <c r="I6" s="63">
        <f>IF(SUM(J6:K6)=0,"-",SUM(J6:K6))</f>
        <v>538</v>
      </c>
      <c r="J6" s="133">
        <v>63</v>
      </c>
      <c r="K6" s="133">
        <v>475</v>
      </c>
      <c r="L6" s="63" t="str">
        <f>IF(SUM(M6:N6)=0,"-",SUM(M6:N6))</f>
        <v>-</v>
      </c>
      <c r="M6" s="65" t="s">
        <v>62</v>
      </c>
      <c r="N6" s="134" t="s">
        <v>62</v>
      </c>
    </row>
    <row r="7" spans="1:14" ht="12">
      <c r="A7" s="135" t="s">
        <v>101</v>
      </c>
      <c r="B7" s="136" t="s">
        <v>2</v>
      </c>
      <c r="C7" s="63">
        <f>IF(SUM(C8:C13)=0,"-",SUM(C8:C13))</f>
        <v>5857</v>
      </c>
      <c r="D7" s="63">
        <f aca="true" t="shared" si="1" ref="D7:N7">IF(SUM(D8:D13)=0,"-",SUM(D8:D13))</f>
        <v>2457</v>
      </c>
      <c r="E7" s="63">
        <f t="shared" si="1"/>
        <v>3400</v>
      </c>
      <c r="F7" s="63">
        <f t="shared" si="1"/>
        <v>883</v>
      </c>
      <c r="G7" s="63">
        <f t="shared" si="1"/>
        <v>376</v>
      </c>
      <c r="H7" s="63">
        <f t="shared" si="1"/>
        <v>507</v>
      </c>
      <c r="I7" s="63">
        <f t="shared" si="1"/>
        <v>4909</v>
      </c>
      <c r="J7" s="63">
        <f t="shared" si="1"/>
        <v>2039</v>
      </c>
      <c r="K7" s="63">
        <f t="shared" si="1"/>
        <v>2870</v>
      </c>
      <c r="L7" s="63">
        <f t="shared" si="1"/>
        <v>65</v>
      </c>
      <c r="M7" s="63">
        <f t="shared" si="1"/>
        <v>42</v>
      </c>
      <c r="N7" s="64">
        <f t="shared" si="1"/>
        <v>23</v>
      </c>
    </row>
    <row r="8" spans="1:14" ht="24">
      <c r="A8" s="137"/>
      <c r="B8" s="138" t="s">
        <v>102</v>
      </c>
      <c r="C8" s="63">
        <f aca="true" t="shared" si="2" ref="C8:C13">IF(SUM(D8:E8)=0,"-",SUM(D8:E8))</f>
        <v>336</v>
      </c>
      <c r="D8" s="63">
        <f aca="true" t="shared" si="3" ref="D8:E13">IF(SUM(G8,J8,M8)=0,"-",SUM(G8,J8,M8))</f>
        <v>91</v>
      </c>
      <c r="E8" s="63">
        <f t="shared" si="3"/>
        <v>245</v>
      </c>
      <c r="F8" s="63">
        <f aca="true" t="shared" si="4" ref="F8:F13">IF(SUM(G8:H8)=0,"-",SUM(G8:H8))</f>
        <v>48</v>
      </c>
      <c r="G8" s="65">
        <v>0</v>
      </c>
      <c r="H8" s="139">
        <v>48</v>
      </c>
      <c r="I8" s="63">
        <f aca="true" t="shared" si="5" ref="I8:I13">IF(SUM(J8:K8)=0,"-",SUM(J8:K8))</f>
        <v>253</v>
      </c>
      <c r="J8" s="139">
        <v>67</v>
      </c>
      <c r="K8" s="139">
        <v>186</v>
      </c>
      <c r="L8" s="63">
        <f aca="true" t="shared" si="6" ref="L8:L13">IF(SUM(M8:N8)=0,"-",SUM(M8:N8))</f>
        <v>35</v>
      </c>
      <c r="M8" s="139">
        <v>24</v>
      </c>
      <c r="N8" s="140">
        <v>11</v>
      </c>
    </row>
    <row r="9" spans="1:14" ht="24">
      <c r="A9" s="137"/>
      <c r="B9" s="138" t="s">
        <v>103</v>
      </c>
      <c r="C9" s="63">
        <f t="shared" si="2"/>
        <v>3655</v>
      </c>
      <c r="D9" s="63">
        <f t="shared" si="3"/>
        <v>2021</v>
      </c>
      <c r="E9" s="63">
        <f t="shared" si="3"/>
        <v>1634</v>
      </c>
      <c r="F9" s="63">
        <f t="shared" si="4"/>
        <v>454</v>
      </c>
      <c r="G9" s="139">
        <v>277</v>
      </c>
      <c r="H9" s="139">
        <v>177</v>
      </c>
      <c r="I9" s="63">
        <f t="shared" si="5"/>
        <v>3201</v>
      </c>
      <c r="J9" s="141">
        <v>1744</v>
      </c>
      <c r="K9" s="141">
        <v>1457</v>
      </c>
      <c r="L9" s="63" t="str">
        <f t="shared" si="6"/>
        <v>-</v>
      </c>
      <c r="M9" s="65">
        <v>0</v>
      </c>
      <c r="N9" s="134">
        <v>0</v>
      </c>
    </row>
    <row r="10" spans="1:14" ht="24">
      <c r="A10" s="137"/>
      <c r="B10" s="138" t="s">
        <v>104</v>
      </c>
      <c r="C10" s="63">
        <f t="shared" si="2"/>
        <v>776</v>
      </c>
      <c r="D10" s="63">
        <f t="shared" si="3"/>
        <v>82</v>
      </c>
      <c r="E10" s="63">
        <f t="shared" si="3"/>
        <v>694</v>
      </c>
      <c r="F10" s="63" t="str">
        <f t="shared" si="4"/>
        <v>-</v>
      </c>
      <c r="G10" s="65">
        <v>0</v>
      </c>
      <c r="H10" s="65">
        <v>0</v>
      </c>
      <c r="I10" s="63">
        <f t="shared" si="5"/>
        <v>776</v>
      </c>
      <c r="J10" s="139">
        <v>82</v>
      </c>
      <c r="K10" s="139">
        <v>694</v>
      </c>
      <c r="L10" s="63" t="str">
        <f t="shared" si="6"/>
        <v>-</v>
      </c>
      <c r="M10" s="65">
        <v>0</v>
      </c>
      <c r="N10" s="134">
        <v>0</v>
      </c>
    </row>
    <row r="11" spans="1:14" ht="24">
      <c r="A11" s="137"/>
      <c r="B11" s="138" t="s">
        <v>105</v>
      </c>
      <c r="C11" s="63">
        <f t="shared" si="2"/>
        <v>607</v>
      </c>
      <c r="D11" s="63">
        <f t="shared" si="3"/>
        <v>163</v>
      </c>
      <c r="E11" s="63">
        <f t="shared" si="3"/>
        <v>444</v>
      </c>
      <c r="F11" s="63">
        <f t="shared" si="4"/>
        <v>352</v>
      </c>
      <c r="G11" s="139">
        <v>84</v>
      </c>
      <c r="H11" s="139">
        <v>268</v>
      </c>
      <c r="I11" s="63">
        <f t="shared" si="5"/>
        <v>255</v>
      </c>
      <c r="J11" s="139">
        <v>79</v>
      </c>
      <c r="K11" s="139">
        <v>176</v>
      </c>
      <c r="L11" s="63" t="str">
        <f t="shared" si="6"/>
        <v>-</v>
      </c>
      <c r="M11" s="65">
        <v>0</v>
      </c>
      <c r="N11" s="134">
        <v>0</v>
      </c>
    </row>
    <row r="12" spans="1:14" ht="24">
      <c r="A12" s="137"/>
      <c r="B12" s="138" t="s">
        <v>106</v>
      </c>
      <c r="C12" s="63">
        <f t="shared" si="2"/>
        <v>353</v>
      </c>
      <c r="D12" s="63">
        <f t="shared" si="3"/>
        <v>65</v>
      </c>
      <c r="E12" s="63">
        <f t="shared" si="3"/>
        <v>288</v>
      </c>
      <c r="F12" s="63" t="str">
        <f t="shared" si="4"/>
        <v>-</v>
      </c>
      <c r="G12" s="65">
        <v>0</v>
      </c>
      <c r="H12" s="65">
        <v>0</v>
      </c>
      <c r="I12" s="63">
        <f t="shared" si="5"/>
        <v>353</v>
      </c>
      <c r="J12" s="139">
        <v>65</v>
      </c>
      <c r="K12" s="139">
        <v>288</v>
      </c>
      <c r="L12" s="63" t="str">
        <f t="shared" si="6"/>
        <v>-</v>
      </c>
      <c r="M12" s="65">
        <v>0</v>
      </c>
      <c r="N12" s="134">
        <v>0</v>
      </c>
    </row>
    <row r="13" spans="1:14" ht="12">
      <c r="A13" s="142"/>
      <c r="B13" s="143" t="s">
        <v>97</v>
      </c>
      <c r="C13" s="144">
        <f t="shared" si="2"/>
        <v>130</v>
      </c>
      <c r="D13" s="66">
        <f t="shared" si="3"/>
        <v>35</v>
      </c>
      <c r="E13" s="66">
        <f t="shared" si="3"/>
        <v>95</v>
      </c>
      <c r="F13" s="66">
        <f t="shared" si="4"/>
        <v>29</v>
      </c>
      <c r="G13" s="145">
        <v>15</v>
      </c>
      <c r="H13" s="145">
        <v>14</v>
      </c>
      <c r="I13" s="66">
        <f t="shared" si="5"/>
        <v>71</v>
      </c>
      <c r="J13" s="145">
        <v>2</v>
      </c>
      <c r="K13" s="145">
        <v>69</v>
      </c>
      <c r="L13" s="66">
        <f t="shared" si="6"/>
        <v>30</v>
      </c>
      <c r="M13" s="145">
        <v>18</v>
      </c>
      <c r="N13" s="146">
        <v>12</v>
      </c>
    </row>
  </sheetData>
  <sheetProtection/>
  <mergeCells count="5">
    <mergeCell ref="A2:B3"/>
    <mergeCell ref="A4:B4"/>
    <mergeCell ref="A5:B5"/>
    <mergeCell ref="A6:B6"/>
    <mergeCell ref="A7: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42"/>
  <sheetViews>
    <sheetView zoomScalePageLayoutView="0" workbookViewId="0" topLeftCell="J1">
      <selection activeCell="L18" sqref="L18"/>
    </sheetView>
  </sheetViews>
  <sheetFormatPr defaultColWidth="11.00390625" defaultRowHeight="12.75"/>
  <cols>
    <col min="1" max="8" width="11.00390625" style="1" customWidth="1"/>
    <col min="9" max="9" width="12.875" style="1" customWidth="1"/>
    <col min="10" max="16384" width="11.00390625" style="1" customWidth="1"/>
  </cols>
  <sheetData>
    <row r="1" spans="1:18" ht="12">
      <c r="A1" s="90" t="s">
        <v>107</v>
      </c>
      <c r="B1" s="9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7" t="s">
        <v>0</v>
      </c>
    </row>
    <row r="2" spans="1:17" ht="12">
      <c r="A2" s="147"/>
      <c r="B2" s="148"/>
      <c r="C2" s="94" t="s">
        <v>2</v>
      </c>
      <c r="D2" s="95"/>
      <c r="E2" s="95"/>
      <c r="F2" s="95"/>
      <c r="G2" s="149"/>
      <c r="H2" s="94" t="s">
        <v>108</v>
      </c>
      <c r="I2" s="95"/>
      <c r="J2" s="95"/>
      <c r="K2" s="95"/>
      <c r="L2" s="149" t="s">
        <v>63</v>
      </c>
      <c r="M2" s="94" t="s">
        <v>109</v>
      </c>
      <c r="N2" s="95"/>
      <c r="O2" s="95"/>
      <c r="P2" s="95"/>
      <c r="Q2" s="96"/>
    </row>
    <row r="3" spans="1:17" ht="12">
      <c r="A3" s="150" t="s">
        <v>85</v>
      </c>
      <c r="B3" s="151"/>
      <c r="C3" s="152" t="s">
        <v>110</v>
      </c>
      <c r="D3" s="153"/>
      <c r="E3" s="153"/>
      <c r="F3" s="102"/>
      <c r="G3" s="136" t="s">
        <v>111</v>
      </c>
      <c r="H3" s="152" t="s">
        <v>110</v>
      </c>
      <c r="I3" s="153"/>
      <c r="J3" s="153"/>
      <c r="K3" s="102"/>
      <c r="L3" s="136" t="s">
        <v>111</v>
      </c>
      <c r="M3" s="152" t="s">
        <v>110</v>
      </c>
      <c r="N3" s="153"/>
      <c r="O3" s="153"/>
      <c r="P3" s="102"/>
      <c r="Q3" s="154" t="s">
        <v>111</v>
      </c>
    </row>
    <row r="4" spans="1:17" ht="12">
      <c r="A4" s="155"/>
      <c r="B4" s="156"/>
      <c r="C4" s="10" t="s">
        <v>2</v>
      </c>
      <c r="D4" s="10" t="s">
        <v>87</v>
      </c>
      <c r="E4" s="10" t="s">
        <v>88</v>
      </c>
      <c r="F4" s="10" t="s">
        <v>89</v>
      </c>
      <c r="G4" s="157" t="s">
        <v>112</v>
      </c>
      <c r="H4" s="10" t="s">
        <v>2</v>
      </c>
      <c r="I4" s="10" t="s">
        <v>87</v>
      </c>
      <c r="J4" s="10" t="s">
        <v>88</v>
      </c>
      <c r="K4" s="10" t="s">
        <v>89</v>
      </c>
      <c r="L4" s="157" t="s">
        <v>112</v>
      </c>
      <c r="M4" s="10" t="s">
        <v>2</v>
      </c>
      <c r="N4" s="10" t="s">
        <v>87</v>
      </c>
      <c r="O4" s="10" t="s">
        <v>88</v>
      </c>
      <c r="P4" s="10" t="s">
        <v>89</v>
      </c>
      <c r="Q4" s="158" t="s">
        <v>113</v>
      </c>
    </row>
    <row r="5" spans="1:17" ht="12">
      <c r="A5" s="159" t="s">
        <v>79</v>
      </c>
      <c r="B5" s="160"/>
      <c r="C5" s="61">
        <v>1839</v>
      </c>
      <c r="D5" s="61">
        <v>303</v>
      </c>
      <c r="E5" s="61">
        <v>1499</v>
      </c>
      <c r="F5" s="61">
        <v>37</v>
      </c>
      <c r="G5" s="61">
        <v>148</v>
      </c>
      <c r="H5" s="61">
        <v>243</v>
      </c>
      <c r="I5" s="61" t="s">
        <v>3</v>
      </c>
      <c r="J5" s="61">
        <v>243</v>
      </c>
      <c r="K5" s="61" t="s">
        <v>3</v>
      </c>
      <c r="L5" s="61">
        <v>11</v>
      </c>
      <c r="M5" s="61">
        <v>1596</v>
      </c>
      <c r="N5" s="61">
        <v>303</v>
      </c>
      <c r="O5" s="61">
        <v>1256</v>
      </c>
      <c r="P5" s="61">
        <v>37</v>
      </c>
      <c r="Q5" s="62">
        <v>137</v>
      </c>
    </row>
    <row r="6" spans="1:17" ht="12">
      <c r="A6" s="159" t="s">
        <v>82</v>
      </c>
      <c r="B6" s="160"/>
      <c r="C6" s="59">
        <f>IF(SUM(C7,C10)=0,"-",SUM(C7,C10))</f>
        <v>1911</v>
      </c>
      <c r="D6" s="59">
        <f aca="true" t="shared" si="0" ref="D6:Q6">IF(SUM(D7,D10)=0,"-",SUM(D7,D10))</f>
        <v>321</v>
      </c>
      <c r="E6" s="59">
        <f t="shared" si="0"/>
        <v>1547</v>
      </c>
      <c r="F6" s="59">
        <f t="shared" si="0"/>
        <v>43</v>
      </c>
      <c r="G6" s="59">
        <f t="shared" si="0"/>
        <v>166</v>
      </c>
      <c r="H6" s="59">
        <f t="shared" si="0"/>
        <v>286</v>
      </c>
      <c r="I6" s="59" t="str">
        <f t="shared" si="0"/>
        <v>-</v>
      </c>
      <c r="J6" s="59">
        <f t="shared" si="0"/>
        <v>286</v>
      </c>
      <c r="K6" s="59" t="str">
        <f t="shared" si="0"/>
        <v>-</v>
      </c>
      <c r="L6" s="59">
        <f t="shared" si="0"/>
        <v>12</v>
      </c>
      <c r="M6" s="59">
        <f t="shared" si="0"/>
        <v>1625</v>
      </c>
      <c r="N6" s="59">
        <f t="shared" si="0"/>
        <v>321</v>
      </c>
      <c r="O6" s="59">
        <f t="shared" si="0"/>
        <v>1261</v>
      </c>
      <c r="P6" s="59">
        <f t="shared" si="0"/>
        <v>43</v>
      </c>
      <c r="Q6" s="60">
        <f t="shared" si="0"/>
        <v>154</v>
      </c>
    </row>
    <row r="7" spans="1:17" ht="12">
      <c r="A7" s="161" t="s">
        <v>114</v>
      </c>
      <c r="B7" s="162" t="s">
        <v>2</v>
      </c>
      <c r="C7" s="63">
        <f>IF(SUM(C8:C9)=0,"-",SUM(C8:C9))</f>
        <v>521</v>
      </c>
      <c r="D7" s="63">
        <f aca="true" t="shared" si="1" ref="D7:Q7">IF(SUM(D8:D9)=0,"-",SUM(D8:D9))</f>
        <v>86</v>
      </c>
      <c r="E7" s="63">
        <f t="shared" si="1"/>
        <v>424</v>
      </c>
      <c r="F7" s="63">
        <f t="shared" si="1"/>
        <v>11</v>
      </c>
      <c r="G7" s="63">
        <f t="shared" si="1"/>
        <v>166</v>
      </c>
      <c r="H7" s="63">
        <f t="shared" si="1"/>
        <v>70</v>
      </c>
      <c r="I7" s="63" t="str">
        <f t="shared" si="1"/>
        <v>-</v>
      </c>
      <c r="J7" s="63">
        <f t="shared" si="1"/>
        <v>70</v>
      </c>
      <c r="K7" s="63" t="str">
        <f t="shared" si="1"/>
        <v>-</v>
      </c>
      <c r="L7" s="63">
        <f t="shared" si="1"/>
        <v>12</v>
      </c>
      <c r="M7" s="63">
        <f t="shared" si="1"/>
        <v>451</v>
      </c>
      <c r="N7" s="63">
        <f t="shared" si="1"/>
        <v>86</v>
      </c>
      <c r="O7" s="63">
        <f t="shared" si="1"/>
        <v>354</v>
      </c>
      <c r="P7" s="63">
        <f t="shared" si="1"/>
        <v>11</v>
      </c>
      <c r="Q7" s="64">
        <f t="shared" si="1"/>
        <v>154</v>
      </c>
    </row>
    <row r="8" spans="1:17" ht="12">
      <c r="A8" s="163" t="s">
        <v>115</v>
      </c>
      <c r="B8" s="162" t="s">
        <v>6</v>
      </c>
      <c r="C8" s="63">
        <f>IF(SUM(D8:F8)=0,"-",SUM(D8:F8))</f>
        <v>214</v>
      </c>
      <c r="D8" s="63">
        <f aca="true" t="shared" si="2" ref="D8:G9">IF(SUM(I8,N8)=0,"-",SUM(I8,N8))</f>
        <v>37</v>
      </c>
      <c r="E8" s="63">
        <f t="shared" si="2"/>
        <v>170</v>
      </c>
      <c r="F8" s="63">
        <f t="shared" si="2"/>
        <v>7</v>
      </c>
      <c r="G8" s="63">
        <f t="shared" si="2"/>
        <v>81</v>
      </c>
      <c r="H8" s="63">
        <f>IF(SUM(I8:K8)=0,"-",SUM(I8:K8))</f>
        <v>7</v>
      </c>
      <c r="I8" s="65" t="s">
        <v>62</v>
      </c>
      <c r="J8" s="65">
        <v>7</v>
      </c>
      <c r="K8" s="65" t="s">
        <v>62</v>
      </c>
      <c r="L8" s="65">
        <v>8</v>
      </c>
      <c r="M8" s="63">
        <f>IF(SUM(N8:P8)=0,"-",SUM(N8:P8))</f>
        <v>207</v>
      </c>
      <c r="N8" s="65">
        <v>37</v>
      </c>
      <c r="O8" s="65">
        <v>163</v>
      </c>
      <c r="P8" s="65">
        <v>7</v>
      </c>
      <c r="Q8" s="134">
        <v>73</v>
      </c>
    </row>
    <row r="9" spans="1:17" ht="12">
      <c r="A9" s="164" t="s">
        <v>116</v>
      </c>
      <c r="B9" s="162" t="s">
        <v>7</v>
      </c>
      <c r="C9" s="63">
        <f>IF(SUM(D9:F9)=0,"-",SUM(D9:F9))</f>
        <v>307</v>
      </c>
      <c r="D9" s="63">
        <f t="shared" si="2"/>
        <v>49</v>
      </c>
      <c r="E9" s="63">
        <f t="shared" si="2"/>
        <v>254</v>
      </c>
      <c r="F9" s="63">
        <f t="shared" si="2"/>
        <v>4</v>
      </c>
      <c r="G9" s="63">
        <f t="shared" si="2"/>
        <v>85</v>
      </c>
      <c r="H9" s="63">
        <f>IF(SUM(I9:K9)=0,"-",SUM(I9:K9))</f>
        <v>63</v>
      </c>
      <c r="I9" s="65" t="s">
        <v>62</v>
      </c>
      <c r="J9" s="65">
        <v>63</v>
      </c>
      <c r="K9" s="65" t="s">
        <v>62</v>
      </c>
      <c r="L9" s="65">
        <v>4</v>
      </c>
      <c r="M9" s="63">
        <f>IF(SUM(N9:P9)=0,"-",SUM(N9:P9))</f>
        <v>244</v>
      </c>
      <c r="N9" s="65">
        <v>49</v>
      </c>
      <c r="O9" s="65">
        <v>191</v>
      </c>
      <c r="P9" s="65">
        <v>4</v>
      </c>
      <c r="Q9" s="134">
        <v>81</v>
      </c>
    </row>
    <row r="10" spans="1:17" ht="12">
      <c r="A10" s="161" t="s">
        <v>117</v>
      </c>
      <c r="B10" s="162" t="s">
        <v>2</v>
      </c>
      <c r="C10" s="63">
        <f aca="true" t="shared" si="3" ref="C10:Q10">IF(SUM(C11:C12)=0,"-",SUM(C11:C12))</f>
        <v>1390</v>
      </c>
      <c r="D10" s="63">
        <f t="shared" si="3"/>
        <v>235</v>
      </c>
      <c r="E10" s="63">
        <f t="shared" si="3"/>
        <v>1123</v>
      </c>
      <c r="F10" s="63">
        <f t="shared" si="3"/>
        <v>32</v>
      </c>
      <c r="G10" s="63" t="str">
        <f t="shared" si="3"/>
        <v>-</v>
      </c>
      <c r="H10" s="63">
        <f t="shared" si="3"/>
        <v>216</v>
      </c>
      <c r="I10" s="63" t="str">
        <f t="shared" si="3"/>
        <v>-</v>
      </c>
      <c r="J10" s="63">
        <f t="shared" si="3"/>
        <v>216</v>
      </c>
      <c r="K10" s="63" t="str">
        <f t="shared" si="3"/>
        <v>-</v>
      </c>
      <c r="L10" s="63" t="str">
        <f t="shared" si="3"/>
        <v>-</v>
      </c>
      <c r="M10" s="63">
        <f t="shared" si="3"/>
        <v>1174</v>
      </c>
      <c r="N10" s="63">
        <f t="shared" si="3"/>
        <v>235</v>
      </c>
      <c r="O10" s="63">
        <f t="shared" si="3"/>
        <v>907</v>
      </c>
      <c r="P10" s="63">
        <f t="shared" si="3"/>
        <v>32</v>
      </c>
      <c r="Q10" s="64" t="str">
        <f t="shared" si="3"/>
        <v>-</v>
      </c>
    </row>
    <row r="11" spans="1:17" ht="12">
      <c r="A11" s="163" t="s">
        <v>115</v>
      </c>
      <c r="B11" s="162" t="s">
        <v>6</v>
      </c>
      <c r="C11" s="63">
        <f>IF(SUM(D11:F11)=0,"-",SUM(D11:F11))</f>
        <v>815</v>
      </c>
      <c r="D11" s="63">
        <f aca="true" t="shared" si="4" ref="D11:G12">IF(SUM(I11,N11)=0,"-",SUM(I11,N11))</f>
        <v>133</v>
      </c>
      <c r="E11" s="63">
        <f t="shared" si="4"/>
        <v>655</v>
      </c>
      <c r="F11" s="63">
        <f t="shared" si="4"/>
        <v>27</v>
      </c>
      <c r="G11" s="63" t="str">
        <f t="shared" si="4"/>
        <v>-</v>
      </c>
      <c r="H11" s="63">
        <f>IF(SUM(I11:K11)=0,"-",SUM(I11:K11))</f>
        <v>140</v>
      </c>
      <c r="I11" s="65" t="s">
        <v>62</v>
      </c>
      <c r="J11" s="65">
        <v>140</v>
      </c>
      <c r="K11" s="65">
        <v>0</v>
      </c>
      <c r="L11" s="65" t="s">
        <v>62</v>
      </c>
      <c r="M11" s="63">
        <f>IF(SUM(N11:P11)=0,"-",SUM(N11:P11))</f>
        <v>675</v>
      </c>
      <c r="N11" s="65">
        <v>133</v>
      </c>
      <c r="O11" s="65">
        <v>515</v>
      </c>
      <c r="P11" s="65">
        <v>27</v>
      </c>
      <c r="Q11" s="134" t="s">
        <v>62</v>
      </c>
    </row>
    <row r="12" spans="1:17" ht="12">
      <c r="A12" s="165" t="s">
        <v>116</v>
      </c>
      <c r="B12" s="166" t="s">
        <v>7</v>
      </c>
      <c r="C12" s="66">
        <f>IF(SUM(D12:F12)=0,"-",SUM(D12:F12))</f>
        <v>575</v>
      </c>
      <c r="D12" s="66">
        <f t="shared" si="4"/>
        <v>102</v>
      </c>
      <c r="E12" s="66">
        <f t="shared" si="4"/>
        <v>468</v>
      </c>
      <c r="F12" s="66">
        <f t="shared" si="4"/>
        <v>5</v>
      </c>
      <c r="G12" s="66" t="str">
        <f t="shared" si="4"/>
        <v>-</v>
      </c>
      <c r="H12" s="66">
        <f>IF(SUM(I12:K12)=0,"-",SUM(I12:K12))</f>
        <v>76</v>
      </c>
      <c r="I12" s="67" t="s">
        <v>62</v>
      </c>
      <c r="J12" s="67">
        <v>76</v>
      </c>
      <c r="K12" s="67" t="s">
        <v>62</v>
      </c>
      <c r="L12" s="67" t="s">
        <v>62</v>
      </c>
      <c r="M12" s="66">
        <f>IF(SUM(N12:P12)=0,"-",SUM(N12:P12))</f>
        <v>499</v>
      </c>
      <c r="N12" s="67">
        <v>102</v>
      </c>
      <c r="O12" s="67">
        <v>392</v>
      </c>
      <c r="P12" s="67">
        <v>5</v>
      </c>
      <c r="Q12" s="167" t="s">
        <v>62</v>
      </c>
    </row>
    <row r="13" spans="1:17" ht="11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22" ht="33" customHeight="1"/>
    <row r="41" ht="12"/>
    <row r="42" ht="12">
      <c r="A42" s="2"/>
    </row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sheetProtection/>
  <printOptions horizontalCentered="1"/>
  <pageMargins left="0.5905511811023623" right="0.5905511811023623" top="0.7874015748031497" bottom="0.984251968503937" header="0.5118110236220472" footer="0.5118110236220472"/>
  <pageSetup firstPageNumber="70" useFirstPageNumber="1" horizontalDpi="600" verticalDpi="600" orientation="landscape" paperSize="9" scale="98" r:id="rId2"/>
  <headerFooter alignWithMargins="0">
    <oddFooter>&amp;C&amp;"ＭＳ ゴシック,標準"- &amp;P -</oddFooter>
  </headerFooter>
  <colBreaks count="1" manualBreakCount="1">
    <brk id="9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13"/>
  <sheetViews>
    <sheetView tabSelected="1" zoomScale="130" zoomScaleNormal="130" zoomScalePageLayoutView="0" workbookViewId="0" topLeftCell="D1">
      <selection activeCell="E2" sqref="E2"/>
    </sheetView>
  </sheetViews>
  <sheetFormatPr defaultColWidth="11.00390625" defaultRowHeight="11.25" customHeight="1"/>
  <cols>
    <col min="1" max="1" width="2.375" style="4" customWidth="1"/>
    <col min="2" max="2" width="8.625" style="4" customWidth="1"/>
    <col min="3" max="3" width="10.375" style="32" customWidth="1"/>
    <col min="4" max="17" width="11.875" style="4" customWidth="1"/>
    <col min="18" max="16384" width="11.00390625" style="4" customWidth="1"/>
  </cols>
  <sheetData>
    <row r="1" spans="1:17" ht="13.5" customHeight="1">
      <c r="A1" s="3" t="s">
        <v>0</v>
      </c>
      <c r="Q1" s="17" t="s">
        <v>0</v>
      </c>
    </row>
    <row r="2" ht="13.5" customHeight="1"/>
    <row r="3" ht="13.5" customHeight="1">
      <c r="A3" s="4" t="s">
        <v>61</v>
      </c>
    </row>
    <row r="4" spans="1:17" ht="13.5" customHeight="1">
      <c r="A4" s="28"/>
      <c r="B4" s="33"/>
      <c r="C4" s="34"/>
      <c r="D4" s="6" t="s">
        <v>8</v>
      </c>
      <c r="E4" s="6"/>
      <c r="F4" s="35" t="s">
        <v>9</v>
      </c>
      <c r="G4" s="36"/>
      <c r="H4" s="5"/>
      <c r="I4" s="7" t="s">
        <v>10</v>
      </c>
      <c r="J4" s="8"/>
      <c r="K4" s="8"/>
      <c r="L4" s="8"/>
      <c r="M4" s="8"/>
      <c r="N4" s="29"/>
      <c r="O4" s="35" t="s">
        <v>80</v>
      </c>
      <c r="P4" s="36"/>
      <c r="Q4" s="37"/>
    </row>
    <row r="5" spans="1:17" ht="13.5" customHeight="1">
      <c r="A5" s="18" t="s">
        <v>54</v>
      </c>
      <c r="B5" s="27"/>
      <c r="C5" s="19"/>
      <c r="D5" s="20" t="s">
        <v>1</v>
      </c>
      <c r="E5" s="20" t="s">
        <v>11</v>
      </c>
      <c r="F5" s="38"/>
      <c r="G5" s="39"/>
      <c r="H5" s="40"/>
      <c r="I5" s="30" t="s">
        <v>12</v>
      </c>
      <c r="J5" s="13"/>
      <c r="K5" s="21" t="s">
        <v>13</v>
      </c>
      <c r="L5" s="41" t="s">
        <v>14</v>
      </c>
      <c r="M5" s="42"/>
      <c r="N5" s="43"/>
      <c r="O5" s="44"/>
      <c r="P5" s="45"/>
      <c r="Q5" s="46"/>
    </row>
    <row r="6" spans="1:17" ht="13.5" customHeight="1">
      <c r="A6" s="47"/>
      <c r="B6" s="16"/>
      <c r="C6" s="48"/>
      <c r="D6" s="20" t="s">
        <v>15</v>
      </c>
      <c r="E6" s="20"/>
      <c r="F6" s="21" t="s">
        <v>2</v>
      </c>
      <c r="G6" s="21" t="s">
        <v>6</v>
      </c>
      <c r="H6" s="21" t="s">
        <v>7</v>
      </c>
      <c r="I6" s="21" t="s">
        <v>2</v>
      </c>
      <c r="J6" s="21" t="s">
        <v>16</v>
      </c>
      <c r="K6" s="20" t="s">
        <v>17</v>
      </c>
      <c r="L6" s="49" t="s">
        <v>18</v>
      </c>
      <c r="M6" s="50"/>
      <c r="N6" s="22"/>
      <c r="O6" s="51"/>
      <c r="P6" s="52"/>
      <c r="Q6" s="53"/>
    </row>
    <row r="7" spans="1:17" ht="13.5" customHeight="1">
      <c r="A7" s="9"/>
      <c r="B7" s="54"/>
      <c r="C7" s="55"/>
      <c r="D7" s="23"/>
      <c r="E7" s="23"/>
      <c r="F7" s="23"/>
      <c r="G7" s="23"/>
      <c r="H7" s="23"/>
      <c r="I7" s="23"/>
      <c r="J7" s="23" t="s">
        <v>19</v>
      </c>
      <c r="K7" s="23" t="s">
        <v>20</v>
      </c>
      <c r="L7" s="10" t="s">
        <v>2</v>
      </c>
      <c r="M7" s="10" t="s">
        <v>6</v>
      </c>
      <c r="N7" s="10" t="s">
        <v>7</v>
      </c>
      <c r="O7" s="10" t="s">
        <v>2</v>
      </c>
      <c r="P7" s="10" t="s">
        <v>6</v>
      </c>
      <c r="Q7" s="11" t="s">
        <v>7</v>
      </c>
    </row>
    <row r="8" spans="1:17" ht="11.25">
      <c r="A8" s="12" t="s">
        <v>79</v>
      </c>
      <c r="B8" s="31"/>
      <c r="C8" s="13"/>
      <c r="D8" s="68">
        <v>82</v>
      </c>
      <c r="E8" s="61">
        <v>135</v>
      </c>
      <c r="F8" s="61">
        <v>6439</v>
      </c>
      <c r="G8" s="61">
        <v>2560</v>
      </c>
      <c r="H8" s="61">
        <v>3879</v>
      </c>
      <c r="I8" s="61">
        <v>5063</v>
      </c>
      <c r="J8" s="61">
        <v>4634</v>
      </c>
      <c r="K8" s="61">
        <v>4315</v>
      </c>
      <c r="L8" s="61">
        <v>2755</v>
      </c>
      <c r="M8" s="61">
        <v>1139</v>
      </c>
      <c r="N8" s="61">
        <v>1616</v>
      </c>
      <c r="O8" s="61">
        <v>2353</v>
      </c>
      <c r="P8" s="61">
        <v>988</v>
      </c>
      <c r="Q8" s="62">
        <v>1365</v>
      </c>
    </row>
    <row r="9" spans="1:17" ht="11.25">
      <c r="A9" s="12" t="s">
        <v>82</v>
      </c>
      <c r="B9" s="31"/>
      <c r="C9" s="13"/>
      <c r="D9" s="69">
        <f>IF(SUM(D10:D11)=0,"-",SUM(D10:D11))</f>
        <v>88</v>
      </c>
      <c r="E9" s="59">
        <f aca="true" t="shared" si="0" ref="E9:Q9">IF(SUM(E10:E11)=0,"-",SUM(E10:E11))</f>
        <v>137</v>
      </c>
      <c r="F9" s="59">
        <f t="shared" si="0"/>
        <v>6395</v>
      </c>
      <c r="G9" s="59">
        <f t="shared" si="0"/>
        <v>2520</v>
      </c>
      <c r="H9" s="59">
        <f t="shared" si="0"/>
        <v>3875</v>
      </c>
      <c r="I9" s="59">
        <f t="shared" si="0"/>
        <v>5118</v>
      </c>
      <c r="J9" s="59">
        <f t="shared" si="0"/>
        <v>4671</v>
      </c>
      <c r="K9" s="59">
        <f t="shared" si="0"/>
        <v>3820</v>
      </c>
      <c r="L9" s="59">
        <f t="shared" si="0"/>
        <v>2600</v>
      </c>
      <c r="M9" s="59">
        <f t="shared" si="0"/>
        <v>1113</v>
      </c>
      <c r="N9" s="59">
        <f t="shared" si="0"/>
        <v>1487</v>
      </c>
      <c r="O9" s="59">
        <f t="shared" si="0"/>
        <v>2515</v>
      </c>
      <c r="P9" s="59">
        <f t="shared" si="0"/>
        <v>1065</v>
      </c>
      <c r="Q9" s="60">
        <f t="shared" si="0"/>
        <v>1450</v>
      </c>
    </row>
    <row r="10" spans="1:17" ht="11.25">
      <c r="A10" s="12" t="s">
        <v>21</v>
      </c>
      <c r="B10" s="31"/>
      <c r="C10" s="13"/>
      <c r="D10" s="63">
        <f aca="true" t="shared" si="1" ref="D10:Q10">IF(SUM(D12)=0,"-",SUM(D12))</f>
        <v>8</v>
      </c>
      <c r="E10" s="63">
        <f t="shared" si="1"/>
        <v>8</v>
      </c>
      <c r="F10" s="63">
        <f t="shared" si="1"/>
        <v>538</v>
      </c>
      <c r="G10" s="63">
        <f t="shared" si="1"/>
        <v>63</v>
      </c>
      <c r="H10" s="63">
        <f t="shared" si="1"/>
        <v>475</v>
      </c>
      <c r="I10" s="63">
        <f t="shared" si="1"/>
        <v>220</v>
      </c>
      <c r="J10" s="63">
        <f t="shared" si="1"/>
        <v>220</v>
      </c>
      <c r="K10" s="63">
        <f t="shared" si="1"/>
        <v>510</v>
      </c>
      <c r="L10" s="63">
        <f t="shared" si="1"/>
        <v>199</v>
      </c>
      <c r="M10" s="63">
        <f t="shared" si="1"/>
        <v>20</v>
      </c>
      <c r="N10" s="63">
        <f t="shared" si="1"/>
        <v>179</v>
      </c>
      <c r="O10" s="63">
        <f t="shared" si="1"/>
        <v>204</v>
      </c>
      <c r="P10" s="63">
        <f t="shared" si="1"/>
        <v>24</v>
      </c>
      <c r="Q10" s="64">
        <f t="shared" si="1"/>
        <v>180</v>
      </c>
    </row>
    <row r="11" spans="1:17" ht="11.25">
      <c r="A11" s="12" t="s">
        <v>5</v>
      </c>
      <c r="B11" s="31"/>
      <c r="C11" s="13"/>
      <c r="D11" s="63">
        <f aca="true" t="shared" si="2" ref="D11:Q11">IF(SUM(D18,D24,D33,D38,D41,D49,D53)=0,"-",SUM(D18,D24,D33,D38,D41,D49,D53))</f>
        <v>80</v>
      </c>
      <c r="E11" s="63">
        <f t="shared" si="2"/>
        <v>129</v>
      </c>
      <c r="F11" s="63">
        <f t="shared" si="2"/>
        <v>5857</v>
      </c>
      <c r="G11" s="63">
        <f t="shared" si="2"/>
        <v>2457</v>
      </c>
      <c r="H11" s="63">
        <f t="shared" si="2"/>
        <v>3400</v>
      </c>
      <c r="I11" s="63">
        <f t="shared" si="2"/>
        <v>4898</v>
      </c>
      <c r="J11" s="63">
        <f t="shared" si="2"/>
        <v>4451</v>
      </c>
      <c r="K11" s="63">
        <f t="shared" si="2"/>
        <v>3310</v>
      </c>
      <c r="L11" s="63">
        <f t="shared" si="2"/>
        <v>2401</v>
      </c>
      <c r="M11" s="63">
        <f t="shared" si="2"/>
        <v>1093</v>
      </c>
      <c r="N11" s="63">
        <f t="shared" si="2"/>
        <v>1308</v>
      </c>
      <c r="O11" s="63">
        <f t="shared" si="2"/>
        <v>2311</v>
      </c>
      <c r="P11" s="63">
        <f t="shared" si="2"/>
        <v>1041</v>
      </c>
      <c r="Q11" s="64">
        <f t="shared" si="2"/>
        <v>1270</v>
      </c>
    </row>
    <row r="12" spans="1:17" ht="11.25" customHeight="1">
      <c r="A12" s="77" t="s">
        <v>63</v>
      </c>
      <c r="B12" s="80" t="s">
        <v>74</v>
      </c>
      <c r="C12" s="14" t="s">
        <v>2</v>
      </c>
      <c r="D12" s="63">
        <f aca="true" t="shared" si="3" ref="D12:Q12">IF(SUM(D13:D17)=0,"-",SUM(D13:D17))</f>
        <v>8</v>
      </c>
      <c r="E12" s="63">
        <f t="shared" si="3"/>
        <v>8</v>
      </c>
      <c r="F12" s="63">
        <f t="shared" si="3"/>
        <v>538</v>
      </c>
      <c r="G12" s="63">
        <f t="shared" si="3"/>
        <v>63</v>
      </c>
      <c r="H12" s="63">
        <f t="shared" si="3"/>
        <v>475</v>
      </c>
      <c r="I12" s="63">
        <f t="shared" si="3"/>
        <v>220</v>
      </c>
      <c r="J12" s="63">
        <f t="shared" si="3"/>
        <v>220</v>
      </c>
      <c r="K12" s="63">
        <f t="shared" si="3"/>
        <v>510</v>
      </c>
      <c r="L12" s="63">
        <f t="shared" si="3"/>
        <v>199</v>
      </c>
      <c r="M12" s="63">
        <f t="shared" si="3"/>
        <v>20</v>
      </c>
      <c r="N12" s="63">
        <f t="shared" si="3"/>
        <v>179</v>
      </c>
      <c r="O12" s="63">
        <f t="shared" si="3"/>
        <v>204</v>
      </c>
      <c r="P12" s="63">
        <f t="shared" si="3"/>
        <v>24</v>
      </c>
      <c r="Q12" s="64">
        <f t="shared" si="3"/>
        <v>180</v>
      </c>
    </row>
    <row r="13" spans="1:17" ht="12" customHeight="1">
      <c r="A13" s="78"/>
      <c r="B13" s="85"/>
      <c r="C13" s="14" t="s">
        <v>23</v>
      </c>
      <c r="D13" s="70">
        <v>5</v>
      </c>
      <c r="E13" s="65">
        <v>5</v>
      </c>
      <c r="F13" s="63">
        <f>IF(SUM(G13:H13)=0,"-",SUM(G13:H13))</f>
        <v>423</v>
      </c>
      <c r="G13" s="71">
        <v>49</v>
      </c>
      <c r="H13" s="71">
        <v>374</v>
      </c>
      <c r="I13" s="65">
        <v>160</v>
      </c>
      <c r="J13" s="65">
        <v>160</v>
      </c>
      <c r="K13" s="71">
        <v>368</v>
      </c>
      <c r="L13" s="63">
        <f>IF(SUM(M13:N13)=0,"-",SUM(M13:N13))</f>
        <v>147</v>
      </c>
      <c r="M13" s="71">
        <v>16</v>
      </c>
      <c r="N13" s="71">
        <v>131</v>
      </c>
      <c r="O13" s="63">
        <f>IF(SUM(P13:Q13)=0,"-",SUM(P13:Q13))</f>
        <v>165</v>
      </c>
      <c r="P13" s="71">
        <v>19</v>
      </c>
      <c r="Q13" s="72">
        <v>146</v>
      </c>
    </row>
    <row r="14" spans="1:17" ht="12" customHeight="1">
      <c r="A14" s="78"/>
      <c r="B14" s="85"/>
      <c r="C14" s="14" t="s">
        <v>24</v>
      </c>
      <c r="D14" s="70">
        <v>1</v>
      </c>
      <c r="E14" s="65">
        <v>1</v>
      </c>
      <c r="F14" s="63">
        <f>IF(SUM(G14:H14)=0,"-",SUM(G14:H14))</f>
        <v>43</v>
      </c>
      <c r="G14" s="71">
        <v>1</v>
      </c>
      <c r="H14" s="71">
        <v>42</v>
      </c>
      <c r="I14" s="65">
        <v>20</v>
      </c>
      <c r="J14" s="65">
        <v>20</v>
      </c>
      <c r="K14" s="71">
        <v>18</v>
      </c>
      <c r="L14" s="63">
        <f>IF(SUM(M14:N14)=0,"-",SUM(M14:N14))</f>
        <v>17</v>
      </c>
      <c r="M14" s="71">
        <v>0</v>
      </c>
      <c r="N14" s="71">
        <v>17</v>
      </c>
      <c r="O14" s="63" t="str">
        <f>IF(SUM(P14:Q14)=0,"-",SUM(P14:Q14))</f>
        <v>-</v>
      </c>
      <c r="P14" s="71">
        <v>0</v>
      </c>
      <c r="Q14" s="72">
        <v>0</v>
      </c>
    </row>
    <row r="15" spans="1:17" ht="12" customHeight="1">
      <c r="A15" s="78"/>
      <c r="B15" s="85"/>
      <c r="C15" s="14" t="s">
        <v>77</v>
      </c>
      <c r="D15" s="70">
        <v>0</v>
      </c>
      <c r="E15" s="65">
        <v>0</v>
      </c>
      <c r="F15" s="63" t="str">
        <f>IF(SUM(G15:H15)=0,"-",SUM(G15:H15))</f>
        <v>-</v>
      </c>
      <c r="G15" s="71">
        <v>0</v>
      </c>
      <c r="H15" s="71">
        <v>0</v>
      </c>
      <c r="I15" s="65">
        <v>0</v>
      </c>
      <c r="J15" s="65">
        <v>0</v>
      </c>
      <c r="K15" s="71">
        <v>0</v>
      </c>
      <c r="L15" s="63" t="str">
        <f>IF(SUM(M15:N15)=0,"-",SUM(M15:N15))</f>
        <v>-</v>
      </c>
      <c r="M15" s="71">
        <v>0</v>
      </c>
      <c r="N15" s="71">
        <v>0</v>
      </c>
      <c r="O15" s="63" t="str">
        <f>IF(SUM(P15:Q15)=0,"-",SUM(P15:Q15))</f>
        <v>-</v>
      </c>
      <c r="P15" s="71">
        <v>0</v>
      </c>
      <c r="Q15" s="72">
        <v>0</v>
      </c>
    </row>
    <row r="16" spans="1:17" ht="12" customHeight="1">
      <c r="A16" s="78"/>
      <c r="B16" s="85"/>
      <c r="C16" s="14" t="s">
        <v>26</v>
      </c>
      <c r="D16" s="70">
        <v>1</v>
      </c>
      <c r="E16" s="65">
        <v>1</v>
      </c>
      <c r="F16" s="63">
        <f>IF(SUM(G16:H16)=0,"-",SUM(G16:H16))</f>
        <v>56</v>
      </c>
      <c r="G16" s="71">
        <v>13</v>
      </c>
      <c r="H16" s="71">
        <v>43</v>
      </c>
      <c r="I16" s="65">
        <v>20</v>
      </c>
      <c r="J16" s="65">
        <v>20</v>
      </c>
      <c r="K16" s="71">
        <v>54</v>
      </c>
      <c r="L16" s="63">
        <f>IF(SUM(M16:N16)=0,"-",SUM(M16:N16))</f>
        <v>19</v>
      </c>
      <c r="M16" s="71">
        <v>4</v>
      </c>
      <c r="N16" s="71">
        <v>15</v>
      </c>
      <c r="O16" s="63">
        <f>IF(SUM(P16:Q16)=0,"-",SUM(P16:Q16))</f>
        <v>21</v>
      </c>
      <c r="P16" s="71">
        <v>5</v>
      </c>
      <c r="Q16" s="72">
        <v>16</v>
      </c>
    </row>
    <row r="17" spans="1:17" ht="12" customHeight="1">
      <c r="A17" s="79"/>
      <c r="B17" s="86"/>
      <c r="C17" s="58" t="s">
        <v>50</v>
      </c>
      <c r="D17" s="70">
        <v>1</v>
      </c>
      <c r="E17" s="65">
        <v>1</v>
      </c>
      <c r="F17" s="63">
        <f>IF(SUM(G17:H17)=0,"-",SUM(G17:H17))</f>
        <v>16</v>
      </c>
      <c r="G17" s="65" t="s">
        <v>3</v>
      </c>
      <c r="H17" s="71">
        <v>16</v>
      </c>
      <c r="I17" s="65">
        <v>20</v>
      </c>
      <c r="J17" s="65">
        <v>20</v>
      </c>
      <c r="K17" s="71">
        <v>70</v>
      </c>
      <c r="L17" s="63">
        <f>IF(SUM(M17:N17)=0,"-",SUM(M17:N17))</f>
        <v>16</v>
      </c>
      <c r="M17" s="65" t="s">
        <v>3</v>
      </c>
      <c r="N17" s="71">
        <v>16</v>
      </c>
      <c r="O17" s="63">
        <f>IF(SUM(P17:Q17)=0,"-",SUM(P17:Q17))</f>
        <v>18</v>
      </c>
      <c r="P17" s="71">
        <v>0</v>
      </c>
      <c r="Q17" s="72">
        <v>18</v>
      </c>
    </row>
    <row r="18" spans="1:17" ht="11.25">
      <c r="A18" s="24"/>
      <c r="B18" s="80" t="s">
        <v>55</v>
      </c>
      <c r="C18" s="14" t="s">
        <v>2</v>
      </c>
      <c r="D18" s="73">
        <f>IF(SUM(D19:D23)=0,"-",SUM(D19:D23))</f>
        <v>5</v>
      </c>
      <c r="E18" s="63">
        <f aca="true" t="shared" si="4" ref="E18:Q18">IF(SUM(E19:E23)=0,"-",SUM(E19:E23))</f>
        <v>19</v>
      </c>
      <c r="F18" s="63">
        <f t="shared" si="4"/>
        <v>429</v>
      </c>
      <c r="G18" s="63">
        <f t="shared" si="4"/>
        <v>385</v>
      </c>
      <c r="H18" s="63">
        <f t="shared" si="4"/>
        <v>44</v>
      </c>
      <c r="I18" s="63">
        <f t="shared" si="4"/>
        <v>330</v>
      </c>
      <c r="J18" s="63">
        <f t="shared" si="4"/>
        <v>330</v>
      </c>
      <c r="K18" s="63">
        <f t="shared" si="4"/>
        <v>185</v>
      </c>
      <c r="L18" s="63">
        <f t="shared" si="4"/>
        <v>184</v>
      </c>
      <c r="M18" s="63">
        <f t="shared" si="4"/>
        <v>150</v>
      </c>
      <c r="N18" s="63">
        <f t="shared" si="4"/>
        <v>34</v>
      </c>
      <c r="O18" s="63">
        <f t="shared" si="4"/>
        <v>183</v>
      </c>
      <c r="P18" s="63">
        <f t="shared" si="4"/>
        <v>173</v>
      </c>
      <c r="Q18" s="64">
        <f t="shared" si="4"/>
        <v>10</v>
      </c>
    </row>
    <row r="19" spans="1:17" ht="11.25">
      <c r="A19" s="25"/>
      <c r="B19" s="81"/>
      <c r="C19" s="14" t="s">
        <v>29</v>
      </c>
      <c r="D19" s="70">
        <v>1</v>
      </c>
      <c r="E19" s="65">
        <v>3</v>
      </c>
      <c r="F19" s="63">
        <f>IF(SUM(G19:H19)=0,"-",SUM(G19:H19))</f>
        <v>32</v>
      </c>
      <c r="G19" s="71">
        <v>25</v>
      </c>
      <c r="H19" s="71">
        <v>7</v>
      </c>
      <c r="I19" s="71">
        <v>40</v>
      </c>
      <c r="J19" s="71">
        <v>40</v>
      </c>
      <c r="K19" s="71">
        <v>18</v>
      </c>
      <c r="L19" s="63">
        <f>IF(SUM(M19:N19)=0,"-",SUM(M19:N19))</f>
        <v>18</v>
      </c>
      <c r="M19" s="71">
        <v>11</v>
      </c>
      <c r="N19" s="71">
        <v>7</v>
      </c>
      <c r="O19" s="63">
        <f>IF(SUM(P19:Q19)=0,"-",SUM(P19:Q19))</f>
        <v>18</v>
      </c>
      <c r="P19" s="71">
        <v>14</v>
      </c>
      <c r="Q19" s="72">
        <v>4</v>
      </c>
    </row>
    <row r="20" spans="1:17" ht="11.25">
      <c r="A20" s="25"/>
      <c r="B20" s="81"/>
      <c r="C20" s="14" t="s">
        <v>30</v>
      </c>
      <c r="D20" s="70">
        <v>1</v>
      </c>
      <c r="E20" s="65">
        <v>4</v>
      </c>
      <c r="F20" s="63">
        <f>IF(SUM(G20:H20)=0,"-",SUM(G20:H20))</f>
        <v>28</v>
      </c>
      <c r="G20" s="71">
        <v>26</v>
      </c>
      <c r="H20" s="65">
        <v>2</v>
      </c>
      <c r="I20" s="71">
        <v>40</v>
      </c>
      <c r="J20" s="71">
        <v>40</v>
      </c>
      <c r="K20" s="71">
        <v>18</v>
      </c>
      <c r="L20" s="63">
        <f>IF(SUM(M20:N20)=0,"-",SUM(M20:N20))</f>
        <v>18</v>
      </c>
      <c r="M20" s="71">
        <v>16</v>
      </c>
      <c r="N20" s="71">
        <v>2</v>
      </c>
      <c r="O20" s="63">
        <f>IF(SUM(P20:Q20)=0,"-",SUM(P20:Q20))</f>
        <v>17</v>
      </c>
      <c r="P20" s="71">
        <v>17</v>
      </c>
      <c r="Q20" s="72">
        <v>0</v>
      </c>
    </row>
    <row r="21" spans="1:17" ht="11.25">
      <c r="A21" s="25"/>
      <c r="B21" s="81"/>
      <c r="C21" s="14" t="s">
        <v>31</v>
      </c>
      <c r="D21" s="70">
        <v>1</v>
      </c>
      <c r="E21" s="65">
        <v>5</v>
      </c>
      <c r="F21" s="63">
        <f>IF(SUM(G21:H21)=0,"-",SUM(G21:H21))</f>
        <v>197</v>
      </c>
      <c r="G21" s="71">
        <v>193</v>
      </c>
      <c r="H21" s="71">
        <v>4</v>
      </c>
      <c r="I21" s="71">
        <v>145</v>
      </c>
      <c r="J21" s="71">
        <v>145</v>
      </c>
      <c r="K21" s="71">
        <v>72</v>
      </c>
      <c r="L21" s="63">
        <f>IF(SUM(M21:N21)=0,"-",SUM(M21:N21))</f>
        <v>71</v>
      </c>
      <c r="M21" s="71">
        <v>69</v>
      </c>
      <c r="N21" s="71">
        <v>2</v>
      </c>
      <c r="O21" s="63">
        <f>IF(SUM(P21:Q21)=0,"-",SUM(P21:Q21))</f>
        <v>107</v>
      </c>
      <c r="P21" s="71">
        <v>105</v>
      </c>
      <c r="Q21" s="72">
        <v>2</v>
      </c>
    </row>
    <row r="22" spans="1:17" ht="11.25">
      <c r="A22" s="25"/>
      <c r="B22" s="81"/>
      <c r="C22" s="14" t="s">
        <v>75</v>
      </c>
      <c r="D22" s="70">
        <v>1</v>
      </c>
      <c r="E22" s="65">
        <v>1</v>
      </c>
      <c r="F22" s="63">
        <f>IF(SUM(G22:H22)=0,"-",SUM(G22:H22))</f>
        <v>9</v>
      </c>
      <c r="G22" s="71">
        <v>9</v>
      </c>
      <c r="H22" s="65" t="s">
        <v>3</v>
      </c>
      <c r="I22" s="71">
        <v>15</v>
      </c>
      <c r="J22" s="71">
        <v>15</v>
      </c>
      <c r="K22" s="71">
        <v>5</v>
      </c>
      <c r="L22" s="63">
        <f>IF(SUM(M22:N22)=0,"-",SUM(M22:N22))</f>
        <v>5</v>
      </c>
      <c r="M22" s="71">
        <v>5</v>
      </c>
      <c r="N22" s="71">
        <v>0</v>
      </c>
      <c r="O22" s="63">
        <f>IF(SUM(P22:Q22)=0,"-",SUM(P22:Q22))</f>
        <v>3</v>
      </c>
      <c r="P22" s="71">
        <v>3</v>
      </c>
      <c r="Q22" s="72">
        <v>0</v>
      </c>
    </row>
    <row r="23" spans="1:17" ht="11.25">
      <c r="A23" s="25"/>
      <c r="B23" s="81"/>
      <c r="C23" s="14" t="s">
        <v>32</v>
      </c>
      <c r="D23" s="70">
        <v>1</v>
      </c>
      <c r="E23" s="65">
        <v>6</v>
      </c>
      <c r="F23" s="63">
        <f>IF(SUM(G23:H23)=0,"-",SUM(G23:H23))</f>
        <v>163</v>
      </c>
      <c r="G23" s="65">
        <v>132</v>
      </c>
      <c r="H23" s="71">
        <v>31</v>
      </c>
      <c r="I23" s="71">
        <v>90</v>
      </c>
      <c r="J23" s="71">
        <v>90</v>
      </c>
      <c r="K23" s="71">
        <v>72</v>
      </c>
      <c r="L23" s="63">
        <f>IF(SUM(M23:N23)=0,"-",SUM(M23:N23))</f>
        <v>72</v>
      </c>
      <c r="M23" s="71">
        <v>49</v>
      </c>
      <c r="N23" s="71">
        <v>23</v>
      </c>
      <c r="O23" s="63">
        <f>IF(SUM(P23:Q23)=0,"-",SUM(P23:Q23))</f>
        <v>38</v>
      </c>
      <c r="P23" s="71">
        <v>34</v>
      </c>
      <c r="Q23" s="72">
        <v>4</v>
      </c>
    </row>
    <row r="24" spans="1:17" ht="11.25">
      <c r="A24" s="25"/>
      <c r="B24" s="21"/>
      <c r="C24" s="14" t="s">
        <v>2</v>
      </c>
      <c r="D24" s="73">
        <f>IF(SUM(D25:D32)=0,"-",SUM(D25:D32))</f>
        <v>25</v>
      </c>
      <c r="E24" s="63">
        <f aca="true" t="shared" si="5" ref="E24:Q24">IF(SUM(E25:E32)=0,"-",SUM(E25:E32))</f>
        <v>31</v>
      </c>
      <c r="F24" s="63">
        <f t="shared" si="5"/>
        <v>2876</v>
      </c>
      <c r="G24" s="63">
        <f t="shared" si="5"/>
        <v>929</v>
      </c>
      <c r="H24" s="63">
        <f t="shared" si="5"/>
        <v>1947</v>
      </c>
      <c r="I24" s="63">
        <f t="shared" si="5"/>
        <v>1335</v>
      </c>
      <c r="J24" s="63">
        <f t="shared" si="5"/>
        <v>1326</v>
      </c>
      <c r="K24" s="63">
        <f t="shared" si="5"/>
        <v>1767</v>
      </c>
      <c r="L24" s="63">
        <f t="shared" si="5"/>
        <v>958</v>
      </c>
      <c r="M24" s="63">
        <f t="shared" si="5"/>
        <v>343</v>
      </c>
      <c r="N24" s="63">
        <f t="shared" si="5"/>
        <v>615</v>
      </c>
      <c r="O24" s="63">
        <f t="shared" si="5"/>
        <v>811</v>
      </c>
      <c r="P24" s="63">
        <f t="shared" si="5"/>
        <v>255</v>
      </c>
      <c r="Q24" s="64">
        <f t="shared" si="5"/>
        <v>556</v>
      </c>
    </row>
    <row r="25" spans="1:17" ht="11.25">
      <c r="A25" s="25"/>
      <c r="B25" s="20"/>
      <c r="C25" s="14" t="s">
        <v>23</v>
      </c>
      <c r="D25" s="70">
        <v>10</v>
      </c>
      <c r="E25" s="65">
        <v>10</v>
      </c>
      <c r="F25" s="63">
        <f aca="true" t="shared" si="6" ref="F25:F32">IF(SUM(G25:H25)=0,"-",SUM(G25:H25))</f>
        <v>1251</v>
      </c>
      <c r="G25" s="71">
        <v>143</v>
      </c>
      <c r="H25" s="71">
        <v>1108</v>
      </c>
      <c r="I25" s="71">
        <v>410</v>
      </c>
      <c r="J25" s="71">
        <v>410</v>
      </c>
      <c r="K25" s="71">
        <v>1047</v>
      </c>
      <c r="L25" s="63">
        <f aca="true" t="shared" si="7" ref="L25:L32">IF(SUM(M25:N25)=0,"-",SUM(M25:N25))</f>
        <v>411</v>
      </c>
      <c r="M25" s="71">
        <v>58</v>
      </c>
      <c r="N25" s="71">
        <v>353</v>
      </c>
      <c r="O25" s="63">
        <f aca="true" t="shared" si="8" ref="O25:O32">IF(SUM(P25:Q25)=0,"-",SUM(P25:Q25))</f>
        <v>327</v>
      </c>
      <c r="P25" s="71">
        <v>36</v>
      </c>
      <c r="Q25" s="72">
        <v>291</v>
      </c>
    </row>
    <row r="26" spans="1:17" ht="11.25">
      <c r="A26" s="25" t="s">
        <v>4</v>
      </c>
      <c r="C26" s="14" t="s">
        <v>22</v>
      </c>
      <c r="D26" s="70">
        <v>6</v>
      </c>
      <c r="E26" s="65">
        <v>6</v>
      </c>
      <c r="F26" s="63">
        <f t="shared" si="6"/>
        <v>366</v>
      </c>
      <c r="G26" s="71">
        <v>121</v>
      </c>
      <c r="H26" s="71">
        <v>245</v>
      </c>
      <c r="I26" s="71">
        <v>200</v>
      </c>
      <c r="J26" s="71">
        <v>191</v>
      </c>
      <c r="K26" s="71">
        <v>312</v>
      </c>
      <c r="L26" s="63">
        <f t="shared" si="7"/>
        <v>169</v>
      </c>
      <c r="M26" s="71">
        <v>70</v>
      </c>
      <c r="N26" s="71">
        <v>99</v>
      </c>
      <c r="O26" s="63">
        <f t="shared" si="8"/>
        <v>174</v>
      </c>
      <c r="P26" s="71">
        <v>50</v>
      </c>
      <c r="Q26" s="72">
        <v>124</v>
      </c>
    </row>
    <row r="27" spans="1:17" ht="11.25">
      <c r="A27" s="25"/>
      <c r="B27" s="20" t="s">
        <v>49</v>
      </c>
      <c r="C27" s="14" t="s">
        <v>24</v>
      </c>
      <c r="D27" s="70">
        <v>2</v>
      </c>
      <c r="E27" s="65">
        <v>2</v>
      </c>
      <c r="F27" s="63">
        <f t="shared" si="6"/>
        <v>166</v>
      </c>
      <c r="G27" s="65" t="s">
        <v>3</v>
      </c>
      <c r="H27" s="71">
        <v>166</v>
      </c>
      <c r="I27" s="71">
        <v>110</v>
      </c>
      <c r="J27" s="71">
        <v>110</v>
      </c>
      <c r="K27" s="71">
        <v>48</v>
      </c>
      <c r="L27" s="63">
        <f t="shared" si="7"/>
        <v>46</v>
      </c>
      <c r="M27" s="71">
        <v>0</v>
      </c>
      <c r="N27" s="71">
        <v>46</v>
      </c>
      <c r="O27" s="63">
        <f t="shared" si="8"/>
        <v>35</v>
      </c>
      <c r="P27" s="71">
        <v>0</v>
      </c>
      <c r="Q27" s="72">
        <v>35</v>
      </c>
    </row>
    <row r="28" spans="1:17" ht="11.25">
      <c r="A28" s="25"/>
      <c r="B28" s="20" t="s">
        <v>48</v>
      </c>
      <c r="C28" s="14" t="s">
        <v>25</v>
      </c>
      <c r="D28" s="70">
        <v>1</v>
      </c>
      <c r="E28" s="65">
        <v>1</v>
      </c>
      <c r="F28" s="63">
        <f t="shared" si="6"/>
        <v>31</v>
      </c>
      <c r="G28" s="71">
        <v>22</v>
      </c>
      <c r="H28" s="71">
        <v>9</v>
      </c>
      <c r="I28" s="71">
        <v>25</v>
      </c>
      <c r="J28" s="71">
        <v>25</v>
      </c>
      <c r="K28" s="71">
        <v>16</v>
      </c>
      <c r="L28" s="63">
        <f t="shared" si="7"/>
        <v>16</v>
      </c>
      <c r="M28" s="71">
        <v>13</v>
      </c>
      <c r="N28" s="71">
        <v>3</v>
      </c>
      <c r="O28" s="63">
        <f t="shared" si="8"/>
        <v>14</v>
      </c>
      <c r="P28" s="71">
        <v>10</v>
      </c>
      <c r="Q28" s="72">
        <v>4</v>
      </c>
    </row>
    <row r="29" spans="1:17" ht="11.25">
      <c r="A29" s="25"/>
      <c r="B29" s="20"/>
      <c r="C29" s="56" t="s">
        <v>41</v>
      </c>
      <c r="D29" s="70">
        <v>2</v>
      </c>
      <c r="E29" s="65">
        <v>3</v>
      </c>
      <c r="F29" s="63">
        <f t="shared" si="6"/>
        <v>89</v>
      </c>
      <c r="G29" s="71">
        <v>54</v>
      </c>
      <c r="H29" s="71">
        <v>35</v>
      </c>
      <c r="I29" s="71">
        <v>90</v>
      </c>
      <c r="J29" s="71">
        <v>90</v>
      </c>
      <c r="K29" s="71">
        <v>24</v>
      </c>
      <c r="L29" s="63">
        <f t="shared" si="7"/>
        <v>23</v>
      </c>
      <c r="M29" s="71">
        <v>18</v>
      </c>
      <c r="N29" s="71">
        <v>5</v>
      </c>
      <c r="O29" s="63">
        <f t="shared" si="8"/>
        <v>37</v>
      </c>
      <c r="P29" s="71">
        <v>21</v>
      </c>
      <c r="Q29" s="72">
        <v>16</v>
      </c>
    </row>
    <row r="30" spans="1:17" ht="11.25">
      <c r="A30" s="25"/>
      <c r="B30" s="20"/>
      <c r="C30" s="14" t="s">
        <v>42</v>
      </c>
      <c r="D30" s="70">
        <v>2</v>
      </c>
      <c r="E30" s="65">
        <v>3</v>
      </c>
      <c r="F30" s="63">
        <f t="shared" si="6"/>
        <v>339</v>
      </c>
      <c r="G30" s="71">
        <v>232</v>
      </c>
      <c r="H30" s="71">
        <v>107</v>
      </c>
      <c r="I30" s="65">
        <v>180</v>
      </c>
      <c r="J30" s="65">
        <v>180</v>
      </c>
      <c r="K30" s="71">
        <v>110</v>
      </c>
      <c r="L30" s="63">
        <f t="shared" si="7"/>
        <v>108</v>
      </c>
      <c r="M30" s="71">
        <v>72</v>
      </c>
      <c r="N30" s="71">
        <v>36</v>
      </c>
      <c r="O30" s="63">
        <f t="shared" si="8"/>
        <v>88</v>
      </c>
      <c r="P30" s="71">
        <v>56</v>
      </c>
      <c r="Q30" s="72">
        <v>32</v>
      </c>
    </row>
    <row r="31" spans="1:17" ht="11.25">
      <c r="A31" s="25"/>
      <c r="B31" s="20"/>
      <c r="C31" s="56" t="s">
        <v>64</v>
      </c>
      <c r="D31" s="70">
        <v>1</v>
      </c>
      <c r="E31" s="65">
        <v>3</v>
      </c>
      <c r="F31" s="63">
        <f t="shared" si="6"/>
        <v>348</v>
      </c>
      <c r="G31" s="71">
        <v>202</v>
      </c>
      <c r="H31" s="71">
        <v>146</v>
      </c>
      <c r="I31" s="65">
        <v>200</v>
      </c>
      <c r="J31" s="65">
        <v>200</v>
      </c>
      <c r="K31" s="71">
        <v>110</v>
      </c>
      <c r="L31" s="63">
        <f t="shared" si="7"/>
        <v>95</v>
      </c>
      <c r="M31" s="71">
        <v>60</v>
      </c>
      <c r="N31" s="71">
        <v>35</v>
      </c>
      <c r="O31" s="63">
        <f t="shared" si="8"/>
        <v>66</v>
      </c>
      <c r="P31" s="71">
        <v>40</v>
      </c>
      <c r="Q31" s="72">
        <v>26</v>
      </c>
    </row>
    <row r="32" spans="1:17" ht="11.25">
      <c r="A32" s="25"/>
      <c r="B32" s="23"/>
      <c r="C32" s="14" t="s">
        <v>27</v>
      </c>
      <c r="D32" s="70">
        <v>1</v>
      </c>
      <c r="E32" s="65">
        <v>3</v>
      </c>
      <c r="F32" s="63">
        <f t="shared" si="6"/>
        <v>286</v>
      </c>
      <c r="G32" s="71">
        <v>155</v>
      </c>
      <c r="H32" s="71">
        <v>131</v>
      </c>
      <c r="I32" s="65">
        <v>120</v>
      </c>
      <c r="J32" s="65">
        <v>120</v>
      </c>
      <c r="K32" s="71">
        <v>100</v>
      </c>
      <c r="L32" s="63">
        <f t="shared" si="7"/>
        <v>90</v>
      </c>
      <c r="M32" s="71">
        <v>52</v>
      </c>
      <c r="N32" s="71">
        <v>38</v>
      </c>
      <c r="O32" s="63">
        <f t="shared" si="8"/>
        <v>70</v>
      </c>
      <c r="P32" s="71">
        <v>42</v>
      </c>
      <c r="Q32" s="72">
        <v>28</v>
      </c>
    </row>
    <row r="33" spans="1:17" ht="11.25">
      <c r="A33" s="25"/>
      <c r="B33" s="80" t="s">
        <v>56</v>
      </c>
      <c r="C33" s="14" t="s">
        <v>2</v>
      </c>
      <c r="D33" s="73">
        <f aca="true" t="shared" si="9" ref="D33:Q33">IF(SUM(D34:D37)=0,"-",SUM(D34:D37))</f>
        <v>10</v>
      </c>
      <c r="E33" s="63">
        <f t="shared" si="9"/>
        <v>11</v>
      </c>
      <c r="F33" s="63">
        <f t="shared" si="9"/>
        <v>625</v>
      </c>
      <c r="G33" s="63">
        <f t="shared" si="9"/>
        <v>268</v>
      </c>
      <c r="H33" s="63">
        <f t="shared" si="9"/>
        <v>357</v>
      </c>
      <c r="I33" s="63">
        <f t="shared" si="9"/>
        <v>678</v>
      </c>
      <c r="J33" s="63">
        <f t="shared" si="9"/>
        <v>678</v>
      </c>
      <c r="K33" s="63">
        <f t="shared" si="9"/>
        <v>344</v>
      </c>
      <c r="L33" s="63">
        <f t="shared" si="9"/>
        <v>319</v>
      </c>
      <c r="M33" s="63">
        <f t="shared" si="9"/>
        <v>148</v>
      </c>
      <c r="N33" s="63">
        <f t="shared" si="9"/>
        <v>171</v>
      </c>
      <c r="O33" s="63">
        <f t="shared" si="9"/>
        <v>280</v>
      </c>
      <c r="P33" s="63">
        <f t="shared" si="9"/>
        <v>125</v>
      </c>
      <c r="Q33" s="64">
        <f t="shared" si="9"/>
        <v>155</v>
      </c>
    </row>
    <row r="34" spans="1:17" ht="11.25">
      <c r="A34" s="25"/>
      <c r="B34" s="81"/>
      <c r="C34" s="14" t="s">
        <v>33</v>
      </c>
      <c r="D34" s="70">
        <v>1</v>
      </c>
      <c r="E34" s="65">
        <v>2</v>
      </c>
      <c r="F34" s="63">
        <f>IF(SUM(G34:H34)=0,"-",SUM(G34:H34))</f>
        <v>136</v>
      </c>
      <c r="G34" s="71">
        <v>80</v>
      </c>
      <c r="H34" s="71">
        <v>56</v>
      </c>
      <c r="I34" s="71">
        <v>150</v>
      </c>
      <c r="J34" s="71">
        <v>150</v>
      </c>
      <c r="K34" s="71">
        <v>95</v>
      </c>
      <c r="L34" s="63">
        <f>IF(SUM(M34:N34)=0,"-",SUM(M34:N34))</f>
        <v>85</v>
      </c>
      <c r="M34" s="71">
        <v>49</v>
      </c>
      <c r="N34" s="71">
        <v>36</v>
      </c>
      <c r="O34" s="63">
        <f>IF(SUM(P34:Q34)=0,"-",SUM(P34:Q34))</f>
        <v>97</v>
      </c>
      <c r="P34" s="71">
        <v>58</v>
      </c>
      <c r="Q34" s="72">
        <v>39</v>
      </c>
    </row>
    <row r="35" spans="1:17" ht="11.25">
      <c r="A35" s="25"/>
      <c r="B35" s="81"/>
      <c r="C35" s="14" t="s">
        <v>34</v>
      </c>
      <c r="D35" s="70">
        <v>3</v>
      </c>
      <c r="E35" s="65">
        <v>3</v>
      </c>
      <c r="F35" s="63">
        <f>IF(SUM(G35:H35)=0,"-",SUM(G35:H35))</f>
        <v>20</v>
      </c>
      <c r="G35" s="71">
        <v>14</v>
      </c>
      <c r="H35" s="71">
        <v>6</v>
      </c>
      <c r="I35" s="71">
        <v>100</v>
      </c>
      <c r="J35" s="71">
        <v>100</v>
      </c>
      <c r="K35" s="71">
        <v>11</v>
      </c>
      <c r="L35" s="63">
        <f>IF(SUM(M35:N35)=0,"-",SUM(M35:N35))</f>
        <v>11</v>
      </c>
      <c r="M35" s="71">
        <v>9</v>
      </c>
      <c r="N35" s="71">
        <v>2</v>
      </c>
      <c r="O35" s="63">
        <f>IF(SUM(P35:Q35)=0,"-",SUM(P35:Q35))</f>
        <v>12</v>
      </c>
      <c r="P35" s="71">
        <v>11</v>
      </c>
      <c r="Q35" s="72">
        <v>1</v>
      </c>
    </row>
    <row r="36" spans="1:17" ht="11.25">
      <c r="A36" s="25"/>
      <c r="B36" s="81"/>
      <c r="C36" s="14" t="s">
        <v>35</v>
      </c>
      <c r="D36" s="70">
        <v>5</v>
      </c>
      <c r="E36" s="65">
        <v>5</v>
      </c>
      <c r="F36" s="63">
        <f>IF(SUM(G36:H36)=0,"-",SUM(G36:H36))</f>
        <v>396</v>
      </c>
      <c r="G36" s="71">
        <v>157</v>
      </c>
      <c r="H36" s="71">
        <v>239</v>
      </c>
      <c r="I36" s="71">
        <v>388</v>
      </c>
      <c r="J36" s="71">
        <v>388</v>
      </c>
      <c r="K36" s="71">
        <v>202</v>
      </c>
      <c r="L36" s="63">
        <f>IF(SUM(M36:N36)=0,"-",SUM(M36:N36))</f>
        <v>191</v>
      </c>
      <c r="M36" s="71">
        <v>83</v>
      </c>
      <c r="N36" s="71">
        <v>108</v>
      </c>
      <c r="O36" s="63">
        <f>IF(SUM(P36:Q36)=0,"-",SUM(P36:Q36))</f>
        <v>134</v>
      </c>
      <c r="P36" s="71">
        <v>47</v>
      </c>
      <c r="Q36" s="72">
        <v>87</v>
      </c>
    </row>
    <row r="37" spans="1:17" ht="11.25">
      <c r="A37" s="25"/>
      <c r="B37" s="81"/>
      <c r="C37" s="56" t="s">
        <v>65</v>
      </c>
      <c r="D37" s="70">
        <v>1</v>
      </c>
      <c r="E37" s="65">
        <v>1</v>
      </c>
      <c r="F37" s="63">
        <f>IF(SUM(G37:H37)=0,"-",SUM(G37:H37))</f>
        <v>73</v>
      </c>
      <c r="G37" s="71">
        <v>17</v>
      </c>
      <c r="H37" s="71">
        <v>56</v>
      </c>
      <c r="I37" s="71">
        <v>40</v>
      </c>
      <c r="J37" s="71">
        <v>40</v>
      </c>
      <c r="K37" s="71">
        <v>36</v>
      </c>
      <c r="L37" s="63">
        <f>IF(SUM(M37:N37)=0,"-",SUM(M37:N37))</f>
        <v>32</v>
      </c>
      <c r="M37" s="71">
        <v>7</v>
      </c>
      <c r="N37" s="71">
        <v>25</v>
      </c>
      <c r="O37" s="63">
        <f>IF(SUM(P37:Q37)=0,"-",SUM(P37:Q37))</f>
        <v>37</v>
      </c>
      <c r="P37" s="71">
        <v>9</v>
      </c>
      <c r="Q37" s="72">
        <v>28</v>
      </c>
    </row>
    <row r="38" spans="1:17" ht="11.25" customHeight="1">
      <c r="A38" s="25"/>
      <c r="B38" s="80" t="s">
        <v>57</v>
      </c>
      <c r="C38" s="14" t="s">
        <v>2</v>
      </c>
      <c r="D38" s="73">
        <f aca="true" t="shared" si="10" ref="D38:Q38">IF(SUM(D39:D40)=0,"-",SUM(D39:D40))</f>
        <v>4</v>
      </c>
      <c r="E38" s="63">
        <f t="shared" si="10"/>
        <v>4</v>
      </c>
      <c r="F38" s="63">
        <f t="shared" si="10"/>
        <v>342</v>
      </c>
      <c r="G38" s="63">
        <f t="shared" si="10"/>
        <v>163</v>
      </c>
      <c r="H38" s="63">
        <f t="shared" si="10"/>
        <v>179</v>
      </c>
      <c r="I38" s="63">
        <f t="shared" si="10"/>
        <v>200</v>
      </c>
      <c r="J38" s="63">
        <f t="shared" si="10"/>
        <v>200</v>
      </c>
      <c r="K38" s="63">
        <f t="shared" si="10"/>
        <v>183</v>
      </c>
      <c r="L38" s="63">
        <f t="shared" si="10"/>
        <v>166</v>
      </c>
      <c r="M38" s="63">
        <f t="shared" si="10"/>
        <v>78</v>
      </c>
      <c r="N38" s="63">
        <f t="shared" si="10"/>
        <v>88</v>
      </c>
      <c r="O38" s="63">
        <f t="shared" si="10"/>
        <v>166</v>
      </c>
      <c r="P38" s="63">
        <f t="shared" si="10"/>
        <v>62</v>
      </c>
      <c r="Q38" s="64">
        <f t="shared" si="10"/>
        <v>104</v>
      </c>
    </row>
    <row r="39" spans="1:17" ht="11.25" customHeight="1">
      <c r="A39" s="25"/>
      <c r="B39" s="84"/>
      <c r="C39" s="14" t="s">
        <v>36</v>
      </c>
      <c r="D39" s="70" t="s">
        <v>73</v>
      </c>
      <c r="E39" s="65" t="s">
        <v>62</v>
      </c>
      <c r="F39" s="63" t="str">
        <f>IF(SUM(G39:H39)=0,"-",SUM(G39:H39))</f>
        <v>-</v>
      </c>
      <c r="G39" s="65">
        <v>0</v>
      </c>
      <c r="H39" s="65">
        <v>0</v>
      </c>
      <c r="I39" s="71">
        <v>0</v>
      </c>
      <c r="J39" s="71">
        <v>0</v>
      </c>
      <c r="K39" s="65" t="s">
        <v>3</v>
      </c>
      <c r="L39" s="63" t="str">
        <f>IF(SUM(M39:N39)=0,"-",SUM(M39:N39))</f>
        <v>-</v>
      </c>
      <c r="M39" s="65" t="s">
        <v>3</v>
      </c>
      <c r="N39" s="65" t="s">
        <v>3</v>
      </c>
      <c r="O39" s="63" t="str">
        <f>IF(SUM(P39:Q39)=0,"-",SUM(P39:Q39))</f>
        <v>-</v>
      </c>
      <c r="P39" s="71">
        <v>0</v>
      </c>
      <c r="Q39" s="72">
        <v>0</v>
      </c>
    </row>
    <row r="40" spans="1:17" ht="11.25" customHeight="1">
      <c r="A40" s="25"/>
      <c r="B40" s="84"/>
      <c r="C40" s="14" t="s">
        <v>51</v>
      </c>
      <c r="D40" s="70">
        <v>4</v>
      </c>
      <c r="E40" s="65">
        <v>4</v>
      </c>
      <c r="F40" s="63">
        <f>IF(SUM(G40:H40)=0,"-",SUM(G40:H40))</f>
        <v>342</v>
      </c>
      <c r="G40" s="71">
        <v>163</v>
      </c>
      <c r="H40" s="71">
        <v>179</v>
      </c>
      <c r="I40" s="71">
        <v>200</v>
      </c>
      <c r="J40" s="71">
        <v>200</v>
      </c>
      <c r="K40" s="71">
        <v>183</v>
      </c>
      <c r="L40" s="63">
        <f>IF(SUM(M40:N40)=0,"-",SUM(M40:N40))</f>
        <v>166</v>
      </c>
      <c r="M40" s="71">
        <v>78</v>
      </c>
      <c r="N40" s="71">
        <v>88</v>
      </c>
      <c r="O40" s="63">
        <f>IF(SUM(P40:Q40)=0,"-",SUM(P40:Q40))</f>
        <v>166</v>
      </c>
      <c r="P40" s="71">
        <v>62</v>
      </c>
      <c r="Q40" s="72">
        <v>104</v>
      </c>
    </row>
    <row r="41" spans="1:17" s="16" customFormat="1" ht="11.25">
      <c r="A41" s="25"/>
      <c r="B41" s="80" t="s">
        <v>58</v>
      </c>
      <c r="C41" s="14" t="s">
        <v>2</v>
      </c>
      <c r="D41" s="73">
        <f aca="true" t="shared" si="11" ref="D41:Q41">IF(SUM(D42:D48)=0,"-",SUM(D42:D48))</f>
        <v>12</v>
      </c>
      <c r="E41" s="63">
        <f t="shared" si="11"/>
        <v>22</v>
      </c>
      <c r="F41" s="63">
        <f t="shared" si="11"/>
        <v>829</v>
      </c>
      <c r="G41" s="63">
        <f t="shared" si="11"/>
        <v>451</v>
      </c>
      <c r="H41" s="63">
        <f t="shared" si="11"/>
        <v>378</v>
      </c>
      <c r="I41" s="63">
        <f t="shared" si="11"/>
        <v>755</v>
      </c>
      <c r="J41" s="63">
        <f t="shared" si="11"/>
        <v>720</v>
      </c>
      <c r="K41" s="63">
        <f t="shared" si="11"/>
        <v>458</v>
      </c>
      <c r="L41" s="63">
        <f t="shared" si="11"/>
        <v>409</v>
      </c>
      <c r="M41" s="63">
        <f t="shared" si="11"/>
        <v>222</v>
      </c>
      <c r="N41" s="63">
        <f t="shared" si="11"/>
        <v>187</v>
      </c>
      <c r="O41" s="63">
        <f t="shared" si="11"/>
        <v>464</v>
      </c>
      <c r="P41" s="63">
        <f t="shared" si="11"/>
        <v>256</v>
      </c>
      <c r="Q41" s="64">
        <f t="shared" si="11"/>
        <v>208</v>
      </c>
    </row>
    <row r="42" spans="1:17" ht="11.25">
      <c r="A42" s="25" t="s">
        <v>69</v>
      </c>
      <c r="B42" s="81"/>
      <c r="C42" s="14" t="s">
        <v>43</v>
      </c>
      <c r="D42" s="70">
        <v>3</v>
      </c>
      <c r="E42" s="65">
        <v>3</v>
      </c>
      <c r="F42" s="63">
        <f aca="true" t="shared" si="12" ref="F42:F48">IF(SUM(G42:H42)=0,"-",SUM(G42:H42))</f>
        <v>244</v>
      </c>
      <c r="G42" s="71">
        <v>163</v>
      </c>
      <c r="H42" s="71">
        <v>81</v>
      </c>
      <c r="I42" s="71">
        <v>95</v>
      </c>
      <c r="J42" s="71">
        <v>60</v>
      </c>
      <c r="K42" s="71">
        <v>119</v>
      </c>
      <c r="L42" s="63">
        <f aca="true" t="shared" si="13" ref="L42:L48">IF(SUM(M42:N42)=0,"-",SUM(M42:N42))</f>
        <v>82</v>
      </c>
      <c r="M42" s="71">
        <v>53</v>
      </c>
      <c r="N42" s="71">
        <v>29</v>
      </c>
      <c r="O42" s="63">
        <f aca="true" t="shared" si="14" ref="O42:O48">IF(SUM(P42:Q42)=0,"-",SUM(P42:Q42))</f>
        <v>74</v>
      </c>
      <c r="P42" s="71">
        <v>58</v>
      </c>
      <c r="Q42" s="72">
        <v>16</v>
      </c>
    </row>
    <row r="43" spans="1:17" ht="11.25">
      <c r="A43" s="25"/>
      <c r="B43" s="81"/>
      <c r="C43" s="14" t="s">
        <v>37</v>
      </c>
      <c r="D43" s="70">
        <v>1</v>
      </c>
      <c r="E43" s="65">
        <v>2</v>
      </c>
      <c r="F43" s="63">
        <f t="shared" si="12"/>
        <v>47</v>
      </c>
      <c r="G43" s="71">
        <v>20</v>
      </c>
      <c r="H43" s="71">
        <v>27</v>
      </c>
      <c r="I43" s="71">
        <v>50</v>
      </c>
      <c r="J43" s="71">
        <v>50</v>
      </c>
      <c r="K43" s="71">
        <v>28</v>
      </c>
      <c r="L43" s="63">
        <f t="shared" si="13"/>
        <v>27</v>
      </c>
      <c r="M43" s="71">
        <v>11</v>
      </c>
      <c r="N43" s="71">
        <v>16</v>
      </c>
      <c r="O43" s="63">
        <f t="shared" si="14"/>
        <v>31</v>
      </c>
      <c r="P43" s="71">
        <v>18</v>
      </c>
      <c r="Q43" s="72">
        <v>13</v>
      </c>
    </row>
    <row r="44" spans="1:17" ht="11.25">
      <c r="A44" s="25"/>
      <c r="B44" s="81"/>
      <c r="C44" s="14" t="s">
        <v>66</v>
      </c>
      <c r="D44" s="70">
        <v>3</v>
      </c>
      <c r="E44" s="65">
        <v>4</v>
      </c>
      <c r="F44" s="63">
        <f t="shared" si="12"/>
        <v>51</v>
      </c>
      <c r="G44" s="71">
        <v>36</v>
      </c>
      <c r="H44" s="71">
        <v>15</v>
      </c>
      <c r="I44" s="71">
        <v>80</v>
      </c>
      <c r="J44" s="71">
        <v>80</v>
      </c>
      <c r="K44" s="71">
        <v>26</v>
      </c>
      <c r="L44" s="63">
        <f t="shared" si="13"/>
        <v>20</v>
      </c>
      <c r="M44" s="71">
        <v>13</v>
      </c>
      <c r="N44" s="71">
        <v>7</v>
      </c>
      <c r="O44" s="63">
        <f t="shared" si="14"/>
        <v>27</v>
      </c>
      <c r="P44" s="71">
        <v>17</v>
      </c>
      <c r="Q44" s="72">
        <v>10</v>
      </c>
    </row>
    <row r="45" spans="1:17" ht="11.25">
      <c r="A45" s="25"/>
      <c r="B45" s="81"/>
      <c r="C45" s="14" t="s">
        <v>67</v>
      </c>
      <c r="D45" s="70">
        <v>1</v>
      </c>
      <c r="E45" s="65">
        <v>2</v>
      </c>
      <c r="F45" s="63">
        <f t="shared" si="12"/>
        <v>31</v>
      </c>
      <c r="G45" s="71">
        <v>5</v>
      </c>
      <c r="H45" s="71">
        <v>26</v>
      </c>
      <c r="I45" s="71">
        <v>40</v>
      </c>
      <c r="J45" s="71">
        <v>40</v>
      </c>
      <c r="K45" s="71">
        <v>9</v>
      </c>
      <c r="L45" s="63">
        <f t="shared" si="13"/>
        <v>8</v>
      </c>
      <c r="M45" s="71">
        <v>1</v>
      </c>
      <c r="N45" s="71">
        <v>7</v>
      </c>
      <c r="O45" s="63">
        <f t="shared" si="14"/>
        <v>15</v>
      </c>
      <c r="P45" s="71">
        <v>5</v>
      </c>
      <c r="Q45" s="72">
        <v>10</v>
      </c>
    </row>
    <row r="46" spans="1:17" ht="11.25">
      <c r="A46" s="25"/>
      <c r="B46" s="81"/>
      <c r="C46" s="14" t="s">
        <v>52</v>
      </c>
      <c r="D46" s="70">
        <v>1</v>
      </c>
      <c r="E46" s="65">
        <v>1</v>
      </c>
      <c r="F46" s="63">
        <f t="shared" si="12"/>
        <v>42</v>
      </c>
      <c r="G46" s="71">
        <v>39</v>
      </c>
      <c r="H46" s="71">
        <v>3</v>
      </c>
      <c r="I46" s="71">
        <v>30</v>
      </c>
      <c r="J46" s="71">
        <v>30</v>
      </c>
      <c r="K46" s="71">
        <v>19</v>
      </c>
      <c r="L46" s="63">
        <f t="shared" si="13"/>
        <v>19</v>
      </c>
      <c r="M46" s="71">
        <v>17</v>
      </c>
      <c r="N46" s="71">
        <v>2</v>
      </c>
      <c r="O46" s="63">
        <f t="shared" si="14"/>
        <v>19</v>
      </c>
      <c r="P46" s="71">
        <v>16</v>
      </c>
      <c r="Q46" s="72">
        <v>3</v>
      </c>
    </row>
    <row r="47" spans="1:17" ht="11.25">
      <c r="A47" s="25"/>
      <c r="B47" s="81"/>
      <c r="C47" s="14" t="s">
        <v>68</v>
      </c>
      <c r="D47" s="70">
        <v>2</v>
      </c>
      <c r="E47" s="65">
        <v>6</v>
      </c>
      <c r="F47" s="63">
        <f t="shared" si="12"/>
        <v>176</v>
      </c>
      <c r="G47" s="71">
        <v>10</v>
      </c>
      <c r="H47" s="71">
        <v>166</v>
      </c>
      <c r="I47" s="71">
        <v>170</v>
      </c>
      <c r="J47" s="71">
        <v>170</v>
      </c>
      <c r="K47" s="71">
        <v>100</v>
      </c>
      <c r="L47" s="63">
        <f t="shared" si="13"/>
        <v>99</v>
      </c>
      <c r="M47" s="71">
        <v>6</v>
      </c>
      <c r="N47" s="71">
        <v>93</v>
      </c>
      <c r="O47" s="63">
        <f t="shared" si="14"/>
        <v>101</v>
      </c>
      <c r="P47" s="71">
        <v>2</v>
      </c>
      <c r="Q47" s="72">
        <v>99</v>
      </c>
    </row>
    <row r="48" spans="1:17" ht="11.25">
      <c r="A48" s="25"/>
      <c r="B48" s="83"/>
      <c r="C48" s="14" t="s">
        <v>27</v>
      </c>
      <c r="D48" s="70">
        <v>1</v>
      </c>
      <c r="E48" s="65">
        <v>4</v>
      </c>
      <c r="F48" s="63">
        <f t="shared" si="12"/>
        <v>238</v>
      </c>
      <c r="G48" s="71">
        <v>178</v>
      </c>
      <c r="H48" s="71">
        <v>60</v>
      </c>
      <c r="I48" s="71">
        <v>290</v>
      </c>
      <c r="J48" s="71">
        <v>290</v>
      </c>
      <c r="K48" s="71">
        <v>157</v>
      </c>
      <c r="L48" s="63">
        <f t="shared" si="13"/>
        <v>154</v>
      </c>
      <c r="M48" s="71">
        <v>121</v>
      </c>
      <c r="N48" s="71">
        <v>33</v>
      </c>
      <c r="O48" s="63">
        <f t="shared" si="14"/>
        <v>197</v>
      </c>
      <c r="P48" s="71">
        <v>140</v>
      </c>
      <c r="Q48" s="72">
        <v>57</v>
      </c>
    </row>
    <row r="49" spans="1:17" ht="11.25">
      <c r="A49" s="25"/>
      <c r="B49" s="80" t="s">
        <v>59</v>
      </c>
      <c r="C49" s="14" t="s">
        <v>2</v>
      </c>
      <c r="D49" s="73">
        <f aca="true" t="shared" si="15" ref="D49:Q49">IF(SUM(D50:D52)=0,"-",SUM(D50:D52))</f>
        <v>11</v>
      </c>
      <c r="E49" s="63">
        <f t="shared" si="15"/>
        <v>16</v>
      </c>
      <c r="F49" s="63">
        <f t="shared" si="15"/>
        <v>168</v>
      </c>
      <c r="G49" s="63">
        <f t="shared" si="15"/>
        <v>1</v>
      </c>
      <c r="H49" s="63">
        <f t="shared" si="15"/>
        <v>167</v>
      </c>
      <c r="I49" s="63">
        <f t="shared" si="15"/>
        <v>605</v>
      </c>
      <c r="J49" s="63">
        <f t="shared" si="15"/>
        <v>322</v>
      </c>
      <c r="K49" s="63">
        <f t="shared" si="15"/>
        <v>46</v>
      </c>
      <c r="L49" s="63">
        <f t="shared" si="15"/>
        <v>46</v>
      </c>
      <c r="M49" s="63" t="str">
        <f t="shared" si="15"/>
        <v>-</v>
      </c>
      <c r="N49" s="63">
        <f t="shared" si="15"/>
        <v>46</v>
      </c>
      <c r="O49" s="63">
        <f t="shared" si="15"/>
        <v>55</v>
      </c>
      <c r="P49" s="63" t="str">
        <f t="shared" si="15"/>
        <v>-</v>
      </c>
      <c r="Q49" s="64">
        <f t="shared" si="15"/>
        <v>55</v>
      </c>
    </row>
    <row r="50" spans="1:17" ht="11.25">
      <c r="A50" s="25"/>
      <c r="B50" s="81"/>
      <c r="C50" s="14" t="s">
        <v>28</v>
      </c>
      <c r="D50" s="70">
        <v>2</v>
      </c>
      <c r="E50" s="65">
        <v>2</v>
      </c>
      <c r="F50" s="63">
        <f>IF(SUM(G50:H50)=0,"-",SUM(G50:H50))</f>
        <v>54</v>
      </c>
      <c r="G50" s="65" t="s">
        <v>3</v>
      </c>
      <c r="H50" s="71">
        <v>54</v>
      </c>
      <c r="I50" s="65">
        <v>125</v>
      </c>
      <c r="J50" s="65">
        <v>105</v>
      </c>
      <c r="K50" s="71">
        <v>19</v>
      </c>
      <c r="L50" s="63">
        <f>IF(SUM(M50:N50)=0,"-",SUM(M50:N50))</f>
        <v>19</v>
      </c>
      <c r="M50" s="65" t="s">
        <v>3</v>
      </c>
      <c r="N50" s="71">
        <v>19</v>
      </c>
      <c r="O50" s="63">
        <f>IF(SUM(P50:Q50)=0,"-",SUM(P50:Q50))</f>
        <v>15</v>
      </c>
      <c r="P50" s="65" t="s">
        <v>3</v>
      </c>
      <c r="Q50" s="72">
        <v>15</v>
      </c>
    </row>
    <row r="51" spans="1:17" ht="11.25">
      <c r="A51" s="25"/>
      <c r="B51" s="81"/>
      <c r="C51" s="14" t="s">
        <v>38</v>
      </c>
      <c r="D51" s="70">
        <v>8</v>
      </c>
      <c r="E51" s="65">
        <v>13</v>
      </c>
      <c r="F51" s="63">
        <f>IF(SUM(G51:H51)=0,"-",SUM(G51:H51))</f>
        <v>105</v>
      </c>
      <c r="G51" s="71">
        <v>1</v>
      </c>
      <c r="H51" s="71">
        <v>104</v>
      </c>
      <c r="I51" s="71">
        <v>460</v>
      </c>
      <c r="J51" s="71">
        <v>207</v>
      </c>
      <c r="K51" s="71">
        <v>22</v>
      </c>
      <c r="L51" s="63">
        <f>IF(SUM(M51:N51)=0,"-",SUM(M51:N51))</f>
        <v>22</v>
      </c>
      <c r="M51" s="71">
        <v>0</v>
      </c>
      <c r="N51" s="71">
        <v>22</v>
      </c>
      <c r="O51" s="63">
        <f>IF(SUM(P51:Q51)=0,"-",SUM(P51:Q51))</f>
        <v>36</v>
      </c>
      <c r="P51" s="65" t="s">
        <v>3</v>
      </c>
      <c r="Q51" s="72">
        <v>36</v>
      </c>
    </row>
    <row r="52" spans="1:17" ht="11.25">
      <c r="A52" s="25"/>
      <c r="B52" s="81"/>
      <c r="C52" s="14" t="s">
        <v>39</v>
      </c>
      <c r="D52" s="70">
        <v>1</v>
      </c>
      <c r="E52" s="65">
        <v>1</v>
      </c>
      <c r="F52" s="63">
        <f>IF(SUM(G52:H52)=0,"-",SUM(G52:H52))</f>
        <v>9</v>
      </c>
      <c r="G52" s="65" t="s">
        <v>3</v>
      </c>
      <c r="H52" s="71">
        <v>9</v>
      </c>
      <c r="I52" s="65">
        <v>20</v>
      </c>
      <c r="J52" s="65">
        <v>10</v>
      </c>
      <c r="K52" s="71">
        <v>5</v>
      </c>
      <c r="L52" s="63">
        <f>IF(SUM(M52:N52)=0,"-",SUM(M52:N52))</f>
        <v>5</v>
      </c>
      <c r="M52" s="65" t="s">
        <v>3</v>
      </c>
      <c r="N52" s="71">
        <v>5</v>
      </c>
      <c r="O52" s="63">
        <f>IF(SUM(P52:Q52)=0,"-",SUM(P52:Q52))</f>
        <v>4</v>
      </c>
      <c r="P52" s="65" t="s">
        <v>3</v>
      </c>
      <c r="Q52" s="72">
        <v>4</v>
      </c>
    </row>
    <row r="53" spans="1:17" ht="11.25">
      <c r="A53" s="25"/>
      <c r="B53" s="80" t="s">
        <v>60</v>
      </c>
      <c r="C53" s="14" t="s">
        <v>2</v>
      </c>
      <c r="D53" s="73">
        <f aca="true" t="shared" si="16" ref="D53:Q53">IF(SUM(D54:D62)=0,"-",SUM(D54:D62))</f>
        <v>13</v>
      </c>
      <c r="E53" s="63">
        <f t="shared" si="16"/>
        <v>26</v>
      </c>
      <c r="F53" s="63">
        <f t="shared" si="16"/>
        <v>588</v>
      </c>
      <c r="G53" s="63">
        <f t="shared" si="16"/>
        <v>260</v>
      </c>
      <c r="H53" s="63">
        <f t="shared" si="16"/>
        <v>328</v>
      </c>
      <c r="I53" s="63">
        <f t="shared" si="16"/>
        <v>995</v>
      </c>
      <c r="J53" s="63">
        <f t="shared" si="16"/>
        <v>875</v>
      </c>
      <c r="K53" s="63">
        <f t="shared" si="16"/>
        <v>327</v>
      </c>
      <c r="L53" s="63">
        <f t="shared" si="16"/>
        <v>319</v>
      </c>
      <c r="M53" s="63">
        <f t="shared" si="16"/>
        <v>152</v>
      </c>
      <c r="N53" s="63">
        <f t="shared" si="16"/>
        <v>167</v>
      </c>
      <c r="O53" s="63">
        <f t="shared" si="16"/>
        <v>352</v>
      </c>
      <c r="P53" s="63">
        <f t="shared" si="16"/>
        <v>170</v>
      </c>
      <c r="Q53" s="64">
        <f t="shared" si="16"/>
        <v>182</v>
      </c>
    </row>
    <row r="54" spans="1:17" ht="11.25">
      <c r="A54" s="25"/>
      <c r="B54" s="81"/>
      <c r="C54" s="14" t="s">
        <v>44</v>
      </c>
      <c r="D54" s="70">
        <v>2</v>
      </c>
      <c r="E54" s="65">
        <v>2</v>
      </c>
      <c r="F54" s="63">
        <f aca="true" t="shared" si="17" ref="F54:F62">IF(SUM(G54:H54)=0,"-",SUM(G54:H54))</f>
        <v>32</v>
      </c>
      <c r="G54" s="71">
        <v>17</v>
      </c>
      <c r="H54" s="71">
        <v>15</v>
      </c>
      <c r="I54" s="71">
        <v>70</v>
      </c>
      <c r="J54" s="71">
        <v>70</v>
      </c>
      <c r="K54" s="71">
        <v>17</v>
      </c>
      <c r="L54" s="63">
        <f aca="true" t="shared" si="18" ref="L54:L62">IF(SUM(M54:N54)=0,"-",SUM(M54:N54))</f>
        <v>17</v>
      </c>
      <c r="M54" s="71">
        <v>9</v>
      </c>
      <c r="N54" s="71">
        <v>8</v>
      </c>
      <c r="O54" s="63">
        <f aca="true" t="shared" si="19" ref="O54:O62">IF(SUM(P54:Q54)=0,"-",SUM(P54:Q54))</f>
        <v>23</v>
      </c>
      <c r="P54" s="71">
        <v>14</v>
      </c>
      <c r="Q54" s="72">
        <v>9</v>
      </c>
    </row>
    <row r="55" spans="1:17" ht="11.25">
      <c r="A55" s="25"/>
      <c r="B55" s="81"/>
      <c r="C55" s="14" t="s">
        <v>45</v>
      </c>
      <c r="D55" s="70">
        <v>1</v>
      </c>
      <c r="E55" s="65">
        <v>1</v>
      </c>
      <c r="F55" s="63">
        <f t="shared" si="17"/>
        <v>21</v>
      </c>
      <c r="G55" s="71">
        <v>7</v>
      </c>
      <c r="H55" s="71">
        <v>14</v>
      </c>
      <c r="I55" s="65">
        <v>20</v>
      </c>
      <c r="J55" s="65">
        <v>20</v>
      </c>
      <c r="K55" s="71">
        <v>15</v>
      </c>
      <c r="L55" s="63">
        <f t="shared" si="18"/>
        <v>15</v>
      </c>
      <c r="M55" s="71">
        <v>6</v>
      </c>
      <c r="N55" s="71">
        <v>9</v>
      </c>
      <c r="O55" s="63">
        <f t="shared" si="19"/>
        <v>10</v>
      </c>
      <c r="P55" s="71">
        <v>0</v>
      </c>
      <c r="Q55" s="72">
        <v>10</v>
      </c>
    </row>
    <row r="56" spans="1:17" ht="11.25">
      <c r="A56" s="25"/>
      <c r="B56" s="81"/>
      <c r="C56" s="14" t="s">
        <v>40</v>
      </c>
      <c r="D56" s="70">
        <v>1</v>
      </c>
      <c r="E56" s="65">
        <v>7</v>
      </c>
      <c r="F56" s="63">
        <f t="shared" si="17"/>
        <v>158</v>
      </c>
      <c r="G56" s="71">
        <v>65</v>
      </c>
      <c r="H56" s="71">
        <v>93</v>
      </c>
      <c r="I56" s="71">
        <v>110</v>
      </c>
      <c r="J56" s="71">
        <v>110</v>
      </c>
      <c r="K56" s="71">
        <v>90</v>
      </c>
      <c r="L56" s="63">
        <f t="shared" si="18"/>
        <v>90</v>
      </c>
      <c r="M56" s="71">
        <v>35</v>
      </c>
      <c r="N56" s="71">
        <v>55</v>
      </c>
      <c r="O56" s="63">
        <f t="shared" si="19"/>
        <v>95</v>
      </c>
      <c r="P56" s="71">
        <v>48</v>
      </c>
      <c r="Q56" s="72">
        <v>47</v>
      </c>
    </row>
    <row r="57" spans="1:17" ht="11.25">
      <c r="A57" s="25"/>
      <c r="B57" s="81"/>
      <c r="C57" s="14" t="s">
        <v>76</v>
      </c>
      <c r="D57" s="70">
        <v>1</v>
      </c>
      <c r="E57" s="65">
        <v>3</v>
      </c>
      <c r="F57" s="63">
        <f t="shared" si="17"/>
        <v>36</v>
      </c>
      <c r="G57" s="71">
        <v>10</v>
      </c>
      <c r="H57" s="71">
        <v>26</v>
      </c>
      <c r="I57" s="71">
        <v>40</v>
      </c>
      <c r="J57" s="71">
        <v>40</v>
      </c>
      <c r="K57" s="71">
        <v>20</v>
      </c>
      <c r="L57" s="63">
        <f t="shared" si="18"/>
        <v>20</v>
      </c>
      <c r="M57" s="71">
        <v>5</v>
      </c>
      <c r="N57" s="71">
        <v>15</v>
      </c>
      <c r="O57" s="63">
        <f t="shared" si="19"/>
        <v>24</v>
      </c>
      <c r="P57" s="71">
        <v>11</v>
      </c>
      <c r="Q57" s="72">
        <v>13</v>
      </c>
    </row>
    <row r="58" spans="1:17" ht="11.25">
      <c r="A58" s="25"/>
      <c r="B58" s="81"/>
      <c r="C58" s="14" t="s">
        <v>46</v>
      </c>
      <c r="D58" s="70">
        <v>0</v>
      </c>
      <c r="E58" s="65" t="s">
        <v>78</v>
      </c>
      <c r="F58" s="63" t="str">
        <f t="shared" si="17"/>
        <v>-</v>
      </c>
      <c r="G58" s="71">
        <v>0</v>
      </c>
      <c r="H58" s="71">
        <v>0</v>
      </c>
      <c r="I58" s="71">
        <v>0</v>
      </c>
      <c r="J58" s="71">
        <v>0</v>
      </c>
      <c r="K58" s="65">
        <v>0</v>
      </c>
      <c r="L58" s="63" t="str">
        <f t="shared" si="18"/>
        <v>-</v>
      </c>
      <c r="M58" s="71">
        <v>0</v>
      </c>
      <c r="N58" s="71">
        <v>0</v>
      </c>
      <c r="O58" s="63" t="str">
        <f t="shared" si="19"/>
        <v>-</v>
      </c>
      <c r="P58" s="71">
        <v>0</v>
      </c>
      <c r="Q58" s="72">
        <v>0</v>
      </c>
    </row>
    <row r="59" spans="1:17" ht="11.25">
      <c r="A59" s="25"/>
      <c r="B59" s="81"/>
      <c r="C59" s="14" t="s">
        <v>72</v>
      </c>
      <c r="D59" s="70">
        <v>3</v>
      </c>
      <c r="E59" s="65">
        <v>3</v>
      </c>
      <c r="F59" s="63">
        <f t="shared" si="17"/>
        <v>59</v>
      </c>
      <c r="G59" s="71">
        <v>42</v>
      </c>
      <c r="H59" s="71">
        <v>17</v>
      </c>
      <c r="I59" s="65">
        <v>420</v>
      </c>
      <c r="J59" s="65">
        <v>380</v>
      </c>
      <c r="K59" s="71">
        <v>60</v>
      </c>
      <c r="L59" s="63">
        <f t="shared" si="18"/>
        <v>59</v>
      </c>
      <c r="M59" s="71">
        <v>42</v>
      </c>
      <c r="N59" s="71">
        <v>17</v>
      </c>
      <c r="O59" s="63">
        <f t="shared" si="19"/>
        <v>79</v>
      </c>
      <c r="P59" s="71">
        <v>48</v>
      </c>
      <c r="Q59" s="72">
        <v>31</v>
      </c>
    </row>
    <row r="60" spans="1:17" ht="11.25">
      <c r="A60" s="25"/>
      <c r="B60" s="81"/>
      <c r="C60" s="57" t="s">
        <v>53</v>
      </c>
      <c r="D60" s="70">
        <v>1</v>
      </c>
      <c r="E60" s="65">
        <v>2</v>
      </c>
      <c r="F60" s="63">
        <f t="shared" si="17"/>
        <v>64</v>
      </c>
      <c r="G60" s="71">
        <v>47</v>
      </c>
      <c r="H60" s="71">
        <v>17</v>
      </c>
      <c r="I60" s="71">
        <v>100</v>
      </c>
      <c r="J60" s="71">
        <v>70</v>
      </c>
      <c r="K60" s="71">
        <v>40</v>
      </c>
      <c r="L60" s="63">
        <f t="shared" si="18"/>
        <v>34</v>
      </c>
      <c r="M60" s="71">
        <v>27</v>
      </c>
      <c r="N60" s="71">
        <v>7</v>
      </c>
      <c r="O60" s="63">
        <f t="shared" si="19"/>
        <v>31</v>
      </c>
      <c r="P60" s="71">
        <v>24</v>
      </c>
      <c r="Q60" s="72">
        <v>7</v>
      </c>
    </row>
    <row r="61" spans="1:17" ht="11.25">
      <c r="A61" s="25"/>
      <c r="B61" s="81"/>
      <c r="C61" s="57" t="s">
        <v>70</v>
      </c>
      <c r="D61" s="70">
        <v>1</v>
      </c>
      <c r="E61" s="65">
        <v>1</v>
      </c>
      <c r="F61" s="63">
        <f t="shared" si="17"/>
        <v>1</v>
      </c>
      <c r="G61" s="65" t="s">
        <v>3</v>
      </c>
      <c r="H61" s="65">
        <v>1</v>
      </c>
      <c r="I61" s="71">
        <v>50</v>
      </c>
      <c r="J61" s="65" t="s">
        <v>3</v>
      </c>
      <c r="K61" s="65">
        <v>1</v>
      </c>
      <c r="L61" s="63">
        <f t="shared" si="18"/>
        <v>1</v>
      </c>
      <c r="M61" s="65" t="s">
        <v>3</v>
      </c>
      <c r="N61" s="65">
        <v>1</v>
      </c>
      <c r="O61" s="63">
        <f t="shared" si="19"/>
        <v>2</v>
      </c>
      <c r="P61" s="71">
        <v>0</v>
      </c>
      <c r="Q61" s="72">
        <v>2</v>
      </c>
    </row>
    <row r="62" spans="1:17" ht="11.25">
      <c r="A62" s="26"/>
      <c r="B62" s="82"/>
      <c r="C62" s="15" t="s">
        <v>27</v>
      </c>
      <c r="D62" s="74">
        <v>3</v>
      </c>
      <c r="E62" s="67">
        <v>7</v>
      </c>
      <c r="F62" s="66">
        <f t="shared" si="17"/>
        <v>217</v>
      </c>
      <c r="G62" s="75">
        <v>72</v>
      </c>
      <c r="H62" s="75">
        <v>145</v>
      </c>
      <c r="I62" s="75">
        <v>185</v>
      </c>
      <c r="J62" s="75">
        <v>185</v>
      </c>
      <c r="K62" s="75">
        <v>84</v>
      </c>
      <c r="L62" s="66">
        <f t="shared" si="18"/>
        <v>83</v>
      </c>
      <c r="M62" s="75">
        <v>28</v>
      </c>
      <c r="N62" s="75">
        <v>55</v>
      </c>
      <c r="O62" s="66">
        <f t="shared" si="19"/>
        <v>88</v>
      </c>
      <c r="P62" s="75">
        <v>25</v>
      </c>
      <c r="Q62" s="76">
        <v>63</v>
      </c>
    </row>
    <row r="63" spans="1:12" ht="11.25">
      <c r="A63" s="4" t="s">
        <v>81</v>
      </c>
      <c r="F63" s="16"/>
      <c r="J63" s="16"/>
      <c r="K63" s="16"/>
      <c r="L63" s="16"/>
    </row>
    <row r="64" spans="1:12" ht="11.25">
      <c r="A64" s="4" t="s">
        <v>47</v>
      </c>
      <c r="F64" s="16"/>
      <c r="G64" s="16"/>
      <c r="H64" s="16"/>
      <c r="I64" s="4" t="s">
        <v>71</v>
      </c>
      <c r="J64" s="16"/>
      <c r="K64" s="16"/>
      <c r="L64" s="16"/>
    </row>
    <row r="65" ht="11.25" customHeight="1">
      <c r="F65" s="16"/>
    </row>
    <row r="66" spans="6:12" ht="11.25" customHeight="1">
      <c r="F66" s="16"/>
      <c r="J66" s="16"/>
      <c r="K66" s="16"/>
      <c r="L66" s="16"/>
    </row>
    <row r="67" spans="6:12" ht="11.25" customHeight="1">
      <c r="F67" s="16"/>
      <c r="J67" s="16"/>
      <c r="K67" s="16"/>
      <c r="L67" s="16"/>
    </row>
    <row r="68" spans="6:12" ht="11.25" customHeight="1">
      <c r="F68" s="16"/>
      <c r="J68" s="16"/>
      <c r="K68" s="16"/>
      <c r="L68" s="16"/>
    </row>
    <row r="69" spans="6:12" ht="11.25" customHeight="1">
      <c r="F69" s="16"/>
      <c r="J69" s="16"/>
      <c r="K69" s="16"/>
      <c r="L69" s="16"/>
    </row>
    <row r="70" spans="6:12" ht="11.25" customHeight="1">
      <c r="F70" s="16"/>
      <c r="J70" s="16"/>
      <c r="K70" s="16"/>
      <c r="L70" s="16"/>
    </row>
    <row r="71" spans="6:12" ht="11.25" customHeight="1">
      <c r="F71" s="16"/>
      <c r="J71" s="16"/>
      <c r="K71" s="16"/>
      <c r="L71" s="16"/>
    </row>
    <row r="72" spans="6:12" ht="11.25" customHeight="1">
      <c r="F72" s="16"/>
      <c r="J72" s="16"/>
      <c r="K72" s="16"/>
      <c r="L72" s="16"/>
    </row>
    <row r="73" spans="6:12" ht="11.25" customHeight="1">
      <c r="F73" s="16"/>
      <c r="J73" s="16"/>
      <c r="K73" s="16"/>
      <c r="L73" s="16"/>
    </row>
    <row r="74" spans="6:12" ht="11.25" customHeight="1">
      <c r="F74" s="16"/>
      <c r="J74" s="16"/>
      <c r="K74" s="16"/>
      <c r="L74" s="16"/>
    </row>
    <row r="75" spans="6:12" ht="11.25" customHeight="1">
      <c r="F75" s="16"/>
      <c r="J75" s="16"/>
      <c r="K75" s="16"/>
      <c r="L75" s="16"/>
    </row>
    <row r="76" spans="6:12" ht="11.25" customHeight="1">
      <c r="F76" s="16"/>
      <c r="J76" s="16"/>
      <c r="K76" s="16"/>
      <c r="L76" s="16"/>
    </row>
    <row r="77" spans="6:12" ht="11.25" customHeight="1">
      <c r="F77" s="16"/>
      <c r="J77" s="16"/>
      <c r="K77" s="16"/>
      <c r="L77" s="16"/>
    </row>
    <row r="78" spans="6:12" ht="11.25" customHeight="1">
      <c r="F78" s="16"/>
      <c r="J78" s="16"/>
      <c r="K78" s="16"/>
      <c r="L78" s="16"/>
    </row>
    <row r="79" spans="6:12" ht="11.25" customHeight="1">
      <c r="F79" s="16"/>
      <c r="J79" s="16"/>
      <c r="K79" s="16"/>
      <c r="L79" s="16"/>
    </row>
    <row r="80" spans="6:12" ht="11.25" customHeight="1">
      <c r="F80" s="16"/>
      <c r="J80" s="16"/>
      <c r="K80" s="16"/>
      <c r="L80" s="16"/>
    </row>
    <row r="81" spans="6:12" ht="11.25" customHeight="1">
      <c r="F81" s="16"/>
      <c r="J81" s="16"/>
      <c r="K81" s="16"/>
      <c r="L81" s="16"/>
    </row>
    <row r="82" spans="6:12" ht="11.25" customHeight="1">
      <c r="F82" s="16"/>
      <c r="J82" s="16"/>
      <c r="K82" s="16"/>
      <c r="L82" s="16"/>
    </row>
    <row r="83" spans="6:12" ht="11.25" customHeight="1">
      <c r="F83" s="16"/>
      <c r="J83" s="16"/>
      <c r="K83" s="16"/>
      <c r="L83" s="16"/>
    </row>
    <row r="84" spans="6:12" ht="11.25" customHeight="1">
      <c r="F84" s="16"/>
      <c r="J84" s="16"/>
      <c r="K84" s="16"/>
      <c r="L84" s="16"/>
    </row>
    <row r="85" spans="6:12" ht="11.25" customHeight="1">
      <c r="F85" s="16"/>
      <c r="J85" s="16"/>
      <c r="K85" s="16"/>
      <c r="L85" s="16"/>
    </row>
    <row r="86" spans="6:12" ht="11.25" customHeight="1">
      <c r="F86" s="16"/>
      <c r="J86" s="16"/>
      <c r="K86" s="16"/>
      <c r="L86" s="16"/>
    </row>
    <row r="87" spans="6:12" ht="11.25" customHeight="1">
      <c r="F87" s="16"/>
      <c r="J87" s="16"/>
      <c r="K87" s="16"/>
      <c r="L87" s="16"/>
    </row>
    <row r="88" spans="6:12" ht="11.25" customHeight="1">
      <c r="F88" s="16"/>
      <c r="J88" s="16"/>
      <c r="K88" s="16"/>
      <c r="L88" s="16"/>
    </row>
    <row r="89" spans="6:12" ht="11.25" customHeight="1">
      <c r="F89" s="16"/>
      <c r="J89" s="16"/>
      <c r="K89" s="16"/>
      <c r="L89" s="16"/>
    </row>
    <row r="90" spans="6:12" ht="11.25" customHeight="1">
      <c r="F90" s="16"/>
      <c r="J90" s="16"/>
      <c r="K90" s="16"/>
      <c r="L90" s="16"/>
    </row>
    <row r="91" spans="6:12" ht="11.25" customHeight="1">
      <c r="F91" s="16"/>
      <c r="J91" s="16"/>
      <c r="K91" s="16"/>
      <c r="L91" s="16"/>
    </row>
    <row r="92" spans="6:12" ht="11.25" customHeight="1">
      <c r="F92" s="16"/>
      <c r="J92" s="16"/>
      <c r="K92" s="16"/>
      <c r="L92" s="16"/>
    </row>
    <row r="93" spans="6:12" ht="11.25" customHeight="1">
      <c r="F93" s="16"/>
      <c r="J93" s="16"/>
      <c r="K93" s="16"/>
      <c r="L93" s="16"/>
    </row>
    <row r="94" spans="6:12" ht="11.25" customHeight="1">
      <c r="F94" s="16"/>
      <c r="J94" s="16"/>
      <c r="K94" s="16"/>
      <c r="L94" s="16"/>
    </row>
    <row r="95" spans="6:12" ht="11.25" customHeight="1">
      <c r="F95" s="16"/>
      <c r="J95" s="16"/>
      <c r="K95" s="16"/>
      <c r="L95" s="16"/>
    </row>
    <row r="96" spans="6:12" ht="11.25" customHeight="1">
      <c r="F96" s="16"/>
      <c r="J96" s="16"/>
      <c r="K96" s="16"/>
      <c r="L96" s="16"/>
    </row>
    <row r="97" spans="6:12" ht="11.25" customHeight="1">
      <c r="F97" s="16"/>
      <c r="J97" s="16"/>
      <c r="K97" s="16"/>
      <c r="L97" s="16"/>
    </row>
    <row r="98" spans="6:12" ht="11.25" customHeight="1">
      <c r="F98" s="16"/>
      <c r="J98" s="16"/>
      <c r="K98" s="16"/>
      <c r="L98" s="16"/>
    </row>
    <row r="99" spans="6:12" ht="11.25" customHeight="1">
      <c r="F99" s="16"/>
      <c r="J99" s="16"/>
      <c r="K99" s="16"/>
      <c r="L99" s="16"/>
    </row>
    <row r="100" ht="11.25" customHeight="1">
      <c r="F100" s="16"/>
    </row>
    <row r="101" ht="11.25" customHeight="1">
      <c r="F101" s="16"/>
    </row>
    <row r="102" ht="11.25" customHeight="1">
      <c r="F102" s="16"/>
    </row>
    <row r="103" ht="11.25" customHeight="1">
      <c r="F103" s="16"/>
    </row>
    <row r="104" ht="11.25" customHeight="1">
      <c r="F104" s="16"/>
    </row>
    <row r="105" ht="11.25" customHeight="1">
      <c r="F105" s="16"/>
    </row>
    <row r="106" ht="11.25" customHeight="1">
      <c r="F106" s="16"/>
    </row>
    <row r="107" ht="11.25" customHeight="1">
      <c r="F107" s="16"/>
    </row>
    <row r="108" ht="11.25" customHeight="1">
      <c r="F108" s="16"/>
    </row>
    <row r="109" ht="11.25" customHeight="1">
      <c r="F109" s="16"/>
    </row>
    <row r="110" ht="11.25" customHeight="1">
      <c r="F110" s="16"/>
    </row>
    <row r="111" ht="11.25" customHeight="1">
      <c r="F111" s="16"/>
    </row>
    <row r="112" ht="11.25" customHeight="1">
      <c r="F112" s="16"/>
    </row>
    <row r="113" ht="11.25" customHeight="1">
      <c r="F113" s="16"/>
    </row>
  </sheetData>
  <sheetProtection/>
  <mergeCells count="8">
    <mergeCell ref="A12:A17"/>
    <mergeCell ref="B53:B62"/>
    <mergeCell ref="B18:B23"/>
    <mergeCell ref="B33:B37"/>
    <mergeCell ref="B41:B48"/>
    <mergeCell ref="B49:B52"/>
    <mergeCell ref="B38:B40"/>
    <mergeCell ref="B12:B17"/>
  </mergeCells>
  <printOptions horizontalCentered="1"/>
  <pageMargins left="0.5905511811023623" right="0.5905511811023623" top="0.7874015748031497" bottom="0" header="0.2362204724409449" footer="0.35433070866141736"/>
  <pageSetup blackAndWhite="1" firstPageNumber="72" useFirstPageNumber="1" horizontalDpi="600" verticalDpi="600" orientation="portrait" paperSize="9" scale="92" r:id="rId1"/>
  <headerFooter alignWithMargins="0">
    <oddFooter>&amp;C&amp;"ＭＳ ゴシック,標準"&amp;11- &amp;P -</oddFooter>
  </headerFooter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2013-02-07T05:46:03Z</cp:lastPrinted>
  <dcterms:created xsi:type="dcterms:W3CDTF">2006-01-24T08:14:51Z</dcterms:created>
  <dcterms:modified xsi:type="dcterms:W3CDTF">2013-02-12T06:35:40Z</dcterms:modified>
  <cp:category/>
  <cp:version/>
  <cp:contentType/>
  <cp:contentStatus/>
</cp:coreProperties>
</file>