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150" windowWidth="15480" windowHeight="7995" activeTab="4"/>
  </bookViews>
  <sheets>
    <sheet name="第３２表" sheetId="1" r:id="rId1"/>
    <sheet name="第３３表" sheetId="2" r:id="rId2"/>
    <sheet name="第３４表" sheetId="3" r:id="rId3"/>
    <sheet name="第３５表" sheetId="4" r:id="rId4"/>
    <sheet name="第３６表" sheetId="5" r:id="rId5"/>
  </sheets>
  <definedNames/>
  <calcPr fullCalcOnLoad="1"/>
</workbook>
</file>

<file path=xl/sharedStrings.xml><?xml version="1.0" encoding="utf-8"?>
<sst xmlns="http://schemas.openxmlformats.org/spreadsheetml/2006/main" count="168" uniqueCount="74">
  <si>
    <t>第３２表　学校数、学級数及び教職員数</t>
  </si>
  <si>
    <t>学　校　数</t>
  </si>
  <si>
    <t>学　級　数</t>
  </si>
  <si>
    <t>教　員　数</t>
  </si>
  <si>
    <t>職　員　数（本務者）</t>
  </si>
  <si>
    <t>区　　分</t>
  </si>
  <si>
    <t>計</t>
  </si>
  <si>
    <t>本 校</t>
  </si>
  <si>
    <t>分 校</t>
  </si>
  <si>
    <t>幼稚部</t>
  </si>
  <si>
    <t>小学部</t>
  </si>
  <si>
    <t>中学部</t>
  </si>
  <si>
    <t>高等部</t>
  </si>
  <si>
    <t>本務者</t>
  </si>
  <si>
    <t>兼務者</t>
  </si>
  <si>
    <t>男</t>
  </si>
  <si>
    <t>女</t>
  </si>
  <si>
    <t>本 科</t>
  </si>
  <si>
    <t>専攻科</t>
  </si>
  <si>
    <t>男</t>
  </si>
  <si>
    <t>女</t>
  </si>
  <si>
    <t>平成23年度</t>
  </si>
  <si>
    <t>平成24年度</t>
  </si>
  <si>
    <t>国立</t>
  </si>
  <si>
    <t>-</t>
  </si>
  <si>
    <t>公立</t>
  </si>
  <si>
    <t>注　（　）書きは兼務教員で外書きである。</t>
  </si>
  <si>
    <t>第３３表　在学者数</t>
  </si>
  <si>
    <t>合　　計</t>
  </si>
  <si>
    <t>幼　稚　部</t>
  </si>
  <si>
    <t>小　　　学　　　部</t>
  </si>
  <si>
    <t>１学年</t>
  </si>
  <si>
    <t>２学年</t>
  </si>
  <si>
    <t>３学年</t>
  </si>
  <si>
    <t>４学年</t>
  </si>
  <si>
    <t>５学年</t>
  </si>
  <si>
    <t>６学年</t>
  </si>
  <si>
    <t>公立</t>
  </si>
  <si>
    <t>中　　学　　部</t>
  </si>
  <si>
    <t>高　　　等　　　部</t>
  </si>
  <si>
    <t>本　科</t>
  </si>
  <si>
    <t>専攻科</t>
  </si>
  <si>
    <t>第３４表　高等部の学科別在学者数</t>
  </si>
  <si>
    <t>区　分</t>
  </si>
  <si>
    <t>本　　科</t>
  </si>
  <si>
    <t>専　攻　科</t>
  </si>
  <si>
    <t>普　通　科</t>
  </si>
  <si>
    <t>視覚障害の学科</t>
  </si>
  <si>
    <t>理　療　科</t>
  </si>
  <si>
    <t>保健理療科</t>
  </si>
  <si>
    <t>聴覚障害の学科</t>
  </si>
  <si>
    <t>家政科</t>
  </si>
  <si>
    <t>材料技術科</t>
  </si>
  <si>
    <t>第３５表　障害種別学校数、在学者数</t>
  </si>
  <si>
    <t>区　　分</t>
  </si>
  <si>
    <t>学校数</t>
  </si>
  <si>
    <t>在学者数</t>
  </si>
  <si>
    <t>計</t>
  </si>
  <si>
    <t>幼稚部</t>
  </si>
  <si>
    <t>小学部</t>
  </si>
  <si>
    <t>中学部</t>
  </si>
  <si>
    <t>高等部</t>
  </si>
  <si>
    <t>視覚障害</t>
  </si>
  <si>
    <t>聴覚障害</t>
  </si>
  <si>
    <t>知的障害</t>
  </si>
  <si>
    <t>肢体不自由</t>
  </si>
  <si>
    <t>病弱・身体虚弱</t>
  </si>
  <si>
    <t>その他</t>
  </si>
  <si>
    <t>注　その他とは、複数の障害種別の組み合わせである。</t>
  </si>
  <si>
    <t>　　学校数は学則に規定された障害種別にのみ計上している。</t>
  </si>
  <si>
    <t>第３６表　担当障害種別教員数（本務者）</t>
  </si>
  <si>
    <t>教諭</t>
  </si>
  <si>
    <t>助教諭</t>
  </si>
  <si>
    <t>講師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</si>
</sst>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0_);[Red]\(0\)"/>
    <numFmt numFmtId="179" formatCode="#,##0_);[Red]\(#,##0\)"/>
    <numFmt numFmtId="180" formatCode="#,##0;\-#,##0;\-"/>
  </numFmts>
  <fonts count="48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6"/>
      <name val="細明朝体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9"/>
      <color indexed="8"/>
      <name val="ＭＳ 明朝"/>
      <family val="1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6"/>
      <name val="ＭＳ Ｐゴシック"/>
      <family val="3"/>
    </font>
    <font>
      <sz val="9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70C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3" fontId="2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Continuous"/>
      <protection locked="0"/>
    </xf>
    <xf numFmtId="0" fontId="6" fillId="0" borderId="14" xfId="0" applyFont="1" applyFill="1" applyBorder="1" applyAlignment="1" applyProtection="1">
      <alignment horizontal="centerContinuous"/>
      <protection locked="0"/>
    </xf>
    <xf numFmtId="0" fontId="6" fillId="0" borderId="15" xfId="0" applyFont="1" applyFill="1" applyBorder="1" applyAlignment="1" applyProtection="1">
      <alignment horizontal="centerContinuous"/>
      <protection locked="0"/>
    </xf>
    <xf numFmtId="0" fontId="6" fillId="0" borderId="16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Continuous"/>
      <protection locked="0"/>
    </xf>
    <xf numFmtId="0" fontId="6" fillId="0" borderId="19" xfId="0" applyFont="1" applyFill="1" applyBorder="1" applyAlignment="1" applyProtection="1">
      <alignment horizontal="centerContinuous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6" fillId="0" borderId="24" xfId="0" applyFont="1" applyFill="1" applyBorder="1" applyAlignment="1" applyProtection="1">
      <alignment horizontal="center"/>
      <protection locked="0"/>
    </xf>
    <xf numFmtId="0" fontId="2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6" xfId="0" applyFont="1" applyFill="1" applyBorder="1" applyAlignment="1" applyProtection="1">
      <alignment/>
      <protection locked="0"/>
    </xf>
    <xf numFmtId="0" fontId="6" fillId="0" borderId="27" xfId="0" applyFont="1" applyFill="1" applyBorder="1" applyAlignment="1">
      <alignment horizontal="distributed"/>
    </xf>
    <xf numFmtId="0" fontId="6" fillId="0" borderId="28" xfId="0" applyFont="1" applyFill="1" applyBorder="1" applyAlignment="1">
      <alignment/>
    </xf>
    <xf numFmtId="180" fontId="26" fillId="0" borderId="0" xfId="0" applyNumberFormat="1" applyFont="1" applyFill="1" applyBorder="1" applyAlignment="1">
      <alignment horizontal="right"/>
    </xf>
    <xf numFmtId="180" fontId="26" fillId="0" borderId="0" xfId="0" applyNumberFormat="1" applyFont="1" applyFill="1" applyBorder="1" applyAlignment="1" applyProtection="1">
      <alignment horizontal="right"/>
      <protection locked="0"/>
    </xf>
    <xf numFmtId="180" fontId="26" fillId="0" borderId="29" xfId="0" applyNumberFormat="1" applyFont="1" applyFill="1" applyBorder="1" applyAlignment="1">
      <alignment horizontal="right"/>
    </xf>
    <xf numFmtId="0" fontId="6" fillId="0" borderId="16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distributed"/>
    </xf>
    <xf numFmtId="0" fontId="6" fillId="0" borderId="30" xfId="0" applyFont="1" applyFill="1" applyBorder="1" applyAlignment="1">
      <alignment/>
    </xf>
    <xf numFmtId="180" fontId="27" fillId="0" borderId="0" xfId="0" applyNumberFormat="1" applyFont="1" applyFill="1" applyBorder="1" applyAlignment="1">
      <alignment horizontal="right"/>
    </xf>
    <xf numFmtId="180" fontId="27" fillId="0" borderId="0" xfId="0" applyNumberFormat="1" applyFont="1" applyFill="1" applyBorder="1" applyAlignment="1" applyProtection="1">
      <alignment horizontal="right"/>
      <protection locked="0"/>
    </xf>
    <xf numFmtId="180" fontId="27" fillId="0" borderId="29" xfId="0" applyNumberFormat="1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0" fontId="26" fillId="0" borderId="0" xfId="0" applyFont="1" applyFill="1" applyAlignment="1">
      <alignment vertical="center" shrinkToFit="1"/>
    </xf>
    <xf numFmtId="3" fontId="6" fillId="0" borderId="31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27" fillId="0" borderId="32" xfId="0" applyNumberFormat="1" applyFont="1" applyFill="1" applyBorder="1" applyAlignment="1">
      <alignment horizontal="right"/>
    </xf>
    <xf numFmtId="3" fontId="26" fillId="0" borderId="32" xfId="0" applyNumberFormat="1" applyFont="1" applyFill="1" applyBorder="1" applyAlignment="1">
      <alignment horizontal="right"/>
    </xf>
    <xf numFmtId="3" fontId="26" fillId="0" borderId="3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176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35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centerContinuous"/>
    </xf>
    <xf numFmtId="0" fontId="6" fillId="0" borderId="2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6" xfId="0" applyFont="1" applyFill="1" applyBorder="1" applyAlignment="1" applyProtection="1">
      <alignment horizontal="centerContinuous"/>
      <protection locked="0"/>
    </xf>
    <xf numFmtId="0" fontId="6" fillId="0" borderId="37" xfId="0" applyFont="1" applyFill="1" applyBorder="1" applyAlignment="1" applyProtection="1">
      <alignment horizontal="centerContinuous"/>
      <protection locked="0"/>
    </xf>
    <xf numFmtId="0" fontId="6" fillId="0" borderId="38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>
      <alignment/>
    </xf>
    <xf numFmtId="0" fontId="6" fillId="0" borderId="28" xfId="0" applyFont="1" applyFill="1" applyBorder="1" applyAlignment="1">
      <alignment horizontal="centerContinuous"/>
    </xf>
    <xf numFmtId="180" fontId="26" fillId="0" borderId="0" xfId="48" applyNumberFormat="1" applyFont="1" applyFill="1" applyBorder="1" applyAlignment="1">
      <alignment horizontal="right"/>
    </xf>
    <xf numFmtId="180" fontId="26" fillId="0" borderId="29" xfId="48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180" fontId="27" fillId="0" borderId="0" xfId="48" applyNumberFormat="1" applyFont="1" applyFill="1" applyBorder="1" applyAlignment="1">
      <alignment horizontal="right"/>
    </xf>
    <xf numFmtId="180" fontId="27" fillId="0" borderId="29" xfId="48" applyNumberFormat="1" applyFont="1" applyFill="1" applyBorder="1" applyAlignment="1">
      <alignment horizontal="right"/>
    </xf>
    <xf numFmtId="0" fontId="6" fillId="0" borderId="30" xfId="0" applyFont="1" applyFill="1" applyBorder="1" applyAlignment="1">
      <alignment horizontal="left"/>
    </xf>
    <xf numFmtId="38" fontId="27" fillId="0" borderId="0" xfId="48" applyFont="1" applyFill="1" applyBorder="1" applyAlignment="1">
      <alignment horizontal="right"/>
    </xf>
    <xf numFmtId="38" fontId="27" fillId="0" borderId="29" xfId="48" applyFont="1" applyFill="1" applyBorder="1" applyAlignment="1">
      <alignment horizontal="right"/>
    </xf>
    <xf numFmtId="0" fontId="6" fillId="0" borderId="35" xfId="0" applyFont="1" applyFill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22" xfId="0" applyFont="1" applyFill="1" applyBorder="1" applyAlignment="1" applyProtection="1">
      <alignment horizontal="centerContinuous"/>
      <protection locked="0"/>
    </xf>
    <xf numFmtId="0" fontId="6" fillId="0" borderId="38" xfId="0" applyFont="1" applyFill="1" applyBorder="1" applyAlignment="1" applyProtection="1">
      <alignment horizontal="centerContinuous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 horizontal="distributed"/>
    </xf>
    <xf numFmtId="0" fontId="6" fillId="0" borderId="33" xfId="0" applyFont="1" applyFill="1" applyBorder="1" applyAlignment="1">
      <alignment horizontal="centerContinuous"/>
    </xf>
    <xf numFmtId="38" fontId="27" fillId="0" borderId="32" xfId="48" applyFont="1" applyFill="1" applyBorder="1" applyAlignment="1">
      <alignment horizontal="right"/>
    </xf>
    <xf numFmtId="38" fontId="27" fillId="0" borderId="34" xfId="48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/>
    </xf>
    <xf numFmtId="0" fontId="6" fillId="0" borderId="3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180" fontId="47" fillId="0" borderId="27" xfId="0" applyNumberFormat="1" applyFont="1" applyFill="1" applyBorder="1" applyAlignment="1">
      <alignment horizontal="right" vertical="center"/>
    </xf>
    <xf numFmtId="180" fontId="47" fillId="0" borderId="41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vertical="center"/>
    </xf>
    <xf numFmtId="180" fontId="47" fillId="0" borderId="0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 shrinkToFit="1"/>
    </xf>
    <xf numFmtId="180" fontId="26" fillId="0" borderId="0" xfId="0" applyNumberFormat="1" applyFont="1" applyFill="1" applyBorder="1" applyAlignment="1">
      <alignment horizontal="right" vertical="center"/>
    </xf>
    <xf numFmtId="180" fontId="26" fillId="0" borderId="29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/>
    </xf>
    <xf numFmtId="180" fontId="47" fillId="0" borderId="29" xfId="0" applyNumberFormat="1" applyFont="1" applyFill="1" applyBorder="1" applyAlignment="1">
      <alignment horizontal="right" vertical="center"/>
    </xf>
    <xf numFmtId="3" fontId="6" fillId="0" borderId="45" xfId="0" applyNumberFormat="1" applyFont="1" applyFill="1" applyBorder="1" applyAlignment="1">
      <alignment/>
    </xf>
    <xf numFmtId="0" fontId="6" fillId="0" borderId="36" xfId="0" applyFont="1" applyFill="1" applyBorder="1" applyAlignment="1">
      <alignment vertical="center"/>
    </xf>
    <xf numFmtId="0" fontId="26" fillId="0" borderId="29" xfId="0" applyFont="1" applyBorder="1" applyAlignment="1">
      <alignment vertical="center" shrinkToFit="1"/>
    </xf>
    <xf numFmtId="3" fontId="6" fillId="0" borderId="46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6" fillId="0" borderId="1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/>
    </xf>
    <xf numFmtId="0" fontId="6" fillId="0" borderId="48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180" fontId="47" fillId="0" borderId="32" xfId="0" applyNumberFormat="1" applyFont="1" applyFill="1" applyBorder="1" applyAlignment="1">
      <alignment horizontal="right" vertical="center"/>
    </xf>
    <xf numFmtId="0" fontId="26" fillId="0" borderId="32" xfId="0" applyFont="1" applyBorder="1" applyAlignment="1">
      <alignment vertical="center" shrinkToFit="1"/>
    </xf>
    <xf numFmtId="180" fontId="26" fillId="0" borderId="32" xfId="0" applyNumberFormat="1" applyFont="1" applyFill="1" applyBorder="1" applyAlignment="1">
      <alignment horizontal="right" vertical="center"/>
    </xf>
    <xf numFmtId="180" fontId="26" fillId="0" borderId="34" xfId="0" applyNumberFormat="1" applyFont="1" applyFill="1" applyBorder="1" applyAlignment="1">
      <alignment horizontal="right" vertical="center"/>
    </xf>
    <xf numFmtId="38" fontId="24" fillId="0" borderId="32" xfId="48" applyFont="1" applyFill="1" applyBorder="1" applyAlignment="1">
      <alignment/>
    </xf>
    <xf numFmtId="0" fontId="0" fillId="0" borderId="32" xfId="0" applyBorder="1" applyAlignment="1">
      <alignment/>
    </xf>
    <xf numFmtId="38" fontId="6" fillId="0" borderId="10" xfId="48" applyFont="1" applyFill="1" applyBorder="1" applyAlignment="1">
      <alignment horizontal="center" vertical="center"/>
    </xf>
    <xf numFmtId="38" fontId="6" fillId="0" borderId="50" xfId="48" applyFont="1" applyFill="1" applyBorder="1" applyAlignment="1">
      <alignment horizontal="center" vertical="center"/>
    </xf>
    <xf numFmtId="38" fontId="6" fillId="0" borderId="51" xfId="48" applyFont="1" applyFill="1" applyBorder="1" applyAlignment="1">
      <alignment horizontal="centerContinuous" vertical="center"/>
    </xf>
    <xf numFmtId="38" fontId="6" fillId="0" borderId="52" xfId="48" applyFont="1" applyFill="1" applyBorder="1" applyAlignment="1">
      <alignment horizontal="centerContinuous" vertical="center"/>
    </xf>
    <xf numFmtId="0" fontId="6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38" fontId="6" fillId="0" borderId="24" xfId="48" applyFont="1" applyFill="1" applyBorder="1" applyAlignment="1">
      <alignment horizontal="center" vertical="center"/>
    </xf>
    <xf numFmtId="38" fontId="6" fillId="0" borderId="39" xfId="48" applyFont="1" applyFill="1" applyBorder="1" applyAlignment="1">
      <alignment horizontal="center" vertical="center"/>
    </xf>
    <xf numFmtId="38" fontId="6" fillId="0" borderId="26" xfId="48" applyFont="1" applyFill="1" applyBorder="1" applyAlignment="1">
      <alignment horizontal="distributed" vertical="center"/>
    </xf>
    <xf numFmtId="38" fontId="6" fillId="0" borderId="27" xfId="48" applyFont="1" applyFill="1" applyBorder="1" applyAlignment="1">
      <alignment horizontal="distributed" vertical="center"/>
    </xf>
    <xf numFmtId="38" fontId="6" fillId="0" borderId="28" xfId="48" applyFont="1" applyFill="1" applyBorder="1" applyAlignment="1">
      <alignment horizontal="distributed" vertical="center"/>
    </xf>
    <xf numFmtId="180" fontId="47" fillId="0" borderId="0" xfId="48" applyNumberFormat="1" applyFont="1" applyFill="1" applyBorder="1" applyAlignment="1">
      <alignment vertical="center"/>
    </xf>
    <xf numFmtId="180" fontId="47" fillId="0" borderId="29" xfId="48" applyNumberFormat="1" applyFont="1" applyFill="1" applyBorder="1" applyAlignment="1">
      <alignment vertical="center"/>
    </xf>
    <xf numFmtId="38" fontId="6" fillId="0" borderId="16" xfId="48" applyFont="1" applyFill="1" applyBorder="1" applyAlignment="1">
      <alignment horizontal="distributed" vertical="center"/>
    </xf>
    <xf numFmtId="38" fontId="6" fillId="0" borderId="0" xfId="48" applyFont="1" applyFill="1" applyBorder="1" applyAlignment="1">
      <alignment horizontal="distributed" vertical="center"/>
    </xf>
    <xf numFmtId="38" fontId="6" fillId="0" borderId="30" xfId="48" applyFont="1" applyFill="1" applyBorder="1" applyAlignment="1">
      <alignment horizontal="distributed" vertical="center"/>
    </xf>
    <xf numFmtId="180" fontId="26" fillId="0" borderId="0" xfId="48" applyNumberFormat="1" applyFont="1" applyFill="1" applyBorder="1" applyAlignment="1">
      <alignment vertical="center"/>
    </xf>
    <xf numFmtId="180" fontId="26" fillId="0" borderId="0" xfId="48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180" fontId="26" fillId="0" borderId="0" xfId="0" applyNumberFormat="1" applyFont="1" applyFill="1" applyBorder="1" applyAlignment="1">
      <alignment vertical="center"/>
    </xf>
    <xf numFmtId="180" fontId="47" fillId="0" borderId="0" xfId="0" applyNumberFormat="1" applyFont="1" applyFill="1" applyBorder="1" applyAlignment="1">
      <alignment vertical="center"/>
    </xf>
    <xf numFmtId="0" fontId="0" fillId="0" borderId="31" xfId="0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180" fontId="26" fillId="0" borderId="32" xfId="0" applyNumberFormat="1" applyFont="1" applyFill="1" applyBorder="1" applyAlignment="1" quotePrefix="1">
      <alignment horizontal="right" vertical="center"/>
    </xf>
    <xf numFmtId="180" fontId="47" fillId="0" borderId="32" xfId="0" applyNumberFormat="1" applyFont="1" applyFill="1" applyBorder="1" applyAlignment="1">
      <alignment vertical="center"/>
    </xf>
    <xf numFmtId="0" fontId="26" fillId="0" borderId="34" xfId="0" applyFont="1" applyBorder="1" applyAlignment="1">
      <alignment vertical="center" shrinkToFit="1"/>
    </xf>
    <xf numFmtId="3" fontId="6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center"/>
    </xf>
    <xf numFmtId="38" fontId="6" fillId="0" borderId="53" xfId="48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8" fontId="6" fillId="0" borderId="51" xfId="48" applyFont="1" applyFill="1" applyBorder="1" applyAlignment="1">
      <alignment horizontal="center" vertical="center"/>
    </xf>
    <xf numFmtId="38" fontId="6" fillId="0" borderId="52" xfId="48" applyFont="1" applyFill="1" applyBorder="1" applyAlignment="1">
      <alignment horizontal="center" vertical="center"/>
    </xf>
    <xf numFmtId="180" fontId="26" fillId="0" borderId="29" xfId="48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26" fillId="0" borderId="0" xfId="0" applyFont="1" applyAlignment="1">
      <alignment vertical="center" shrinkToFit="1"/>
    </xf>
    <xf numFmtId="0" fontId="7" fillId="0" borderId="31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180" fontId="26" fillId="0" borderId="32" xfId="0" applyNumberFormat="1" applyFont="1" applyFill="1" applyBorder="1" applyAlignment="1">
      <alignment vertical="center"/>
    </xf>
    <xf numFmtId="180" fontId="26" fillId="0" borderId="3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G1">
      <selection activeCell="I19" sqref="I19"/>
    </sheetView>
  </sheetViews>
  <sheetFormatPr defaultColWidth="9.00390625" defaultRowHeight="12.75"/>
  <cols>
    <col min="1" max="1" width="3.625" style="0" customWidth="1"/>
    <col min="2" max="2" width="14.75390625" style="0" customWidth="1"/>
    <col min="3" max="3" width="2.75390625" style="0" customWidth="1"/>
  </cols>
  <sheetData>
    <row r="1" spans="1:21" ht="12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">
      <c r="A2" s="3"/>
      <c r="B2" s="4"/>
      <c r="C2" s="4"/>
      <c r="D2" s="5" t="s">
        <v>1</v>
      </c>
      <c r="E2" s="6"/>
      <c r="F2" s="7"/>
      <c r="G2" s="8" t="s">
        <v>2</v>
      </c>
      <c r="H2" s="9"/>
      <c r="I2" s="9"/>
      <c r="J2" s="9"/>
      <c r="K2" s="9"/>
      <c r="L2" s="10"/>
      <c r="M2" s="8" t="s">
        <v>3</v>
      </c>
      <c r="N2" s="9"/>
      <c r="O2" s="9"/>
      <c r="P2" s="9"/>
      <c r="Q2" s="9"/>
      <c r="R2" s="10"/>
      <c r="S2" s="5" t="s">
        <v>4</v>
      </c>
      <c r="T2" s="9"/>
      <c r="U2" s="11"/>
    </row>
    <row r="3" spans="1:21" ht="12">
      <c r="A3" s="12" t="s">
        <v>5</v>
      </c>
      <c r="B3" s="13"/>
      <c r="C3" s="13"/>
      <c r="D3" s="14" t="s">
        <v>6</v>
      </c>
      <c r="E3" s="14" t="s">
        <v>7</v>
      </c>
      <c r="F3" s="14" t="s">
        <v>8</v>
      </c>
      <c r="G3" s="14" t="s">
        <v>6</v>
      </c>
      <c r="H3" s="15" t="s">
        <v>9</v>
      </c>
      <c r="I3" s="15" t="s">
        <v>10</v>
      </c>
      <c r="J3" s="15" t="s">
        <v>11</v>
      </c>
      <c r="K3" s="16" t="s">
        <v>12</v>
      </c>
      <c r="L3" s="17"/>
      <c r="M3" s="18" t="s">
        <v>6</v>
      </c>
      <c r="N3" s="19"/>
      <c r="O3" s="18" t="s">
        <v>13</v>
      </c>
      <c r="P3" s="19"/>
      <c r="Q3" s="18" t="s">
        <v>14</v>
      </c>
      <c r="R3" s="19"/>
      <c r="S3" s="14" t="s">
        <v>6</v>
      </c>
      <c r="T3" s="14" t="s">
        <v>15</v>
      </c>
      <c r="U3" s="20" t="s">
        <v>16</v>
      </c>
    </row>
    <row r="4" spans="1:21" ht="12">
      <c r="A4" s="21"/>
      <c r="B4" s="22"/>
      <c r="C4" s="22"/>
      <c r="D4" s="23"/>
      <c r="E4" s="23"/>
      <c r="F4" s="23"/>
      <c r="G4" s="23"/>
      <c r="H4" s="23"/>
      <c r="I4" s="23"/>
      <c r="J4" s="23"/>
      <c r="K4" s="24" t="s">
        <v>17</v>
      </c>
      <c r="L4" s="24" t="s">
        <v>18</v>
      </c>
      <c r="M4" s="25" t="s">
        <v>13</v>
      </c>
      <c r="N4" s="25" t="s">
        <v>14</v>
      </c>
      <c r="O4" s="25" t="s">
        <v>19</v>
      </c>
      <c r="P4" s="25" t="s">
        <v>20</v>
      </c>
      <c r="Q4" s="25" t="s">
        <v>19</v>
      </c>
      <c r="R4" s="25" t="s">
        <v>20</v>
      </c>
      <c r="S4" s="23"/>
      <c r="T4" s="23"/>
      <c r="U4" s="26"/>
    </row>
    <row r="5" spans="1:21" ht="22.5">
      <c r="A5" s="27"/>
      <c r="B5" s="28" t="s">
        <v>21</v>
      </c>
      <c r="C5" s="29"/>
      <c r="D5" s="30">
        <v>23</v>
      </c>
      <c r="E5" s="30">
        <v>16</v>
      </c>
      <c r="F5" s="30">
        <v>7</v>
      </c>
      <c r="G5" s="30">
        <v>608</v>
      </c>
      <c r="H5" s="30">
        <v>7</v>
      </c>
      <c r="I5" s="30">
        <v>237</v>
      </c>
      <c r="J5" s="30">
        <v>146</v>
      </c>
      <c r="K5" s="30">
        <v>215</v>
      </c>
      <c r="L5" s="30">
        <v>3</v>
      </c>
      <c r="M5" s="30">
        <v>1494</v>
      </c>
      <c r="N5" s="31">
        <v>41</v>
      </c>
      <c r="O5" s="30">
        <v>516</v>
      </c>
      <c r="P5" s="30">
        <v>978</v>
      </c>
      <c r="Q5" s="31">
        <v>8</v>
      </c>
      <c r="R5" s="31">
        <v>33</v>
      </c>
      <c r="S5" s="30">
        <v>184</v>
      </c>
      <c r="T5" s="30">
        <v>84</v>
      </c>
      <c r="U5" s="32">
        <v>100</v>
      </c>
    </row>
    <row r="6" spans="1:21" ht="22.5">
      <c r="A6" s="33"/>
      <c r="B6" s="34" t="s">
        <v>22</v>
      </c>
      <c r="C6" s="35"/>
      <c r="D6" s="30">
        <v>23</v>
      </c>
      <c r="E6" s="36">
        <f aca="true" t="shared" si="0" ref="E6:U6">SUM(E8:E10)</f>
        <v>16</v>
      </c>
      <c r="F6" s="36">
        <f t="shared" si="0"/>
        <v>7</v>
      </c>
      <c r="G6" s="36">
        <f t="shared" si="0"/>
        <v>633</v>
      </c>
      <c r="H6" s="36">
        <f t="shared" si="0"/>
        <v>8</v>
      </c>
      <c r="I6" s="36">
        <f t="shared" si="0"/>
        <v>244</v>
      </c>
      <c r="J6" s="36">
        <f t="shared" si="0"/>
        <v>156</v>
      </c>
      <c r="K6" s="36">
        <f t="shared" si="0"/>
        <v>222</v>
      </c>
      <c r="L6" s="36">
        <f t="shared" si="0"/>
        <v>3</v>
      </c>
      <c r="M6" s="36">
        <f t="shared" si="0"/>
        <v>1500</v>
      </c>
      <c r="N6" s="37">
        <f t="shared" si="0"/>
        <v>29</v>
      </c>
      <c r="O6" s="36">
        <f t="shared" si="0"/>
        <v>513</v>
      </c>
      <c r="P6" s="36">
        <f t="shared" si="0"/>
        <v>987</v>
      </c>
      <c r="Q6" s="37">
        <f t="shared" si="0"/>
        <v>9</v>
      </c>
      <c r="R6" s="37">
        <f t="shared" si="0"/>
        <v>20</v>
      </c>
      <c r="S6" s="36">
        <f t="shared" si="0"/>
        <v>190</v>
      </c>
      <c r="T6" s="36">
        <f t="shared" si="0"/>
        <v>87</v>
      </c>
      <c r="U6" s="38">
        <f t="shared" si="0"/>
        <v>103</v>
      </c>
    </row>
    <row r="7" spans="1:21" ht="12">
      <c r="A7" s="33"/>
      <c r="B7" s="34"/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  <c r="O7" s="36"/>
      <c r="P7" s="36"/>
      <c r="Q7" s="37"/>
      <c r="R7" s="37"/>
      <c r="S7" s="36"/>
      <c r="T7" s="36"/>
      <c r="U7" s="38"/>
    </row>
    <row r="8" spans="1:21" ht="12">
      <c r="A8" s="33"/>
      <c r="B8" s="34" t="s">
        <v>23</v>
      </c>
      <c r="C8" s="39"/>
      <c r="D8" s="36">
        <f>SUM(E8:F8)</f>
        <v>1</v>
      </c>
      <c r="E8" s="30">
        <v>1</v>
      </c>
      <c r="F8" s="30" t="s">
        <v>24</v>
      </c>
      <c r="G8" s="37">
        <f>SUM(H8:L8)</f>
        <v>9</v>
      </c>
      <c r="H8" s="31" t="s">
        <v>24</v>
      </c>
      <c r="I8" s="31">
        <v>3</v>
      </c>
      <c r="J8" s="31">
        <v>3</v>
      </c>
      <c r="K8" s="31">
        <v>3</v>
      </c>
      <c r="L8" s="31" t="s">
        <v>24</v>
      </c>
      <c r="M8" s="37">
        <f>SUM(O8:P8)</f>
        <v>31</v>
      </c>
      <c r="N8" s="37">
        <f>SUM(Q8:R8)</f>
        <v>1</v>
      </c>
      <c r="O8" s="40">
        <v>14</v>
      </c>
      <c r="P8" s="40">
        <v>17</v>
      </c>
      <c r="Q8" s="31">
        <v>1</v>
      </c>
      <c r="R8" s="31" t="s">
        <v>24</v>
      </c>
      <c r="S8" s="36">
        <f>SUM(T8:U8)</f>
        <v>1</v>
      </c>
      <c r="T8" s="30">
        <v>0</v>
      </c>
      <c r="U8" s="32">
        <v>1</v>
      </c>
    </row>
    <row r="9" spans="1:21" ht="12">
      <c r="A9" s="33"/>
      <c r="B9" s="34" t="s">
        <v>25</v>
      </c>
      <c r="C9" s="39"/>
      <c r="D9" s="36">
        <f>SUM(E9:F9)</f>
        <v>22</v>
      </c>
      <c r="E9" s="30">
        <v>15</v>
      </c>
      <c r="F9" s="30">
        <v>7</v>
      </c>
      <c r="G9" s="37">
        <f>SUM(H9:L9)</f>
        <v>624</v>
      </c>
      <c r="H9" s="31">
        <v>8</v>
      </c>
      <c r="I9" s="40">
        <v>241</v>
      </c>
      <c r="J9" s="40">
        <v>153</v>
      </c>
      <c r="K9" s="40">
        <v>219</v>
      </c>
      <c r="L9" s="31">
        <v>3</v>
      </c>
      <c r="M9" s="37">
        <f>SUM(O9:P9)</f>
        <v>1469</v>
      </c>
      <c r="N9" s="37">
        <f>IF(SUM(Q9:R9)=0,"-",SUM(Q9:R9))</f>
        <v>28</v>
      </c>
      <c r="O9" s="40">
        <v>499</v>
      </c>
      <c r="P9" s="40">
        <v>970</v>
      </c>
      <c r="Q9" s="31">
        <v>8</v>
      </c>
      <c r="R9" s="31">
        <v>20</v>
      </c>
      <c r="S9" s="36">
        <f>SUM(T9:U9)</f>
        <v>189</v>
      </c>
      <c r="T9" s="40">
        <v>87</v>
      </c>
      <c r="U9" s="32">
        <v>102</v>
      </c>
    </row>
    <row r="10" spans="1:21" ht="12">
      <c r="A10" s="41"/>
      <c r="B10" s="42"/>
      <c r="C10" s="43"/>
      <c r="D10" s="44"/>
      <c r="E10" s="45"/>
      <c r="F10" s="45"/>
      <c r="G10" s="44"/>
      <c r="H10" s="45"/>
      <c r="I10" s="45"/>
      <c r="J10" s="45"/>
      <c r="K10" s="45"/>
      <c r="L10" s="45"/>
      <c r="M10" s="44"/>
      <c r="N10" s="44"/>
      <c r="O10" s="45"/>
      <c r="P10" s="45"/>
      <c r="Q10" s="45"/>
      <c r="R10" s="45"/>
      <c r="S10" s="44"/>
      <c r="T10" s="45"/>
      <c r="U10" s="46"/>
    </row>
    <row r="11" spans="1:21" ht="12">
      <c r="A11" s="47"/>
      <c r="B11" s="47"/>
      <c r="C11" s="4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">
      <c r="A12" s="48" t="s">
        <v>26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</sheetData>
  <sheetProtection/>
  <mergeCells count="13">
    <mergeCell ref="U3:U4"/>
    <mergeCell ref="J3:J4"/>
    <mergeCell ref="M3:N3"/>
    <mergeCell ref="O3:P3"/>
    <mergeCell ref="Q3:R3"/>
    <mergeCell ref="S3:S4"/>
    <mergeCell ref="T3:T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J1">
      <selection activeCell="F22" sqref="F22"/>
    </sheetView>
  </sheetViews>
  <sheetFormatPr defaultColWidth="9.00390625" defaultRowHeight="12.75"/>
  <cols>
    <col min="1" max="1" width="3.125" style="0" customWidth="1"/>
    <col min="2" max="2" width="13.25390625" style="0" customWidth="1"/>
    <col min="3" max="3" width="2.875" style="0" customWidth="1"/>
  </cols>
  <sheetData>
    <row r="1" spans="1:24" ht="12">
      <c r="A1" s="1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12">
      <c r="A2" s="50"/>
      <c r="B2" s="51"/>
      <c r="C2" s="52"/>
      <c r="D2" s="6" t="s">
        <v>28</v>
      </c>
      <c r="E2" s="6"/>
      <c r="F2" s="7"/>
      <c r="G2" s="8" t="s">
        <v>29</v>
      </c>
      <c r="H2" s="9"/>
      <c r="I2" s="10"/>
      <c r="J2" s="8" t="s">
        <v>30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1"/>
    </row>
    <row r="3" spans="1:24" ht="12">
      <c r="A3" s="12" t="s">
        <v>5</v>
      </c>
      <c r="B3" s="13"/>
      <c r="C3" s="53"/>
      <c r="D3" s="54" t="s">
        <v>6</v>
      </c>
      <c r="E3" s="55" t="s">
        <v>15</v>
      </c>
      <c r="F3" s="55" t="s">
        <v>16</v>
      </c>
      <c r="G3" s="55" t="s">
        <v>6</v>
      </c>
      <c r="H3" s="55" t="s">
        <v>15</v>
      </c>
      <c r="I3" s="55" t="s">
        <v>16</v>
      </c>
      <c r="J3" s="16" t="s">
        <v>6</v>
      </c>
      <c r="K3" s="56"/>
      <c r="L3" s="17"/>
      <c r="M3" s="16" t="s">
        <v>31</v>
      </c>
      <c r="N3" s="17"/>
      <c r="O3" s="16" t="s">
        <v>32</v>
      </c>
      <c r="P3" s="17"/>
      <c r="Q3" s="16" t="s">
        <v>33</v>
      </c>
      <c r="R3" s="17"/>
      <c r="S3" s="16" t="s">
        <v>34</v>
      </c>
      <c r="T3" s="17"/>
      <c r="U3" s="16" t="s">
        <v>35</v>
      </c>
      <c r="V3" s="17"/>
      <c r="W3" s="16" t="s">
        <v>36</v>
      </c>
      <c r="X3" s="57"/>
    </row>
    <row r="4" spans="1:24" ht="12">
      <c r="A4" s="21"/>
      <c r="B4" s="22"/>
      <c r="C4" s="58"/>
      <c r="D4" s="58"/>
      <c r="E4" s="59"/>
      <c r="F4" s="59"/>
      <c r="G4" s="59"/>
      <c r="H4" s="59"/>
      <c r="I4" s="59"/>
      <c r="J4" s="24" t="s">
        <v>6</v>
      </c>
      <c r="K4" s="24" t="s">
        <v>15</v>
      </c>
      <c r="L4" s="24" t="s">
        <v>16</v>
      </c>
      <c r="M4" s="24" t="s">
        <v>15</v>
      </c>
      <c r="N4" s="24" t="s">
        <v>16</v>
      </c>
      <c r="O4" s="24" t="s">
        <v>15</v>
      </c>
      <c r="P4" s="24" t="s">
        <v>16</v>
      </c>
      <c r="Q4" s="24" t="s">
        <v>15</v>
      </c>
      <c r="R4" s="24" t="s">
        <v>16</v>
      </c>
      <c r="S4" s="24" t="s">
        <v>15</v>
      </c>
      <c r="T4" s="24" t="s">
        <v>16</v>
      </c>
      <c r="U4" s="24" t="s">
        <v>15</v>
      </c>
      <c r="V4" s="24" t="s">
        <v>16</v>
      </c>
      <c r="W4" s="24" t="s">
        <v>15</v>
      </c>
      <c r="X4" s="60" t="s">
        <v>16</v>
      </c>
    </row>
    <row r="5" spans="1:24" ht="22.5">
      <c r="A5" s="61"/>
      <c r="B5" s="28" t="s">
        <v>21</v>
      </c>
      <c r="C5" s="62"/>
      <c r="D5" s="63">
        <v>2145</v>
      </c>
      <c r="E5" s="63">
        <v>1409</v>
      </c>
      <c r="F5" s="63">
        <v>736</v>
      </c>
      <c r="G5" s="63">
        <v>14</v>
      </c>
      <c r="H5" s="63">
        <v>5</v>
      </c>
      <c r="I5" s="63">
        <v>9</v>
      </c>
      <c r="J5" s="63">
        <v>707</v>
      </c>
      <c r="K5" s="63">
        <v>478</v>
      </c>
      <c r="L5" s="63">
        <v>229</v>
      </c>
      <c r="M5" s="63">
        <v>87</v>
      </c>
      <c r="N5" s="63">
        <v>35</v>
      </c>
      <c r="O5" s="63">
        <v>83</v>
      </c>
      <c r="P5" s="63">
        <v>38</v>
      </c>
      <c r="Q5" s="63">
        <v>80</v>
      </c>
      <c r="R5" s="63">
        <v>43</v>
      </c>
      <c r="S5" s="63">
        <v>62</v>
      </c>
      <c r="T5" s="63">
        <v>41</v>
      </c>
      <c r="U5" s="63">
        <v>88</v>
      </c>
      <c r="V5" s="63">
        <v>34</v>
      </c>
      <c r="W5" s="63">
        <v>78</v>
      </c>
      <c r="X5" s="64">
        <v>38</v>
      </c>
    </row>
    <row r="6" spans="1:24" ht="22.5">
      <c r="A6" s="65"/>
      <c r="B6" s="34" t="s">
        <v>22</v>
      </c>
      <c r="C6" s="53"/>
      <c r="D6" s="66">
        <f>SUM(D8:D9)</f>
        <v>2214</v>
      </c>
      <c r="E6" s="66">
        <f aca="true" t="shared" si="0" ref="E6:X6">SUM(E8:E9)</f>
        <v>1460</v>
      </c>
      <c r="F6" s="66">
        <f t="shared" si="0"/>
        <v>754</v>
      </c>
      <c r="G6" s="66">
        <f t="shared" si="0"/>
        <v>16</v>
      </c>
      <c r="H6" s="66">
        <f t="shared" si="0"/>
        <v>8</v>
      </c>
      <c r="I6" s="66">
        <f t="shared" si="0"/>
        <v>8</v>
      </c>
      <c r="J6" s="66">
        <f t="shared" si="0"/>
        <v>714</v>
      </c>
      <c r="K6" s="66">
        <f t="shared" si="0"/>
        <v>476</v>
      </c>
      <c r="L6" s="66">
        <f t="shared" si="0"/>
        <v>238</v>
      </c>
      <c r="M6" s="66">
        <f t="shared" si="0"/>
        <v>73</v>
      </c>
      <c r="N6" s="66">
        <f t="shared" si="0"/>
        <v>42</v>
      </c>
      <c r="O6" s="66">
        <f t="shared" si="0"/>
        <v>86</v>
      </c>
      <c r="P6" s="66">
        <f t="shared" si="0"/>
        <v>39</v>
      </c>
      <c r="Q6" s="66">
        <f t="shared" si="0"/>
        <v>82</v>
      </c>
      <c r="R6" s="66">
        <f t="shared" si="0"/>
        <v>36</v>
      </c>
      <c r="S6" s="66">
        <f t="shared" si="0"/>
        <v>77</v>
      </c>
      <c r="T6" s="66">
        <f t="shared" si="0"/>
        <v>43</v>
      </c>
      <c r="U6" s="66">
        <f t="shared" si="0"/>
        <v>66</v>
      </c>
      <c r="V6" s="66">
        <f t="shared" si="0"/>
        <v>44</v>
      </c>
      <c r="W6" s="66">
        <f t="shared" si="0"/>
        <v>92</v>
      </c>
      <c r="X6" s="67">
        <f t="shared" si="0"/>
        <v>34</v>
      </c>
    </row>
    <row r="7" spans="1:24" ht="12">
      <c r="A7" s="65"/>
      <c r="B7" s="34"/>
      <c r="C7" s="53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7"/>
    </row>
    <row r="8" spans="1:24" ht="12">
      <c r="A8" s="65"/>
      <c r="B8" s="34" t="s">
        <v>23</v>
      </c>
      <c r="C8" s="68"/>
      <c r="D8" s="66">
        <f>SUM(E8:F8)</f>
        <v>53</v>
      </c>
      <c r="E8" s="66">
        <f>SUM(H8,K8,E18,N18)</f>
        <v>37</v>
      </c>
      <c r="F8" s="66">
        <f>SUM(I8,L8,F18,O18)</f>
        <v>16</v>
      </c>
      <c r="G8" s="66" t="str">
        <f>IF(SUM(H8:I8)=0,"-",SUM(H8:I8))</f>
        <v>-</v>
      </c>
      <c r="H8" s="63" t="s">
        <v>24</v>
      </c>
      <c r="I8" s="63" t="s">
        <v>24</v>
      </c>
      <c r="J8" s="66">
        <f>SUM(K8:L8)</f>
        <v>16</v>
      </c>
      <c r="K8" s="66">
        <f>SUM(M8,O8,Q8,S8,U8,W8)</f>
        <v>11</v>
      </c>
      <c r="L8" s="66">
        <f>SUM(N8,P8,R8,T8,V8,X8)</f>
        <v>5</v>
      </c>
      <c r="M8" s="63">
        <v>2</v>
      </c>
      <c r="N8" s="63">
        <v>1</v>
      </c>
      <c r="O8" s="63">
        <v>1</v>
      </c>
      <c r="P8" s="63">
        <v>1</v>
      </c>
      <c r="Q8" s="63">
        <v>2</v>
      </c>
      <c r="R8" s="63" t="s">
        <v>24</v>
      </c>
      <c r="S8" s="63">
        <v>2</v>
      </c>
      <c r="T8" s="63">
        <v>1</v>
      </c>
      <c r="U8" s="63">
        <v>2</v>
      </c>
      <c r="V8" s="63">
        <v>1</v>
      </c>
      <c r="W8" s="63">
        <v>2</v>
      </c>
      <c r="X8" s="64">
        <v>1</v>
      </c>
    </row>
    <row r="9" spans="1:24" ht="12">
      <c r="A9" s="65"/>
      <c r="B9" s="34" t="s">
        <v>37</v>
      </c>
      <c r="C9" s="68"/>
      <c r="D9" s="66">
        <f>SUM(E9:F9)</f>
        <v>2161</v>
      </c>
      <c r="E9" s="66">
        <f>SUM(H9,K9,E19,N19)</f>
        <v>1423</v>
      </c>
      <c r="F9" s="66">
        <f>SUM(I9,L9,F19,O19)</f>
        <v>738</v>
      </c>
      <c r="G9" s="66">
        <f>SUM(H9:I9)</f>
        <v>16</v>
      </c>
      <c r="H9" s="63">
        <v>8</v>
      </c>
      <c r="I9" s="63">
        <v>8</v>
      </c>
      <c r="J9" s="66">
        <f>SUM(K9:L9)</f>
        <v>698</v>
      </c>
      <c r="K9" s="66">
        <f>SUM(M9,O9,Q9,S9,U9,W9)</f>
        <v>465</v>
      </c>
      <c r="L9" s="66">
        <f>SUM(N9,P9,R9,T9,V9,X9)</f>
        <v>233</v>
      </c>
      <c r="M9" s="63">
        <v>71</v>
      </c>
      <c r="N9" s="63">
        <v>41</v>
      </c>
      <c r="O9" s="63">
        <v>85</v>
      </c>
      <c r="P9" s="63">
        <v>38</v>
      </c>
      <c r="Q9" s="63">
        <v>80</v>
      </c>
      <c r="R9" s="63">
        <v>36</v>
      </c>
      <c r="S9" s="63">
        <v>75</v>
      </c>
      <c r="T9" s="63">
        <v>42</v>
      </c>
      <c r="U9" s="63">
        <v>64</v>
      </c>
      <c r="V9" s="63">
        <v>43</v>
      </c>
      <c r="W9" s="63">
        <v>90</v>
      </c>
      <c r="X9" s="64">
        <v>33</v>
      </c>
    </row>
    <row r="10" spans="1:24" ht="12">
      <c r="A10" s="65"/>
      <c r="B10" s="34"/>
      <c r="C10" s="53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70"/>
    </row>
    <row r="11" spans="1:24" ht="12">
      <c r="A11" s="3"/>
      <c r="B11" s="4"/>
      <c r="C11" s="71"/>
      <c r="D11" s="9" t="s">
        <v>38</v>
      </c>
      <c r="E11" s="9"/>
      <c r="F11" s="9"/>
      <c r="G11" s="9"/>
      <c r="H11" s="9"/>
      <c r="I11" s="9"/>
      <c r="J11" s="9"/>
      <c r="K11" s="9"/>
      <c r="L11" s="10"/>
      <c r="M11" s="8" t="s">
        <v>39</v>
      </c>
      <c r="N11" s="9"/>
      <c r="O11" s="9"/>
      <c r="P11" s="9"/>
      <c r="Q11" s="9"/>
      <c r="R11" s="9"/>
      <c r="S11" s="9"/>
      <c r="T11" s="9"/>
      <c r="U11" s="10"/>
      <c r="V11" s="8"/>
      <c r="W11" s="72"/>
      <c r="X11" s="73"/>
    </row>
    <row r="12" spans="1:24" ht="12">
      <c r="A12" s="65"/>
      <c r="B12" s="74"/>
      <c r="C12" s="35"/>
      <c r="D12" s="75"/>
      <c r="E12" s="75"/>
      <c r="F12" s="75"/>
      <c r="G12" s="75"/>
      <c r="H12" s="75"/>
      <c r="I12" s="75"/>
      <c r="J12" s="75"/>
      <c r="K12" s="75"/>
      <c r="L12" s="76"/>
      <c r="M12" s="77" t="s">
        <v>6</v>
      </c>
      <c r="N12" s="78"/>
      <c r="O12" s="79"/>
      <c r="P12" s="75" t="s">
        <v>40</v>
      </c>
      <c r="Q12" s="75"/>
      <c r="R12" s="75"/>
      <c r="S12" s="75"/>
      <c r="T12" s="75"/>
      <c r="U12" s="76"/>
      <c r="V12" s="77" t="s">
        <v>41</v>
      </c>
      <c r="W12" s="80"/>
      <c r="X12" s="81"/>
    </row>
    <row r="13" spans="1:24" ht="12">
      <c r="A13" s="12" t="s">
        <v>5</v>
      </c>
      <c r="B13" s="13"/>
      <c r="C13" s="53"/>
      <c r="D13" s="56" t="s">
        <v>6</v>
      </c>
      <c r="E13" s="56"/>
      <c r="F13" s="17"/>
      <c r="G13" s="16" t="s">
        <v>31</v>
      </c>
      <c r="H13" s="17"/>
      <c r="I13" s="16" t="s">
        <v>32</v>
      </c>
      <c r="J13" s="17"/>
      <c r="K13" s="16" t="s">
        <v>33</v>
      </c>
      <c r="L13" s="17"/>
      <c r="M13" s="82"/>
      <c r="N13" s="83"/>
      <c r="O13" s="84"/>
      <c r="P13" s="56" t="s">
        <v>31</v>
      </c>
      <c r="Q13" s="17"/>
      <c r="R13" s="16" t="s">
        <v>32</v>
      </c>
      <c r="S13" s="17"/>
      <c r="T13" s="16" t="s">
        <v>33</v>
      </c>
      <c r="U13" s="17"/>
      <c r="V13" s="82"/>
      <c r="W13" s="85"/>
      <c r="X13" s="2"/>
    </row>
    <row r="14" spans="1:24" ht="12">
      <c r="A14" s="21"/>
      <c r="B14" s="22"/>
      <c r="C14" s="58"/>
      <c r="D14" s="86" t="s">
        <v>6</v>
      </c>
      <c r="E14" s="24" t="s">
        <v>15</v>
      </c>
      <c r="F14" s="24" t="s">
        <v>16</v>
      </c>
      <c r="G14" s="24" t="s">
        <v>15</v>
      </c>
      <c r="H14" s="24" t="s">
        <v>16</v>
      </c>
      <c r="I14" s="24" t="s">
        <v>15</v>
      </c>
      <c r="J14" s="24" t="s">
        <v>16</v>
      </c>
      <c r="K14" s="24" t="s">
        <v>15</v>
      </c>
      <c r="L14" s="24" t="s">
        <v>16</v>
      </c>
      <c r="M14" s="24" t="s">
        <v>6</v>
      </c>
      <c r="N14" s="24" t="s">
        <v>15</v>
      </c>
      <c r="O14" s="24" t="s">
        <v>16</v>
      </c>
      <c r="P14" s="24" t="s">
        <v>15</v>
      </c>
      <c r="Q14" s="24" t="s">
        <v>16</v>
      </c>
      <c r="R14" s="24" t="s">
        <v>15</v>
      </c>
      <c r="S14" s="24" t="s">
        <v>16</v>
      </c>
      <c r="T14" s="24" t="s">
        <v>15</v>
      </c>
      <c r="U14" s="24" t="s">
        <v>16</v>
      </c>
      <c r="V14" s="24" t="s">
        <v>15</v>
      </c>
      <c r="W14" s="60" t="s">
        <v>16</v>
      </c>
      <c r="X14" s="49"/>
    </row>
    <row r="15" spans="1:24" ht="22.5">
      <c r="A15" s="61"/>
      <c r="B15" s="28" t="s">
        <v>21</v>
      </c>
      <c r="C15" s="62"/>
      <c r="D15" s="63">
        <v>476</v>
      </c>
      <c r="E15" s="63">
        <v>305</v>
      </c>
      <c r="F15" s="63">
        <v>171</v>
      </c>
      <c r="G15" s="63">
        <v>93</v>
      </c>
      <c r="H15" s="63">
        <v>60</v>
      </c>
      <c r="I15" s="63">
        <v>100</v>
      </c>
      <c r="J15" s="63">
        <v>43</v>
      </c>
      <c r="K15" s="63">
        <v>112</v>
      </c>
      <c r="L15" s="63">
        <v>68</v>
      </c>
      <c r="M15" s="63">
        <v>948</v>
      </c>
      <c r="N15" s="63">
        <v>621</v>
      </c>
      <c r="O15" s="63">
        <v>327</v>
      </c>
      <c r="P15" s="63">
        <v>219</v>
      </c>
      <c r="Q15" s="63">
        <v>112</v>
      </c>
      <c r="R15" s="63">
        <v>225</v>
      </c>
      <c r="S15" s="63">
        <v>118</v>
      </c>
      <c r="T15" s="63">
        <v>170</v>
      </c>
      <c r="U15" s="63">
        <v>94</v>
      </c>
      <c r="V15" s="63">
        <v>7</v>
      </c>
      <c r="W15" s="64">
        <v>3</v>
      </c>
      <c r="X15" s="49"/>
    </row>
    <row r="16" spans="1:24" ht="22.5">
      <c r="A16" s="65"/>
      <c r="B16" s="34" t="s">
        <v>22</v>
      </c>
      <c r="C16" s="53"/>
      <c r="D16" s="66">
        <f aca="true" t="shared" si="1" ref="D16:U16">SUM(D18:D19)</f>
        <v>475</v>
      </c>
      <c r="E16" s="66">
        <f t="shared" si="1"/>
        <v>314</v>
      </c>
      <c r="F16" s="66">
        <f t="shared" si="1"/>
        <v>161</v>
      </c>
      <c r="G16" s="66">
        <f t="shared" si="1"/>
        <v>110</v>
      </c>
      <c r="H16" s="66">
        <f t="shared" si="1"/>
        <v>50</v>
      </c>
      <c r="I16" s="66">
        <f t="shared" si="1"/>
        <v>102</v>
      </c>
      <c r="J16" s="66">
        <f t="shared" si="1"/>
        <v>64</v>
      </c>
      <c r="K16" s="66">
        <f t="shared" si="1"/>
        <v>102</v>
      </c>
      <c r="L16" s="66">
        <f t="shared" si="1"/>
        <v>47</v>
      </c>
      <c r="M16" s="66">
        <f t="shared" si="1"/>
        <v>1009</v>
      </c>
      <c r="N16" s="66">
        <f>SUM(P16,R16,T16,V16)</f>
        <v>662</v>
      </c>
      <c r="O16" s="66">
        <f>SUM(Q16,S16,U16,W16)</f>
        <v>347</v>
      </c>
      <c r="P16" s="66">
        <f t="shared" si="1"/>
        <v>205</v>
      </c>
      <c r="Q16" s="66">
        <f t="shared" si="1"/>
        <v>116</v>
      </c>
      <c r="R16" s="66">
        <f t="shared" si="1"/>
        <v>222</v>
      </c>
      <c r="S16" s="66">
        <f t="shared" si="1"/>
        <v>113</v>
      </c>
      <c r="T16" s="66">
        <f t="shared" si="1"/>
        <v>225</v>
      </c>
      <c r="U16" s="66">
        <f t="shared" si="1"/>
        <v>114</v>
      </c>
      <c r="V16" s="66">
        <f>SUM(V18:V19)</f>
        <v>10</v>
      </c>
      <c r="W16" s="67">
        <f>SUM(W18:W19)</f>
        <v>4</v>
      </c>
      <c r="X16" s="49"/>
    </row>
    <row r="17" spans="1:24" ht="12">
      <c r="A17" s="65"/>
      <c r="B17" s="34"/>
      <c r="C17" s="5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7"/>
      <c r="X17" s="2"/>
    </row>
    <row r="18" spans="1:24" ht="12">
      <c r="A18" s="65"/>
      <c r="B18" s="34" t="s">
        <v>23</v>
      </c>
      <c r="C18" s="68"/>
      <c r="D18" s="66">
        <f>SUM(E18:F18)</f>
        <v>14</v>
      </c>
      <c r="E18" s="66">
        <f>SUM(G18,I18,K18)</f>
        <v>9</v>
      </c>
      <c r="F18" s="66">
        <f>SUM(H18,J18,L18)</f>
        <v>5</v>
      </c>
      <c r="G18" s="63">
        <v>3</v>
      </c>
      <c r="H18" s="63">
        <v>2</v>
      </c>
      <c r="I18" s="63">
        <v>2</v>
      </c>
      <c r="J18" s="63">
        <v>3</v>
      </c>
      <c r="K18" s="63">
        <v>4</v>
      </c>
      <c r="L18" s="63" t="s">
        <v>24</v>
      </c>
      <c r="M18" s="66">
        <f>SUM(N18:O18)</f>
        <v>23</v>
      </c>
      <c r="N18" s="66">
        <f>SUM(P18,R18,T18,V18)</f>
        <v>17</v>
      </c>
      <c r="O18" s="66">
        <f>SUM(Q18,S18,U18,W18)</f>
        <v>6</v>
      </c>
      <c r="P18" s="63">
        <v>7</v>
      </c>
      <c r="Q18" s="63">
        <v>1</v>
      </c>
      <c r="R18" s="63">
        <v>5</v>
      </c>
      <c r="S18" s="63">
        <v>2</v>
      </c>
      <c r="T18" s="63">
        <v>5</v>
      </c>
      <c r="U18" s="63">
        <v>3</v>
      </c>
      <c r="V18" s="63">
        <v>0</v>
      </c>
      <c r="W18" s="64">
        <v>0</v>
      </c>
      <c r="X18" s="2"/>
    </row>
    <row r="19" spans="1:24" ht="12">
      <c r="A19" s="65"/>
      <c r="B19" s="34" t="s">
        <v>37</v>
      </c>
      <c r="C19" s="68"/>
      <c r="D19" s="66">
        <f>SUM(E19:F19)</f>
        <v>461</v>
      </c>
      <c r="E19" s="66">
        <f>SUM(G19,I19,K19)</f>
        <v>305</v>
      </c>
      <c r="F19" s="66">
        <f>SUM(H19,J19,L19)</f>
        <v>156</v>
      </c>
      <c r="G19" s="63">
        <v>107</v>
      </c>
      <c r="H19" s="63">
        <v>48</v>
      </c>
      <c r="I19" s="63">
        <v>100</v>
      </c>
      <c r="J19" s="63">
        <v>61</v>
      </c>
      <c r="K19" s="63">
        <v>98</v>
      </c>
      <c r="L19" s="63">
        <v>47</v>
      </c>
      <c r="M19" s="66">
        <f>SUM(N19:O19)</f>
        <v>986</v>
      </c>
      <c r="N19" s="66">
        <f>SUM(P19,R19,T19,V19)</f>
        <v>645</v>
      </c>
      <c r="O19" s="66">
        <f>SUM(Q19,S19,U19,W19)</f>
        <v>341</v>
      </c>
      <c r="P19" s="63">
        <v>198</v>
      </c>
      <c r="Q19" s="63">
        <v>115</v>
      </c>
      <c r="R19" s="63">
        <v>217</v>
      </c>
      <c r="S19" s="63">
        <v>111</v>
      </c>
      <c r="T19" s="63">
        <v>220</v>
      </c>
      <c r="U19" s="63">
        <v>111</v>
      </c>
      <c r="V19" s="63">
        <v>10</v>
      </c>
      <c r="W19" s="64">
        <v>4</v>
      </c>
      <c r="X19" s="2"/>
    </row>
    <row r="20" spans="1:24" ht="12">
      <c r="A20" s="87"/>
      <c r="B20" s="88"/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1"/>
      <c r="X20" s="2"/>
    </row>
    <row r="21" spans="1:24" ht="12">
      <c r="A21" s="49"/>
      <c r="B21" s="49"/>
      <c r="C21" s="49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3"/>
    </row>
    <row r="22" spans="1:24" ht="12">
      <c r="A22" s="49"/>
      <c r="B22" s="49"/>
      <c r="C22" s="49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</sheetData>
  <sheetProtection/>
  <mergeCells count="2">
    <mergeCell ref="M12:O13"/>
    <mergeCell ref="V12:W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D19" sqref="D19"/>
    </sheetView>
  </sheetViews>
  <sheetFormatPr defaultColWidth="9.00390625" defaultRowHeight="12.75"/>
  <sheetData>
    <row r="1" spans="1:12" ht="12">
      <c r="A1" s="94" t="s">
        <v>42</v>
      </c>
      <c r="B1" s="94"/>
      <c r="C1" s="94"/>
      <c r="D1" s="94"/>
      <c r="E1" s="95"/>
      <c r="F1" s="95"/>
      <c r="G1" s="96"/>
      <c r="H1" s="96"/>
      <c r="I1" s="96"/>
      <c r="J1" s="96"/>
      <c r="K1" s="96"/>
      <c r="L1" s="96"/>
    </row>
    <row r="2" spans="1:12" ht="12">
      <c r="A2" s="97" t="s">
        <v>43</v>
      </c>
      <c r="B2" s="98"/>
      <c r="C2" s="99"/>
      <c r="D2" s="100" t="s">
        <v>6</v>
      </c>
      <c r="E2" s="100"/>
      <c r="F2" s="101"/>
      <c r="G2" s="100" t="s">
        <v>44</v>
      </c>
      <c r="H2" s="100"/>
      <c r="I2" s="101"/>
      <c r="J2" s="100" t="s">
        <v>45</v>
      </c>
      <c r="K2" s="100"/>
      <c r="L2" s="102"/>
    </row>
    <row r="3" spans="1:12" ht="12">
      <c r="A3" s="103"/>
      <c r="B3" s="104"/>
      <c r="C3" s="105"/>
      <c r="D3" s="106" t="s">
        <v>6</v>
      </c>
      <c r="E3" s="106" t="s">
        <v>15</v>
      </c>
      <c r="F3" s="106" t="s">
        <v>16</v>
      </c>
      <c r="G3" s="106" t="s">
        <v>6</v>
      </c>
      <c r="H3" s="106" t="s">
        <v>15</v>
      </c>
      <c r="I3" s="106" t="s">
        <v>16</v>
      </c>
      <c r="J3" s="106" t="s">
        <v>6</v>
      </c>
      <c r="K3" s="106" t="s">
        <v>15</v>
      </c>
      <c r="L3" s="107" t="s">
        <v>16</v>
      </c>
    </row>
    <row r="4" spans="1:12" ht="12">
      <c r="A4" s="108"/>
      <c r="B4" s="109" t="s">
        <v>6</v>
      </c>
      <c r="C4" s="110"/>
      <c r="D4" s="111">
        <f>SUM(D5,D7,D8,D10,D11)</f>
        <v>1009</v>
      </c>
      <c r="E4" s="111">
        <f aca="true" t="shared" si="0" ref="E4:L4">SUM(E5,E7,E8,E10,E11)</f>
        <v>662</v>
      </c>
      <c r="F4" s="111">
        <f t="shared" si="0"/>
        <v>347</v>
      </c>
      <c r="G4" s="111">
        <f t="shared" si="0"/>
        <v>995</v>
      </c>
      <c r="H4" s="111">
        <f t="shared" si="0"/>
        <v>652</v>
      </c>
      <c r="I4" s="111">
        <f t="shared" si="0"/>
        <v>343</v>
      </c>
      <c r="J4" s="111">
        <f t="shared" si="0"/>
        <v>14</v>
      </c>
      <c r="K4" s="111">
        <f t="shared" si="0"/>
        <v>10</v>
      </c>
      <c r="L4" s="112">
        <f t="shared" si="0"/>
        <v>4</v>
      </c>
    </row>
    <row r="5" spans="1:12" ht="12">
      <c r="A5" s="108" t="s">
        <v>46</v>
      </c>
      <c r="B5" s="113"/>
      <c r="C5" s="114"/>
      <c r="D5" s="115">
        <f>SUM(E5:F5)</f>
        <v>978</v>
      </c>
      <c r="E5" s="115">
        <f>SUM(H5,K5)</f>
        <v>643</v>
      </c>
      <c r="F5" s="115">
        <f aca="true" t="shared" si="1" ref="F5:F11">SUM(I5,L5)</f>
        <v>335</v>
      </c>
      <c r="G5" s="115">
        <f>SUM(H5:I5)</f>
        <v>978</v>
      </c>
      <c r="H5" s="116">
        <v>643</v>
      </c>
      <c r="I5" s="116">
        <v>335</v>
      </c>
      <c r="J5" s="115">
        <f>SUM(K5:L5)</f>
        <v>0</v>
      </c>
      <c r="K5" s="117">
        <v>0</v>
      </c>
      <c r="L5" s="118">
        <v>0</v>
      </c>
    </row>
    <row r="6" spans="1:12" ht="12">
      <c r="A6" s="119" t="s">
        <v>47</v>
      </c>
      <c r="B6" s="113"/>
      <c r="C6" s="114"/>
      <c r="D6" s="115">
        <f>SUM(D7:D8)</f>
        <v>20</v>
      </c>
      <c r="E6" s="115">
        <f aca="true" t="shared" si="2" ref="E6:L6">SUM(E7:E8)</f>
        <v>15</v>
      </c>
      <c r="F6" s="115">
        <f t="shared" si="2"/>
        <v>5</v>
      </c>
      <c r="G6" s="115">
        <f t="shared" si="2"/>
        <v>6</v>
      </c>
      <c r="H6" s="115">
        <f t="shared" si="2"/>
        <v>5</v>
      </c>
      <c r="I6" s="115">
        <f t="shared" si="2"/>
        <v>1</v>
      </c>
      <c r="J6" s="115">
        <f t="shared" si="2"/>
        <v>14</v>
      </c>
      <c r="K6" s="115">
        <f t="shared" si="2"/>
        <v>10</v>
      </c>
      <c r="L6" s="120">
        <f t="shared" si="2"/>
        <v>4</v>
      </c>
    </row>
    <row r="7" spans="1:12" ht="12">
      <c r="A7" s="121"/>
      <c r="B7" s="122" t="s">
        <v>48</v>
      </c>
      <c r="C7" s="114"/>
      <c r="D7" s="115">
        <f>SUM(E7:F7)</f>
        <v>14</v>
      </c>
      <c r="E7" s="115">
        <f>SUM(H7,K7)</f>
        <v>10</v>
      </c>
      <c r="F7" s="115">
        <f t="shared" si="1"/>
        <v>4</v>
      </c>
      <c r="G7" s="115">
        <f>SUM(H7:I7)</f>
        <v>0</v>
      </c>
      <c r="H7" s="117">
        <v>0</v>
      </c>
      <c r="I7" s="117">
        <v>0</v>
      </c>
      <c r="J7" s="115">
        <f>SUM(K7:L7)</f>
        <v>14</v>
      </c>
      <c r="K7" s="116">
        <v>10</v>
      </c>
      <c r="L7" s="123">
        <v>4</v>
      </c>
    </row>
    <row r="8" spans="1:12" ht="12">
      <c r="A8" s="124"/>
      <c r="B8" s="122" t="s">
        <v>49</v>
      </c>
      <c r="C8" s="114"/>
      <c r="D8" s="115">
        <f>SUM(E8:F8)</f>
        <v>6</v>
      </c>
      <c r="E8" s="115">
        <f>SUM(H8,K8)</f>
        <v>5</v>
      </c>
      <c r="F8" s="115">
        <f t="shared" si="1"/>
        <v>1</v>
      </c>
      <c r="G8" s="115">
        <f>SUM(H8:I8)</f>
        <v>6</v>
      </c>
      <c r="H8" s="117">
        <v>5</v>
      </c>
      <c r="I8" s="117">
        <v>1</v>
      </c>
      <c r="J8" s="115">
        <f>SUM(K8:L8)</f>
        <v>0</v>
      </c>
      <c r="K8" s="117">
        <v>0</v>
      </c>
      <c r="L8" s="118">
        <v>0</v>
      </c>
    </row>
    <row r="9" spans="1:12" ht="12">
      <c r="A9" s="119" t="s">
        <v>50</v>
      </c>
      <c r="B9" s="122"/>
      <c r="C9" s="114"/>
      <c r="D9" s="115">
        <f aca="true" t="shared" si="3" ref="D9:L9">SUM(D10:D11)</f>
        <v>11</v>
      </c>
      <c r="E9" s="115">
        <f t="shared" si="3"/>
        <v>4</v>
      </c>
      <c r="F9" s="115">
        <f t="shared" si="3"/>
        <v>7</v>
      </c>
      <c r="G9" s="115">
        <f t="shared" si="3"/>
        <v>11</v>
      </c>
      <c r="H9" s="115">
        <f t="shared" si="3"/>
        <v>4</v>
      </c>
      <c r="I9" s="115">
        <f t="shared" si="3"/>
        <v>7</v>
      </c>
      <c r="J9" s="115">
        <f t="shared" si="3"/>
        <v>0</v>
      </c>
      <c r="K9" s="115">
        <f t="shared" si="3"/>
        <v>0</v>
      </c>
      <c r="L9" s="120">
        <f t="shared" si="3"/>
        <v>0</v>
      </c>
    </row>
    <row r="10" spans="1:12" ht="12">
      <c r="A10" s="125"/>
      <c r="B10" s="126" t="s">
        <v>51</v>
      </c>
      <c r="C10" s="127"/>
      <c r="D10" s="115">
        <f>SUM(E10:F10)</f>
        <v>6</v>
      </c>
      <c r="E10" s="115">
        <f>SUM(H10,K10)</f>
        <v>0</v>
      </c>
      <c r="F10" s="115">
        <f>SUM(I10,L10)</f>
        <v>6</v>
      </c>
      <c r="G10" s="115">
        <f>SUM(H10:I10)</f>
        <v>6</v>
      </c>
      <c r="H10" s="117">
        <v>0</v>
      </c>
      <c r="I10" s="117">
        <v>6</v>
      </c>
      <c r="J10" s="115">
        <f>SUM(K10:L10)</f>
        <v>0</v>
      </c>
      <c r="K10" s="117" t="s">
        <v>24</v>
      </c>
      <c r="L10" s="118" t="s">
        <v>24</v>
      </c>
    </row>
    <row r="11" spans="1:12" ht="12">
      <c r="A11" s="128"/>
      <c r="B11" s="129" t="s">
        <v>52</v>
      </c>
      <c r="C11" s="130"/>
      <c r="D11" s="131">
        <f>SUM(E11:F11)</f>
        <v>5</v>
      </c>
      <c r="E11" s="131">
        <f>SUM(H11,K11)</f>
        <v>4</v>
      </c>
      <c r="F11" s="131">
        <f t="shared" si="1"/>
        <v>1</v>
      </c>
      <c r="G11" s="131">
        <f>SUM(H11:I11)</f>
        <v>5</v>
      </c>
      <c r="H11" s="132">
        <v>4</v>
      </c>
      <c r="I11" s="132">
        <v>1</v>
      </c>
      <c r="J11" s="131">
        <f>SUM(K11:L11)</f>
        <v>0</v>
      </c>
      <c r="K11" s="133">
        <v>0</v>
      </c>
      <c r="L11" s="134">
        <v>0</v>
      </c>
    </row>
  </sheetData>
  <sheetProtection/>
  <mergeCells count="2"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18" sqref="D18"/>
    </sheetView>
  </sheetViews>
  <sheetFormatPr defaultColWidth="9.00390625" defaultRowHeight="12.75"/>
  <sheetData>
    <row r="1" spans="1:9" ht="12">
      <c r="A1" s="135" t="s">
        <v>53</v>
      </c>
      <c r="B1" s="135"/>
      <c r="C1" s="135"/>
      <c r="D1" s="136"/>
      <c r="E1" s="136"/>
      <c r="F1" s="136"/>
      <c r="G1" s="136"/>
      <c r="H1" s="136"/>
      <c r="I1" s="136"/>
    </row>
    <row r="2" spans="1:9" ht="12">
      <c r="A2" s="137" t="s">
        <v>54</v>
      </c>
      <c r="B2" s="98"/>
      <c r="C2" s="99"/>
      <c r="D2" s="138" t="s">
        <v>55</v>
      </c>
      <c r="E2" s="139" t="s">
        <v>56</v>
      </c>
      <c r="F2" s="139"/>
      <c r="G2" s="139"/>
      <c r="H2" s="139"/>
      <c r="I2" s="140"/>
    </row>
    <row r="3" spans="1:9" ht="12">
      <c r="A3" s="141"/>
      <c r="B3" s="83"/>
      <c r="C3" s="84"/>
      <c r="D3" s="142"/>
      <c r="E3" s="143" t="s">
        <v>57</v>
      </c>
      <c r="F3" s="143" t="s">
        <v>58</v>
      </c>
      <c r="G3" s="143" t="s">
        <v>59</v>
      </c>
      <c r="H3" s="143" t="s">
        <v>60</v>
      </c>
      <c r="I3" s="144" t="s">
        <v>61</v>
      </c>
    </row>
    <row r="4" spans="1:9" ht="12">
      <c r="A4" s="145"/>
      <c r="B4" s="146" t="s">
        <v>6</v>
      </c>
      <c r="C4" s="147"/>
      <c r="D4" s="148">
        <f aca="true" t="shared" si="0" ref="D4:I4">SUM(D5:D10)</f>
        <v>23</v>
      </c>
      <c r="E4" s="148">
        <f t="shared" si="0"/>
        <v>2214</v>
      </c>
      <c r="F4" s="148">
        <f t="shared" si="0"/>
        <v>16</v>
      </c>
      <c r="G4" s="148">
        <f t="shared" si="0"/>
        <v>714</v>
      </c>
      <c r="H4" s="148">
        <f t="shared" si="0"/>
        <v>475</v>
      </c>
      <c r="I4" s="149">
        <f t="shared" si="0"/>
        <v>1009</v>
      </c>
    </row>
    <row r="5" spans="1:9" ht="12">
      <c r="A5" s="150"/>
      <c r="B5" s="151" t="s">
        <v>62</v>
      </c>
      <c r="C5" s="152"/>
      <c r="D5" s="153">
        <v>1</v>
      </c>
      <c r="E5" s="148">
        <f aca="true" t="shared" si="1" ref="E5:E10">SUM(F5:I5)</f>
        <v>34</v>
      </c>
      <c r="F5" s="154">
        <v>0</v>
      </c>
      <c r="G5" s="154">
        <v>0</v>
      </c>
      <c r="H5" s="116">
        <v>3</v>
      </c>
      <c r="I5" s="123">
        <v>31</v>
      </c>
    </row>
    <row r="6" spans="1:9" ht="12">
      <c r="A6" s="155"/>
      <c r="B6" s="156" t="s">
        <v>63</v>
      </c>
      <c r="C6" s="157"/>
      <c r="D6" s="153">
        <v>4</v>
      </c>
      <c r="E6" s="148">
        <f t="shared" si="1"/>
        <v>86</v>
      </c>
      <c r="F6" s="116">
        <v>16</v>
      </c>
      <c r="G6" s="116">
        <v>38</v>
      </c>
      <c r="H6" s="116">
        <v>12</v>
      </c>
      <c r="I6" s="123">
        <v>20</v>
      </c>
    </row>
    <row r="7" spans="1:9" ht="12">
      <c r="A7" s="155"/>
      <c r="B7" s="156" t="s">
        <v>64</v>
      </c>
      <c r="C7" s="157"/>
      <c r="D7" s="153">
        <f>11+1</f>
        <v>12</v>
      </c>
      <c r="E7" s="148">
        <f t="shared" si="1"/>
        <v>1047</v>
      </c>
      <c r="F7" s="154">
        <v>0</v>
      </c>
      <c r="G7" s="116">
        <v>214</v>
      </c>
      <c r="H7" s="116">
        <v>194</v>
      </c>
      <c r="I7" s="123">
        <v>639</v>
      </c>
    </row>
    <row r="8" spans="1:9" ht="22.5">
      <c r="A8" s="150"/>
      <c r="B8" s="151" t="s">
        <v>65</v>
      </c>
      <c r="C8" s="152"/>
      <c r="D8" s="153">
        <v>2</v>
      </c>
      <c r="E8" s="148">
        <f t="shared" si="1"/>
        <v>38</v>
      </c>
      <c r="F8" s="154">
        <v>0</v>
      </c>
      <c r="G8" s="116">
        <v>8</v>
      </c>
      <c r="H8" s="116">
        <v>14</v>
      </c>
      <c r="I8" s="123">
        <v>16</v>
      </c>
    </row>
    <row r="9" spans="1:9" ht="24">
      <c r="A9" s="155"/>
      <c r="B9" s="156" t="s">
        <v>66</v>
      </c>
      <c r="C9" s="157"/>
      <c r="D9" s="158">
        <v>4</v>
      </c>
      <c r="E9" s="159">
        <f t="shared" si="1"/>
        <v>79</v>
      </c>
      <c r="F9" s="117">
        <v>0</v>
      </c>
      <c r="G9" s="116">
        <v>25</v>
      </c>
      <c r="H9" s="116">
        <v>35</v>
      </c>
      <c r="I9" s="123">
        <v>19</v>
      </c>
    </row>
    <row r="10" spans="1:9" ht="12">
      <c r="A10" s="160"/>
      <c r="B10" s="161" t="s">
        <v>67</v>
      </c>
      <c r="C10" s="162"/>
      <c r="D10" s="163">
        <v>0</v>
      </c>
      <c r="E10" s="164">
        <f t="shared" si="1"/>
        <v>930</v>
      </c>
      <c r="F10" s="133">
        <v>0</v>
      </c>
      <c r="G10" s="132">
        <v>429</v>
      </c>
      <c r="H10" s="132">
        <v>217</v>
      </c>
      <c r="I10" s="165">
        <v>284</v>
      </c>
    </row>
    <row r="11" spans="1:9" ht="12">
      <c r="A11" s="93" t="s">
        <v>68</v>
      </c>
      <c r="B11" s="93"/>
      <c r="C11" s="93"/>
      <c r="D11" s="93"/>
      <c r="E11" s="93"/>
      <c r="F11" s="93"/>
      <c r="G11" s="93"/>
      <c r="H11" s="93"/>
      <c r="I11" s="93"/>
    </row>
    <row r="12" spans="1:9" ht="12">
      <c r="A12" s="166" t="s">
        <v>69</v>
      </c>
      <c r="B12" s="167"/>
      <c r="C12" s="167"/>
      <c r="D12" s="93"/>
      <c r="E12" s="93"/>
      <c r="F12" s="93"/>
      <c r="G12" s="93"/>
      <c r="H12" s="93"/>
      <c r="I12" s="93"/>
    </row>
  </sheetData>
  <sheetProtection/>
  <mergeCells count="3">
    <mergeCell ref="A1:I1"/>
    <mergeCell ref="A2:C3"/>
    <mergeCell ref="D2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3.375" style="0" customWidth="1"/>
    <col min="2" max="2" width="14.75390625" style="0" customWidth="1"/>
    <col min="3" max="3" width="2.375" style="0" customWidth="1"/>
  </cols>
  <sheetData>
    <row r="1" spans="1:6" ht="12">
      <c r="A1" s="135" t="s">
        <v>70</v>
      </c>
      <c r="B1" s="135"/>
      <c r="C1" s="135"/>
      <c r="D1" s="136"/>
      <c r="E1" s="136"/>
      <c r="F1" s="136"/>
    </row>
    <row r="2" spans="1:6" ht="12">
      <c r="A2" s="168" t="s">
        <v>54</v>
      </c>
      <c r="B2" s="169"/>
      <c r="C2" s="170"/>
      <c r="D2" s="171" t="s">
        <v>71</v>
      </c>
      <c r="E2" s="171" t="s">
        <v>72</v>
      </c>
      <c r="F2" s="172" t="s">
        <v>73</v>
      </c>
    </row>
    <row r="3" spans="1:6" ht="12">
      <c r="A3" s="150"/>
      <c r="B3" s="151" t="s">
        <v>6</v>
      </c>
      <c r="C3" s="152"/>
      <c r="D3" s="148">
        <f>SUM(D4:D8)</f>
        <v>1145</v>
      </c>
      <c r="E3" s="148">
        <f>SUM(E4:E8)</f>
        <v>0</v>
      </c>
      <c r="F3" s="149">
        <f>SUM(F4:F8)</f>
        <v>253</v>
      </c>
    </row>
    <row r="4" spans="1:6" ht="12">
      <c r="A4" s="150"/>
      <c r="B4" s="151" t="s">
        <v>62</v>
      </c>
      <c r="C4" s="152"/>
      <c r="D4" s="153">
        <v>39</v>
      </c>
      <c r="E4" s="154">
        <v>0</v>
      </c>
      <c r="F4" s="173">
        <v>4</v>
      </c>
    </row>
    <row r="5" spans="1:6" ht="12">
      <c r="A5" s="174"/>
      <c r="B5" s="156" t="s">
        <v>63</v>
      </c>
      <c r="C5" s="175"/>
      <c r="D5" s="153">
        <v>70</v>
      </c>
      <c r="E5" s="154">
        <v>0</v>
      </c>
      <c r="F5" s="173">
        <v>12</v>
      </c>
    </row>
    <row r="6" spans="1:6" ht="12">
      <c r="A6" s="174"/>
      <c r="B6" s="156" t="s">
        <v>64</v>
      </c>
      <c r="C6" s="175"/>
      <c r="D6" s="176">
        <v>766</v>
      </c>
      <c r="E6" s="154">
        <v>0</v>
      </c>
      <c r="F6" s="173">
        <v>191</v>
      </c>
    </row>
    <row r="7" spans="1:6" ht="22.5">
      <c r="A7" s="150"/>
      <c r="B7" s="151" t="s">
        <v>65</v>
      </c>
      <c r="C7" s="152"/>
      <c r="D7" s="153">
        <v>182</v>
      </c>
      <c r="E7" s="154">
        <v>0</v>
      </c>
      <c r="F7" s="173">
        <v>33</v>
      </c>
    </row>
    <row r="8" spans="1:6" ht="24">
      <c r="A8" s="177"/>
      <c r="B8" s="161" t="s">
        <v>66</v>
      </c>
      <c r="C8" s="178"/>
      <c r="D8" s="179">
        <v>88</v>
      </c>
      <c r="E8" s="133">
        <v>0</v>
      </c>
      <c r="F8" s="180">
        <v>13</v>
      </c>
    </row>
  </sheetData>
  <sheetProtection/>
  <mergeCells count="2">
    <mergeCell ref="A1:F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Administrator</cp:lastModifiedBy>
  <cp:lastPrinted>2012-11-28T06:34:58Z</cp:lastPrinted>
  <dcterms:created xsi:type="dcterms:W3CDTF">2006-01-24T04:56:24Z</dcterms:created>
  <dcterms:modified xsi:type="dcterms:W3CDTF">2013-02-12T06:27:10Z</dcterms:modified>
  <cp:category/>
  <cp:version/>
  <cp:contentType/>
  <cp:contentStatus/>
</cp:coreProperties>
</file>