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0355" windowHeight="8220" activeTab="0"/>
  </bookViews>
  <sheets>
    <sheet name="第3表" sheetId="1" r:id="rId1"/>
  </sheets>
  <definedNames>
    <definedName name="_xlnm.Print_Titles" localSheetId="0">'第3表'!$1:$5</definedName>
  </definedNames>
  <calcPr fullCalcOnLoad="1"/>
</workbook>
</file>

<file path=xl/sharedStrings.xml><?xml version="1.0" encoding="utf-8"?>
<sst xmlns="http://schemas.openxmlformats.org/spreadsheetml/2006/main" count="286" uniqueCount="173">
  <si>
    <t>-</t>
  </si>
  <si>
    <t>（再掲）産業3部門</t>
  </si>
  <si>
    <t>第1次産業</t>
  </si>
  <si>
    <t>第2次産業</t>
  </si>
  <si>
    <t>第3次産業</t>
  </si>
  <si>
    <t>農業，林業</t>
  </si>
  <si>
    <t>漁業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</si>
  <si>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</si>
  <si>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</si>
  <si>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</si>
  <si>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</si>
  <si>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</si>
  <si>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</si>
  <si>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</si>
  <si>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</si>
  <si>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</si>
  <si>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</si>
  <si>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</si>
  <si>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</si>
  <si>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</si>
  <si>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</si>
  <si>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</si>
  <si>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</si>
  <si>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公務（他に分類されるものを除く）</t>
  </si>
  <si>
    <t>分類不能の産業</t>
  </si>
  <si>
    <t>Ａ</t>
  </si>
  <si>
    <t>Ａ-Ｂ</t>
  </si>
  <si>
    <t>Ｃ-Ｅ</t>
  </si>
  <si>
    <t>Ｆ-Ｓ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</si>
  <si>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</si>
  <si>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</si>
  <si>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</si>
  <si>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</si>
  <si>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</si>
  <si>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</si>
  <si>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</si>
  <si>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</si>
  <si>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</si>
  <si>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</si>
  <si>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</si>
  <si>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</si>
  <si>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</si>
  <si>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Ｐ</t>
  </si>
  <si>
    <t>Ｑ</t>
  </si>
  <si>
    <t>Ｏ</t>
  </si>
  <si>
    <t>Ｒ</t>
  </si>
  <si>
    <t>Ｓ</t>
  </si>
  <si>
    <t>Ｔ</t>
  </si>
  <si>
    <t xml:space="preserve">
うち農業</t>
  </si>
  <si>
    <t>（単位：人）</t>
  </si>
  <si>
    <t>産業3部門別割合（％）</t>
  </si>
  <si>
    <t xml:space="preserve">
就業者</t>
  </si>
  <si>
    <t xml:space="preserve">
完全
失業者</t>
  </si>
  <si>
    <t xml:space="preserve">
労働力率
（％）</t>
  </si>
  <si>
    <t xml:space="preserve">
労働力
人口</t>
  </si>
  <si>
    <t xml:space="preserve">
非労働力
人口</t>
  </si>
  <si>
    <t xml:space="preserve">
不詳</t>
  </si>
  <si>
    <t>福島県</t>
  </si>
  <si>
    <t>　　福島市</t>
  </si>
  <si>
    <t>　　（旧 福島市）</t>
  </si>
  <si>
    <t>　　（旧 飯野町）</t>
  </si>
  <si>
    <t>　　二本松市</t>
  </si>
  <si>
    <t>　　（旧 二本松市）</t>
  </si>
  <si>
    <t>　　（旧 安達町）</t>
  </si>
  <si>
    <t>　　（旧 岩代町）</t>
  </si>
  <si>
    <t>　　（旧 東和町）</t>
  </si>
  <si>
    <t>　　伊達市</t>
  </si>
  <si>
    <t>　　（旧 伊達町）</t>
  </si>
  <si>
    <t>　　（旧 梁川町）</t>
  </si>
  <si>
    <t>　　（旧 保原町）</t>
  </si>
  <si>
    <t>　　（旧 霊山町）</t>
  </si>
  <si>
    <t>　　（旧 月舘町）</t>
  </si>
  <si>
    <t>　　本宮市</t>
  </si>
  <si>
    <t>　　（旧 本宮町）</t>
  </si>
  <si>
    <t>　　（旧 白沢村）</t>
  </si>
  <si>
    <t>　　桑折町</t>
  </si>
  <si>
    <t>　　国見町</t>
  </si>
  <si>
    <t>　　川俣町</t>
  </si>
  <si>
    <t>　　大玉村</t>
  </si>
  <si>
    <t>　　郡山市</t>
  </si>
  <si>
    <t>　　須賀川市</t>
  </si>
  <si>
    <t>　　（旧 須賀川市）</t>
  </si>
  <si>
    <t>　　（旧 長沼町）</t>
  </si>
  <si>
    <t>　　（旧 岩瀬村）</t>
  </si>
  <si>
    <t>　　田村市</t>
  </si>
  <si>
    <t>　　（旧 滝根町）</t>
  </si>
  <si>
    <t>　　（旧 大越町）</t>
  </si>
  <si>
    <t>　　（旧 都路村）</t>
  </si>
  <si>
    <t>　　（旧 常葉町）</t>
  </si>
  <si>
    <t>　　（旧 船引町）</t>
  </si>
  <si>
    <t>　　鏡石町</t>
  </si>
  <si>
    <t>　　天栄村</t>
  </si>
  <si>
    <t>　　石川町</t>
  </si>
  <si>
    <t>　　玉川村</t>
  </si>
  <si>
    <t>　　平田村</t>
  </si>
  <si>
    <t>　　浅川町</t>
  </si>
  <si>
    <t>　　古殿町</t>
  </si>
  <si>
    <t>　　三春町</t>
  </si>
  <si>
    <t>　　小野町</t>
  </si>
  <si>
    <t>　　白河市</t>
  </si>
  <si>
    <t>　　（旧 白河市）</t>
  </si>
  <si>
    <t>　　（旧 表郷村）</t>
  </si>
  <si>
    <t>　　（旧 東村）</t>
  </si>
  <si>
    <t>　　（旧 大信村）</t>
  </si>
  <si>
    <t>　　西郷村</t>
  </si>
  <si>
    <t>　　泉崎村</t>
  </si>
  <si>
    <t>　　中島村</t>
  </si>
  <si>
    <t>　　矢吹町</t>
  </si>
  <si>
    <t>　　棚倉町</t>
  </si>
  <si>
    <t>　　矢祭町</t>
  </si>
  <si>
    <t>　　塙町</t>
  </si>
  <si>
    <t>　　鮫川村</t>
  </si>
  <si>
    <t>　　会津若松市</t>
  </si>
  <si>
    <t>　　（旧 会津若松市）</t>
  </si>
  <si>
    <t>　　（旧 北会津村）</t>
  </si>
  <si>
    <t>　　（旧 河東町）</t>
  </si>
  <si>
    <t>　　喜多方市</t>
  </si>
  <si>
    <t>　　（旧 喜多方市）</t>
  </si>
  <si>
    <t>　　（旧 熱塩加納村）</t>
  </si>
  <si>
    <t>　　（旧 塩川町）</t>
  </si>
  <si>
    <t>　　（旧 山都町）</t>
  </si>
  <si>
    <t>　　（旧 高郷村）</t>
  </si>
  <si>
    <t>　　北塩原村</t>
  </si>
  <si>
    <t>　　西会津町</t>
  </si>
  <si>
    <t>　　磐梯町</t>
  </si>
  <si>
    <t>　　猪苗代町</t>
  </si>
  <si>
    <t>　　会津坂下町</t>
  </si>
  <si>
    <t>　　湯川村</t>
  </si>
  <si>
    <t>　　柳津町</t>
  </si>
  <si>
    <t>　　三島町</t>
  </si>
  <si>
    <t>　　金山町</t>
  </si>
  <si>
    <t>　　昭和村</t>
  </si>
  <si>
    <t>　　会津美里町</t>
  </si>
  <si>
    <t>　　（旧 会津高田町）</t>
  </si>
  <si>
    <t>　　（旧 会津本郷町）</t>
  </si>
  <si>
    <t>　　（旧 新鶴村）</t>
  </si>
  <si>
    <t>　　下郷町</t>
  </si>
  <si>
    <t>　　檜枝岐村</t>
  </si>
  <si>
    <t>　　只見町</t>
  </si>
  <si>
    <t>　　南会津町</t>
  </si>
  <si>
    <t>　　（旧 田島町）</t>
  </si>
  <si>
    <t>　　（旧 舘岩村）</t>
  </si>
  <si>
    <t>　　（旧 伊南村）</t>
  </si>
  <si>
    <t>　　（旧 南郷村）</t>
  </si>
  <si>
    <t>　　相馬市</t>
  </si>
  <si>
    <t>　　南相馬市</t>
  </si>
  <si>
    <t>　　（旧 原町市）</t>
  </si>
  <si>
    <t>　　（旧 鹿島町）</t>
  </si>
  <si>
    <t>　　（旧 小高町）</t>
  </si>
  <si>
    <t>　　広野町</t>
  </si>
  <si>
    <t>　　楢葉町</t>
  </si>
  <si>
    <t>　　富岡町</t>
  </si>
  <si>
    <t>　　川内村</t>
  </si>
  <si>
    <t>　　大熊町</t>
  </si>
  <si>
    <t>　　双葉町</t>
  </si>
  <si>
    <t>　　浪江町</t>
  </si>
  <si>
    <t>　　葛尾村</t>
  </si>
  <si>
    <t>　　新地町</t>
  </si>
  <si>
    <t>　　飯舘村</t>
  </si>
  <si>
    <t>　　いわき市</t>
  </si>
  <si>
    <t xml:space="preserve">
15歳以上就業者数</t>
  </si>
  <si>
    <t xml:space="preserve">
15歳以上人口</t>
  </si>
  <si>
    <t>労働力状態</t>
  </si>
  <si>
    <t>地　　域</t>
  </si>
  <si>
    <t>産　　業　　大　　分　　類</t>
  </si>
  <si>
    <t xml:space="preserve">第3表　市町村別主要統計表（平成22年） </t>
  </si>
  <si>
    <t>　県北</t>
  </si>
  <si>
    <t>　県中</t>
  </si>
  <si>
    <t>　県南</t>
  </si>
  <si>
    <t>　会津</t>
  </si>
  <si>
    <t>　南会津</t>
  </si>
  <si>
    <t>　相双</t>
  </si>
  <si>
    <t>　いわき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</si>
</sst>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b/>
      <sz val="11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明朝"/>
      <family val="1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b/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 vertical="center"/>
      <protection/>
    </xf>
    <xf numFmtId="0" fontId="3" fillId="0" borderId="0">
      <alignment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76">
    <xf numFmtId="0" fontId="0" fillId="0" borderId="0" xfId="0" applyFont="1" applyAlignment="1">
      <alignment vertical="center"/>
    </xf>
    <xf numFmtId="38" fontId="42" fillId="0" borderId="10" xfId="48" applyFont="1" applyFill="1" applyBorder="1" applyAlignment="1">
      <alignment horizontal="center" vertical="top" wrapText="1"/>
    </xf>
    <xf numFmtId="38" fontId="42" fillId="0" borderId="11" xfId="48" applyFont="1" applyFill="1" applyBorder="1" applyAlignment="1">
      <alignment horizontal="center" vertical="top" wrapText="1"/>
    </xf>
    <xf numFmtId="38" fontId="42" fillId="0" borderId="12" xfId="48" applyFont="1" applyFill="1" applyBorder="1" applyAlignment="1">
      <alignment horizontal="center" vertical="center"/>
    </xf>
    <xf numFmtId="38" fontId="42" fillId="0" borderId="13" xfId="48" applyFont="1" applyFill="1" applyBorder="1" applyAlignment="1">
      <alignment horizontal="center" vertical="center"/>
    </xf>
    <xf numFmtId="38" fontId="42" fillId="0" borderId="14" xfId="48" applyFont="1" applyFill="1" applyBorder="1" applyAlignment="1">
      <alignment horizontal="right" vertical="center"/>
    </xf>
    <xf numFmtId="38" fontId="42" fillId="0" borderId="12" xfId="48" applyFont="1" applyFill="1" applyBorder="1" applyAlignment="1">
      <alignment horizontal="right" vertical="center"/>
    </xf>
    <xf numFmtId="38" fontId="42" fillId="0" borderId="15" xfId="48" applyFont="1" applyFill="1" applyBorder="1" applyAlignment="1">
      <alignment horizontal="right" vertical="center"/>
    </xf>
    <xf numFmtId="176" fontId="42" fillId="0" borderId="13" xfId="48" applyNumberFormat="1" applyFont="1" applyFill="1" applyBorder="1" applyAlignment="1">
      <alignment vertical="center"/>
    </xf>
    <xf numFmtId="38" fontId="42" fillId="0" borderId="16" xfId="48" applyFont="1" applyFill="1" applyBorder="1" applyAlignment="1">
      <alignment horizontal="right" vertical="center"/>
    </xf>
    <xf numFmtId="176" fontId="42" fillId="0" borderId="17" xfId="48" applyNumberFormat="1" applyFont="1" applyFill="1" applyBorder="1" applyAlignment="1">
      <alignment vertical="center"/>
    </xf>
    <xf numFmtId="38" fontId="42" fillId="0" borderId="18" xfId="48" applyFont="1" applyFill="1" applyBorder="1" applyAlignment="1">
      <alignment vertical="center"/>
    </xf>
    <xf numFmtId="38" fontId="42" fillId="0" borderId="19" xfId="48" applyFont="1" applyFill="1" applyBorder="1" applyAlignment="1">
      <alignment horizontal="right" vertical="center"/>
    </xf>
    <xf numFmtId="177" fontId="42" fillId="0" borderId="12" xfId="0" applyNumberFormat="1" applyFont="1" applyFill="1" applyBorder="1" applyAlignment="1">
      <alignment vertical="center"/>
    </xf>
    <xf numFmtId="177" fontId="42" fillId="0" borderId="13" xfId="0" applyNumberFormat="1" applyFont="1" applyFill="1" applyBorder="1" applyAlignment="1">
      <alignment vertical="center"/>
    </xf>
    <xf numFmtId="38" fontId="42" fillId="0" borderId="20" xfId="48" applyFont="1" applyFill="1" applyBorder="1" applyAlignment="1">
      <alignment horizontal="right" vertical="center"/>
    </xf>
    <xf numFmtId="176" fontId="42" fillId="0" borderId="21" xfId="48" applyNumberFormat="1" applyFont="1" applyFill="1" applyBorder="1" applyAlignment="1">
      <alignment vertical="center"/>
    </xf>
    <xf numFmtId="38" fontId="42" fillId="0" borderId="22" xfId="48" applyFont="1" applyFill="1" applyBorder="1" applyAlignment="1">
      <alignment horizontal="left" vertical="center"/>
    </xf>
    <xf numFmtId="177" fontId="42" fillId="0" borderId="20" xfId="0" applyNumberFormat="1" applyFont="1" applyFill="1" applyBorder="1" applyAlignment="1">
      <alignment vertical="center"/>
    </xf>
    <xf numFmtId="177" fontId="42" fillId="0" borderId="21" xfId="0" applyNumberFormat="1" applyFont="1" applyFill="1" applyBorder="1" applyAlignment="1">
      <alignment vertical="center"/>
    </xf>
    <xf numFmtId="38" fontId="42" fillId="0" borderId="23" xfId="48" applyFont="1" applyFill="1" applyBorder="1" applyAlignment="1">
      <alignment horizontal="right" vertical="center"/>
    </xf>
    <xf numFmtId="38" fontId="42" fillId="0" borderId="24" xfId="48" applyFont="1" applyFill="1" applyBorder="1" applyAlignment="1">
      <alignment horizontal="right" vertical="center"/>
    </xf>
    <xf numFmtId="38" fontId="42" fillId="0" borderId="25" xfId="48" applyFont="1" applyFill="1" applyBorder="1" applyAlignment="1">
      <alignment horizontal="right" vertical="center"/>
    </xf>
    <xf numFmtId="38" fontId="42" fillId="0" borderId="0" xfId="48" applyFont="1" applyFill="1" applyBorder="1" applyAlignment="1">
      <alignment horizontal="right" vertical="center"/>
    </xf>
    <xf numFmtId="38" fontId="42" fillId="0" borderId="26" xfId="48" applyFont="1" applyFill="1" applyBorder="1" applyAlignment="1">
      <alignment vertical="center"/>
    </xf>
    <xf numFmtId="177" fontId="42" fillId="0" borderId="14" xfId="0" applyNumberFormat="1" applyFont="1" applyFill="1" applyBorder="1" applyAlignment="1">
      <alignment vertical="center"/>
    </xf>
    <xf numFmtId="177" fontId="42" fillId="0" borderId="17" xfId="0" applyNumberFormat="1" applyFont="1" applyFill="1" applyBorder="1" applyAlignment="1">
      <alignment vertical="center"/>
    </xf>
    <xf numFmtId="38" fontId="42" fillId="0" borderId="27" xfId="48" applyFont="1" applyFill="1" applyBorder="1" applyAlignment="1">
      <alignment horizontal="right" vertical="center"/>
    </xf>
    <xf numFmtId="38" fontId="40" fillId="0" borderId="0" xfId="48" applyFont="1" applyFill="1" applyAlignment="1">
      <alignment vertical="center"/>
    </xf>
    <xf numFmtId="176" fontId="40" fillId="0" borderId="0" xfId="48" applyNumberFormat="1" applyFont="1" applyFill="1" applyAlignment="1">
      <alignment vertical="center"/>
    </xf>
    <xf numFmtId="0" fontId="42" fillId="0" borderId="0" xfId="0" applyFont="1" applyFill="1" applyAlignment="1">
      <alignment vertical="center"/>
    </xf>
    <xf numFmtId="38" fontId="43" fillId="0" borderId="28" xfId="48" applyFont="1" applyFill="1" applyBorder="1" applyAlignment="1">
      <alignment vertical="center"/>
    </xf>
    <xf numFmtId="38" fontId="42" fillId="0" borderId="15" xfId="48" applyFont="1" applyFill="1" applyBorder="1" applyAlignment="1">
      <alignment horizontal="center" vertical="center"/>
    </xf>
    <xf numFmtId="38" fontId="42" fillId="0" borderId="29" xfId="48" applyFont="1" applyFill="1" applyBorder="1" applyAlignment="1">
      <alignment vertical="center"/>
    </xf>
    <xf numFmtId="0" fontId="42" fillId="0" borderId="0" xfId="0" applyFont="1" applyFill="1" applyAlignment="1">
      <alignment horizontal="center" vertical="center"/>
    </xf>
    <xf numFmtId="38" fontId="42" fillId="0" borderId="20" xfId="48" applyFont="1" applyFill="1" applyBorder="1" applyAlignment="1">
      <alignment horizontal="center" vertical="top" wrapText="1"/>
    </xf>
    <xf numFmtId="38" fontId="42" fillId="0" borderId="30" xfId="48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38" fontId="42" fillId="0" borderId="0" xfId="48" applyFont="1" applyFill="1" applyAlignment="1">
      <alignment vertical="center"/>
    </xf>
    <xf numFmtId="38" fontId="42" fillId="0" borderId="26" xfId="48" applyFont="1" applyFill="1" applyBorder="1" applyAlignment="1">
      <alignment vertical="center"/>
    </xf>
    <xf numFmtId="38" fontId="42" fillId="0" borderId="22" xfId="48" applyFont="1" applyFill="1" applyBorder="1" applyAlignment="1">
      <alignment vertical="center"/>
    </xf>
    <xf numFmtId="176" fontId="42" fillId="0" borderId="0" xfId="48" applyNumberFormat="1" applyFont="1" applyFill="1" applyAlignment="1">
      <alignment vertical="center"/>
    </xf>
    <xf numFmtId="0" fontId="44" fillId="0" borderId="0" xfId="0" applyFont="1" applyFill="1" applyAlignment="1">
      <alignment vertical="center"/>
    </xf>
    <xf numFmtId="38" fontId="42" fillId="0" borderId="31" xfId="48" applyFont="1" applyFill="1" applyBorder="1" applyAlignment="1">
      <alignment vertical="center"/>
    </xf>
    <xf numFmtId="38" fontId="42" fillId="0" borderId="32" xfId="48" applyFont="1" applyFill="1" applyBorder="1" applyAlignment="1">
      <alignment horizontal="right" vertical="center"/>
    </xf>
    <xf numFmtId="38" fontId="42" fillId="0" borderId="33" xfId="48" applyFont="1" applyFill="1" applyBorder="1" applyAlignment="1">
      <alignment horizontal="right" vertical="center"/>
    </xf>
    <xf numFmtId="38" fontId="42" fillId="0" borderId="34" xfId="48" applyFont="1" applyFill="1" applyBorder="1" applyAlignment="1">
      <alignment horizontal="right" vertical="center"/>
    </xf>
    <xf numFmtId="176" fontId="42" fillId="0" borderId="34" xfId="48" applyNumberFormat="1" applyFont="1" applyFill="1" applyBorder="1" applyAlignment="1">
      <alignment vertical="center"/>
    </xf>
    <xf numFmtId="38" fontId="42" fillId="0" borderId="35" xfId="48" applyFont="1" applyFill="1" applyBorder="1" applyAlignment="1">
      <alignment horizontal="right" vertical="center"/>
    </xf>
    <xf numFmtId="177" fontId="42" fillId="0" borderId="33" xfId="0" applyNumberFormat="1" applyFont="1" applyFill="1" applyBorder="1" applyAlignment="1">
      <alignment vertical="center"/>
    </xf>
    <xf numFmtId="177" fontId="42" fillId="0" borderId="36" xfId="0" applyNumberFormat="1" applyFont="1" applyFill="1" applyBorder="1" applyAlignment="1">
      <alignment vertical="center"/>
    </xf>
    <xf numFmtId="38" fontId="42" fillId="0" borderId="22" xfId="48" applyFont="1" applyFill="1" applyBorder="1" applyAlignment="1">
      <alignment horizontal="right" vertical="center"/>
    </xf>
    <xf numFmtId="177" fontId="42" fillId="0" borderId="27" xfId="48" applyNumberFormat="1" applyFont="1" applyFill="1" applyBorder="1" applyAlignment="1">
      <alignment horizontal="right" vertical="center"/>
    </xf>
    <xf numFmtId="0" fontId="43" fillId="0" borderId="28" xfId="0" applyFont="1" applyFill="1" applyBorder="1" applyAlignment="1">
      <alignment horizontal="right" vertical="center"/>
    </xf>
    <xf numFmtId="38" fontId="42" fillId="0" borderId="37" xfId="48" applyFont="1" applyFill="1" applyBorder="1" applyAlignment="1">
      <alignment horizontal="center" vertical="top" wrapText="1"/>
    </xf>
    <xf numFmtId="38" fontId="42" fillId="0" borderId="20" xfId="48" applyFont="1" applyFill="1" applyBorder="1" applyAlignment="1">
      <alignment horizontal="center" vertical="top" wrapText="1"/>
    </xf>
    <xf numFmtId="38" fontId="42" fillId="0" borderId="37" xfId="48" applyFont="1" applyFill="1" applyBorder="1" applyAlignment="1">
      <alignment horizontal="center" vertical="center"/>
    </xf>
    <xf numFmtId="38" fontId="42" fillId="0" borderId="38" xfId="48" applyFont="1" applyFill="1" applyBorder="1" applyAlignment="1">
      <alignment horizontal="center" vertical="center"/>
    </xf>
    <xf numFmtId="0" fontId="42" fillId="0" borderId="37" xfId="0" applyFont="1" applyFill="1" applyBorder="1" applyAlignment="1">
      <alignment horizontal="center" vertical="center"/>
    </xf>
    <xf numFmtId="0" fontId="42" fillId="0" borderId="39" xfId="0" applyFont="1" applyFill="1" applyBorder="1" applyAlignment="1">
      <alignment horizontal="center" vertical="center" wrapText="1"/>
    </xf>
    <xf numFmtId="0" fontId="42" fillId="0" borderId="22" xfId="0" applyFont="1" applyFill="1" applyBorder="1" applyAlignment="1">
      <alignment horizontal="center" vertical="center"/>
    </xf>
    <xf numFmtId="38" fontId="42" fillId="0" borderId="40" xfId="48" applyFont="1" applyFill="1" applyBorder="1" applyAlignment="1">
      <alignment horizontal="center" vertical="center"/>
    </xf>
    <xf numFmtId="38" fontId="42" fillId="0" borderId="41" xfId="48" applyFont="1" applyFill="1" applyBorder="1" applyAlignment="1">
      <alignment horizontal="center" vertical="top" wrapText="1"/>
    </xf>
    <xf numFmtId="38" fontId="42" fillId="0" borderId="25" xfId="48" applyFont="1" applyFill="1" applyBorder="1" applyAlignment="1">
      <alignment horizontal="center" vertical="top" wrapText="1"/>
    </xf>
    <xf numFmtId="38" fontId="42" fillId="0" borderId="42" xfId="48" applyFont="1" applyFill="1" applyBorder="1" applyAlignment="1">
      <alignment horizontal="center" vertical="top" wrapText="1"/>
    </xf>
    <xf numFmtId="38" fontId="42" fillId="0" borderId="43" xfId="48" applyFont="1" applyFill="1" applyBorder="1" applyAlignment="1">
      <alignment horizontal="center" vertical="center" wrapText="1"/>
    </xf>
    <xf numFmtId="38" fontId="42" fillId="0" borderId="44" xfId="48" applyFont="1" applyFill="1" applyBorder="1" applyAlignment="1">
      <alignment horizontal="center" vertical="center" wrapText="1"/>
    </xf>
    <xf numFmtId="38" fontId="42" fillId="0" borderId="45" xfId="48" applyFont="1" applyFill="1" applyBorder="1" applyAlignment="1">
      <alignment horizontal="center" vertical="center" wrapText="1"/>
    </xf>
    <xf numFmtId="38" fontId="42" fillId="0" borderId="15" xfId="48" applyFont="1" applyFill="1" applyBorder="1" applyAlignment="1">
      <alignment horizontal="center" vertical="top" wrapText="1"/>
    </xf>
    <xf numFmtId="38" fontId="42" fillId="0" borderId="10" xfId="48" applyFont="1" applyFill="1" applyBorder="1" applyAlignment="1">
      <alignment horizontal="center" vertical="top" wrapText="1"/>
    </xf>
    <xf numFmtId="38" fontId="42" fillId="0" borderId="46" xfId="48" applyFont="1" applyFill="1" applyBorder="1" applyAlignment="1">
      <alignment horizontal="center" vertical="top" wrapText="1"/>
    </xf>
    <xf numFmtId="38" fontId="42" fillId="0" borderId="27" xfId="48" applyFont="1" applyFill="1" applyBorder="1" applyAlignment="1">
      <alignment horizontal="center" vertical="top" wrapText="1"/>
    </xf>
    <xf numFmtId="38" fontId="42" fillId="0" borderId="12" xfId="48" applyFont="1" applyFill="1" applyBorder="1" applyAlignment="1">
      <alignment horizontal="center" vertical="top" wrapText="1"/>
    </xf>
    <xf numFmtId="176" fontId="42" fillId="0" borderId="13" xfId="48" applyNumberFormat="1" applyFont="1" applyFill="1" applyBorder="1" applyAlignment="1">
      <alignment horizontal="center" vertical="top" wrapText="1"/>
    </xf>
    <xf numFmtId="176" fontId="42" fillId="0" borderId="11" xfId="48" applyNumberFormat="1" applyFont="1" applyFill="1" applyBorder="1" applyAlignment="1">
      <alignment horizontal="center" vertical="top" wrapText="1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桁区切り 5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2 2" xfId="65"/>
    <cellStyle name="標準 3" xfId="66"/>
    <cellStyle name="標準 4" xfId="67"/>
    <cellStyle name="標準 5" xfId="68"/>
    <cellStyle name="標準 6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171"/>
  <sheetViews>
    <sheetView tabSelected="1" zoomScalePageLayoutView="0" workbookViewId="0" topLeftCell="A1">
      <pane xSplit="1" ySplit="5" topLeftCell="B6" activePane="bottomRight" state="frozen"/>
      <selection pane="topLeft" activeCell="A116" sqref="A116"/>
      <selection pane="topRight" activeCell="A116" sqref="A116"/>
      <selection pane="bottomLeft" activeCell="A116" sqref="A116"/>
      <selection pane="bottomRight" activeCell="A1" sqref="A1"/>
    </sheetView>
  </sheetViews>
  <sheetFormatPr defaultColWidth="9.140625" defaultRowHeight="15"/>
  <cols>
    <col min="1" max="1" width="17.140625" style="38" customWidth="1"/>
    <col min="2" max="7" width="8.00390625" style="28" customWidth="1"/>
    <col min="8" max="8" width="8.00390625" style="29" customWidth="1"/>
    <col min="9" max="33" width="8.00390625" style="38" customWidth="1"/>
    <col min="34" max="36" width="8.00390625" style="30" customWidth="1"/>
    <col min="37" max="16384" width="9.00390625" style="38" customWidth="1"/>
  </cols>
  <sheetData>
    <row r="1" spans="1:8" s="30" customFormat="1" ht="14.25" customHeight="1">
      <c r="A1" s="43" t="s">
        <v>165</v>
      </c>
      <c r="B1" s="28"/>
      <c r="C1" s="28"/>
      <c r="D1" s="28"/>
      <c r="E1" s="28"/>
      <c r="F1" s="28"/>
      <c r="G1" s="28"/>
      <c r="H1" s="29"/>
    </row>
    <row r="2" spans="2:36" s="30" customFormat="1" ht="14.25" customHeight="1" thickBot="1">
      <c r="B2" s="28"/>
      <c r="C2" s="28"/>
      <c r="D2" s="28"/>
      <c r="E2" s="28"/>
      <c r="F2" s="28"/>
      <c r="G2" s="31"/>
      <c r="H2" s="31"/>
      <c r="AI2" s="54" t="s">
        <v>49</v>
      </c>
      <c r="AJ2" s="54"/>
    </row>
    <row r="3" spans="1:36" s="30" customFormat="1" ht="18" customHeight="1">
      <c r="A3" s="60" t="s">
        <v>163</v>
      </c>
      <c r="B3" s="63" t="s">
        <v>161</v>
      </c>
      <c r="C3" s="66" t="s">
        <v>162</v>
      </c>
      <c r="D3" s="67"/>
      <c r="E3" s="67"/>
      <c r="F3" s="67"/>
      <c r="G3" s="67"/>
      <c r="H3" s="68"/>
      <c r="I3" s="55" t="s">
        <v>160</v>
      </c>
      <c r="J3" s="59" t="s">
        <v>164</v>
      </c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7" t="s">
        <v>1</v>
      </c>
      <c r="AF3" s="57"/>
      <c r="AG3" s="58"/>
      <c r="AH3" s="57" t="s">
        <v>50</v>
      </c>
      <c r="AI3" s="57"/>
      <c r="AJ3" s="62"/>
    </row>
    <row r="4" spans="1:36" s="34" customFormat="1" ht="18" customHeight="1">
      <c r="A4" s="61"/>
      <c r="B4" s="64"/>
      <c r="C4" s="69" t="s">
        <v>54</v>
      </c>
      <c r="D4" s="71"/>
      <c r="E4" s="72"/>
      <c r="F4" s="73" t="s">
        <v>55</v>
      </c>
      <c r="G4" s="73" t="s">
        <v>56</v>
      </c>
      <c r="H4" s="74" t="s">
        <v>53</v>
      </c>
      <c r="I4" s="56"/>
      <c r="J4" s="32" t="s">
        <v>25</v>
      </c>
      <c r="K4" s="33"/>
      <c r="L4" s="3" t="s">
        <v>29</v>
      </c>
      <c r="M4" s="3" t="s">
        <v>30</v>
      </c>
      <c r="N4" s="3" t="s">
        <v>31</v>
      </c>
      <c r="O4" s="3" t="s">
        <v>32</v>
      </c>
      <c r="P4" s="3" t="s">
        <v>33</v>
      </c>
      <c r="Q4" s="3" t="s">
        <v>34</v>
      </c>
      <c r="R4" s="3" t="s">
        <v>35</v>
      </c>
      <c r="S4" s="3" t="s">
        <v>36</v>
      </c>
      <c r="T4" s="3" t="s">
        <v>37</v>
      </c>
      <c r="U4" s="3" t="s">
        <v>38</v>
      </c>
      <c r="V4" s="3" t="s">
        <v>39</v>
      </c>
      <c r="W4" s="3" t="s">
        <v>40</v>
      </c>
      <c r="X4" s="3" t="s">
        <v>41</v>
      </c>
      <c r="Y4" s="3" t="s">
        <v>44</v>
      </c>
      <c r="Z4" s="3" t="s">
        <v>42</v>
      </c>
      <c r="AA4" s="3" t="s">
        <v>43</v>
      </c>
      <c r="AB4" s="3" t="s">
        <v>45</v>
      </c>
      <c r="AC4" s="3" t="s">
        <v>46</v>
      </c>
      <c r="AD4" s="3" t="s">
        <v>47</v>
      </c>
      <c r="AE4" s="3" t="s">
        <v>26</v>
      </c>
      <c r="AF4" s="3" t="s">
        <v>27</v>
      </c>
      <c r="AG4" s="32" t="s">
        <v>28</v>
      </c>
      <c r="AH4" s="3" t="s">
        <v>26</v>
      </c>
      <c r="AI4" s="3" t="s">
        <v>27</v>
      </c>
      <c r="AJ4" s="4" t="s">
        <v>28</v>
      </c>
    </row>
    <row r="5" spans="1:36" s="37" customFormat="1" ht="63" customHeight="1">
      <c r="A5" s="61"/>
      <c r="B5" s="65"/>
      <c r="C5" s="70"/>
      <c r="D5" s="35" t="s">
        <v>51</v>
      </c>
      <c r="E5" s="35" t="s">
        <v>52</v>
      </c>
      <c r="F5" s="70"/>
      <c r="G5" s="70"/>
      <c r="H5" s="75"/>
      <c r="I5" s="56"/>
      <c r="J5" s="1" t="s">
        <v>5</v>
      </c>
      <c r="K5" s="35" t="s">
        <v>48</v>
      </c>
      <c r="L5" s="1" t="s">
        <v>6</v>
      </c>
      <c r="M5" s="1" t="s">
        <v>7</v>
      </c>
      <c r="N5" s="1" t="s">
        <v>8</v>
      </c>
      <c r="O5" s="1" t="s">
        <v>9</v>
      </c>
      <c r="P5" s="1" t="s">
        <v>10</v>
      </c>
      <c r="Q5" s="1" t="s">
        <v>11</v>
      </c>
      <c r="R5" s="1" t="s">
        <v>12</v>
      </c>
      <c r="S5" s="1" t="s">
        <v>13</v>
      </c>
      <c r="T5" s="1" t="s">
        <v>14</v>
      </c>
      <c r="U5" s="1" t="s">
        <v>15</v>
      </c>
      <c r="V5" s="1" t="s">
        <v>16</v>
      </c>
      <c r="W5" s="1" t="s">
        <v>17</v>
      </c>
      <c r="X5" s="1" t="s">
        <v>18</v>
      </c>
      <c r="Y5" s="1" t="s">
        <v>19</v>
      </c>
      <c r="Z5" s="1" t="s">
        <v>20</v>
      </c>
      <c r="AA5" s="1" t="s">
        <v>21</v>
      </c>
      <c r="AB5" s="1" t="s">
        <v>22</v>
      </c>
      <c r="AC5" s="1" t="s">
        <v>23</v>
      </c>
      <c r="AD5" s="1" t="s">
        <v>24</v>
      </c>
      <c r="AE5" s="1" t="s">
        <v>2</v>
      </c>
      <c r="AF5" s="1" t="s">
        <v>3</v>
      </c>
      <c r="AG5" s="36" t="s">
        <v>4</v>
      </c>
      <c r="AH5" s="1" t="s">
        <v>2</v>
      </c>
      <c r="AI5" s="1" t="s">
        <v>3</v>
      </c>
      <c r="AJ5" s="2" t="s">
        <v>4</v>
      </c>
    </row>
    <row r="6" spans="1:36" ht="13.5">
      <c r="A6" s="11" t="s">
        <v>57</v>
      </c>
      <c r="B6" s="20">
        <v>1740909</v>
      </c>
      <c r="C6" s="6">
        <v>1006246</v>
      </c>
      <c r="D6" s="6">
        <v>934331</v>
      </c>
      <c r="E6" s="6">
        <v>71915</v>
      </c>
      <c r="F6" s="6">
        <v>654608</v>
      </c>
      <c r="G6" s="7">
        <v>80055</v>
      </c>
      <c r="H6" s="8">
        <f aca="true" t="shared" si="0" ref="H6:H115">C6/(C6+F6)*100</f>
        <v>60.586059942656014</v>
      </c>
      <c r="I6" s="6">
        <v>934331</v>
      </c>
      <c r="J6" s="6">
        <v>69577</v>
      </c>
      <c r="K6" s="6">
        <v>67154</v>
      </c>
      <c r="L6" s="6">
        <v>1851</v>
      </c>
      <c r="M6" s="6">
        <v>489</v>
      </c>
      <c r="N6" s="6">
        <v>84008</v>
      </c>
      <c r="O6" s="6">
        <v>187920</v>
      </c>
      <c r="P6" s="6">
        <v>7341</v>
      </c>
      <c r="Q6" s="6">
        <v>8650</v>
      </c>
      <c r="R6" s="6">
        <v>45364</v>
      </c>
      <c r="S6" s="6">
        <v>141808</v>
      </c>
      <c r="T6" s="6">
        <v>18510</v>
      </c>
      <c r="U6" s="6">
        <v>9488</v>
      </c>
      <c r="V6" s="6">
        <v>18695</v>
      </c>
      <c r="W6" s="6">
        <v>51032</v>
      </c>
      <c r="X6" s="6">
        <v>35320</v>
      </c>
      <c r="Y6" s="6">
        <v>39082</v>
      </c>
      <c r="Z6" s="6">
        <v>95567</v>
      </c>
      <c r="AA6" s="6">
        <v>8750</v>
      </c>
      <c r="AB6" s="6">
        <v>49333</v>
      </c>
      <c r="AC6" s="6">
        <v>31580</v>
      </c>
      <c r="AD6" s="6">
        <v>29966</v>
      </c>
      <c r="AE6" s="6">
        <v>71428</v>
      </c>
      <c r="AF6" s="6">
        <v>272417</v>
      </c>
      <c r="AG6" s="12">
        <v>560520</v>
      </c>
      <c r="AH6" s="13">
        <f>AE6/I6*100</f>
        <v>7.644828224686968</v>
      </c>
      <c r="AI6" s="13">
        <f>AF6/I6*100</f>
        <v>29.156369637740802</v>
      </c>
      <c r="AJ6" s="14">
        <f>AG6/I6*100</f>
        <v>59.99158756372206</v>
      </c>
    </row>
    <row r="7" spans="1:36" ht="13.5">
      <c r="A7" s="17" t="s">
        <v>166</v>
      </c>
      <c r="B7" s="52">
        <f>B8+B11+B16+B22+B25+B26+B27+B28</f>
        <v>427049</v>
      </c>
      <c r="C7" s="15">
        <f aca="true" t="shared" si="1" ref="C7:AG7">C8+C11+C16+C22+C25+C26+C27+C28</f>
        <v>247083</v>
      </c>
      <c r="D7" s="15">
        <f t="shared" si="1"/>
        <v>230627</v>
      </c>
      <c r="E7" s="15">
        <f t="shared" si="1"/>
        <v>16456</v>
      </c>
      <c r="F7" s="15">
        <f t="shared" si="1"/>
        <v>159741</v>
      </c>
      <c r="G7" s="15">
        <f t="shared" si="1"/>
        <v>20225</v>
      </c>
      <c r="H7" s="53">
        <f>C7/(C7+F7)*100</f>
        <v>60.73461742670049</v>
      </c>
      <c r="I7" s="52">
        <f t="shared" si="1"/>
        <v>230627</v>
      </c>
      <c r="J7" s="15">
        <f t="shared" si="1"/>
        <v>17224</v>
      </c>
      <c r="K7" s="15">
        <f t="shared" si="1"/>
        <v>16906</v>
      </c>
      <c r="L7" s="15">
        <v>13</v>
      </c>
      <c r="M7" s="15">
        <v>42</v>
      </c>
      <c r="N7" s="15">
        <f t="shared" si="1"/>
        <v>17218</v>
      </c>
      <c r="O7" s="15">
        <f t="shared" si="1"/>
        <v>45885</v>
      </c>
      <c r="P7" s="15">
        <f t="shared" si="1"/>
        <v>1138</v>
      </c>
      <c r="Q7" s="15">
        <f t="shared" si="1"/>
        <v>2977</v>
      </c>
      <c r="R7" s="15">
        <f t="shared" si="1"/>
        <v>10956</v>
      </c>
      <c r="S7" s="15">
        <f t="shared" si="1"/>
        <v>35165</v>
      </c>
      <c r="T7" s="15">
        <f t="shared" si="1"/>
        <v>5471</v>
      </c>
      <c r="U7" s="15">
        <f t="shared" si="1"/>
        <v>2269</v>
      </c>
      <c r="V7" s="15">
        <f t="shared" si="1"/>
        <v>4679</v>
      </c>
      <c r="W7" s="15">
        <f t="shared" si="1"/>
        <v>11538</v>
      </c>
      <c r="X7" s="15">
        <f t="shared" si="1"/>
        <v>8235</v>
      </c>
      <c r="Y7" s="15">
        <f t="shared" si="1"/>
        <v>10058</v>
      </c>
      <c r="Z7" s="15">
        <f t="shared" si="1"/>
        <v>24629</v>
      </c>
      <c r="AA7" s="15">
        <f t="shared" si="1"/>
        <v>2182</v>
      </c>
      <c r="AB7" s="15">
        <f t="shared" si="1"/>
        <v>12162</v>
      </c>
      <c r="AC7" s="15">
        <f t="shared" si="1"/>
        <v>10531</v>
      </c>
      <c r="AD7" s="15">
        <f t="shared" si="1"/>
        <v>8255</v>
      </c>
      <c r="AE7" s="15">
        <f t="shared" si="1"/>
        <v>17237</v>
      </c>
      <c r="AF7" s="15">
        <f t="shared" si="1"/>
        <v>63145</v>
      </c>
      <c r="AG7" s="15">
        <f t="shared" si="1"/>
        <v>141990</v>
      </c>
      <c r="AH7" s="18">
        <f>AE7/I7*100</f>
        <v>7.47397312543631</v>
      </c>
      <c r="AI7" s="18">
        <f>AF7/I7*100</f>
        <v>27.379708360252703</v>
      </c>
      <c r="AJ7" s="19">
        <f>AG7/I7*100</f>
        <v>61.56694576090397</v>
      </c>
    </row>
    <row r="8" spans="1:118" ht="13.5">
      <c r="A8" s="24" t="s">
        <v>58</v>
      </c>
      <c r="B8" s="22">
        <v>249239</v>
      </c>
      <c r="C8" s="5">
        <v>140689</v>
      </c>
      <c r="D8" s="5">
        <v>132413</v>
      </c>
      <c r="E8" s="5">
        <v>8276</v>
      </c>
      <c r="F8" s="5">
        <v>90344</v>
      </c>
      <c r="G8" s="9">
        <v>18206</v>
      </c>
      <c r="H8" s="10">
        <f t="shared" si="0"/>
        <v>60.89562962866777</v>
      </c>
      <c r="I8" s="5">
        <v>132413</v>
      </c>
      <c r="J8" s="5">
        <v>6157</v>
      </c>
      <c r="K8" s="5">
        <v>6004</v>
      </c>
      <c r="L8" s="5">
        <v>4</v>
      </c>
      <c r="M8" s="5">
        <v>13</v>
      </c>
      <c r="N8" s="5">
        <v>8690</v>
      </c>
      <c r="O8" s="5">
        <v>21203</v>
      </c>
      <c r="P8" s="5">
        <v>878</v>
      </c>
      <c r="Q8" s="5">
        <v>2328</v>
      </c>
      <c r="R8" s="5">
        <v>5450</v>
      </c>
      <c r="S8" s="5">
        <v>20929</v>
      </c>
      <c r="T8" s="5">
        <v>4015</v>
      </c>
      <c r="U8" s="5">
        <v>1655</v>
      </c>
      <c r="V8" s="5">
        <v>3349</v>
      </c>
      <c r="W8" s="5">
        <v>7771</v>
      </c>
      <c r="X8" s="5">
        <v>4971</v>
      </c>
      <c r="Y8" s="5">
        <v>6909</v>
      </c>
      <c r="Z8" s="5">
        <v>15616</v>
      </c>
      <c r="AA8" s="5">
        <v>1012</v>
      </c>
      <c r="AB8" s="5">
        <v>7625</v>
      </c>
      <c r="AC8" s="5">
        <v>7651</v>
      </c>
      <c r="AD8" s="5">
        <v>6187</v>
      </c>
      <c r="AE8" s="5">
        <v>6161</v>
      </c>
      <c r="AF8" s="5">
        <v>29906</v>
      </c>
      <c r="AG8" s="23">
        <v>90159</v>
      </c>
      <c r="AH8" s="25">
        <f>AE8/I8*100</f>
        <v>4.65286641039777</v>
      </c>
      <c r="AI8" s="25">
        <f>AF8/I8*100</f>
        <v>22.58539569377629</v>
      </c>
      <c r="AJ8" s="26">
        <f>AG8/I8*100</f>
        <v>68.08923595115284</v>
      </c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</row>
    <row r="9" spans="1:36" ht="13.5">
      <c r="A9" s="40" t="s">
        <v>59</v>
      </c>
      <c r="B9" s="22">
        <v>243906</v>
      </c>
      <c r="C9" s="5">
        <v>137550</v>
      </c>
      <c r="D9" s="5">
        <v>129485</v>
      </c>
      <c r="E9" s="5">
        <v>8065</v>
      </c>
      <c r="F9" s="5">
        <v>88307</v>
      </c>
      <c r="G9" s="9">
        <v>18049</v>
      </c>
      <c r="H9" s="10">
        <f t="shared" si="0"/>
        <v>60.90136679403339</v>
      </c>
      <c r="I9" s="5">
        <v>129485</v>
      </c>
      <c r="J9" s="5">
        <v>5922</v>
      </c>
      <c r="K9" s="5">
        <v>5770</v>
      </c>
      <c r="L9" s="5">
        <v>4</v>
      </c>
      <c r="M9" s="5">
        <v>13</v>
      </c>
      <c r="N9" s="5">
        <v>8468</v>
      </c>
      <c r="O9" s="5">
        <v>20330</v>
      </c>
      <c r="P9" s="5">
        <v>876</v>
      </c>
      <c r="Q9" s="5">
        <v>2316</v>
      </c>
      <c r="R9" s="5">
        <v>5339</v>
      </c>
      <c r="S9" s="5">
        <v>20519</v>
      </c>
      <c r="T9" s="5">
        <v>3973</v>
      </c>
      <c r="U9" s="5">
        <v>1645</v>
      </c>
      <c r="V9" s="5">
        <v>3312</v>
      </c>
      <c r="W9" s="5">
        <v>7654</v>
      </c>
      <c r="X9" s="5">
        <v>4860</v>
      </c>
      <c r="Y9" s="5">
        <v>6834</v>
      </c>
      <c r="Z9" s="5">
        <v>15343</v>
      </c>
      <c r="AA9" s="5">
        <v>989</v>
      </c>
      <c r="AB9" s="5">
        <v>7495</v>
      </c>
      <c r="AC9" s="5">
        <v>7584</v>
      </c>
      <c r="AD9" s="5">
        <v>6009</v>
      </c>
      <c r="AE9" s="5">
        <v>5926</v>
      </c>
      <c r="AF9" s="5">
        <v>28811</v>
      </c>
      <c r="AG9" s="23">
        <v>88739</v>
      </c>
      <c r="AH9" s="25">
        <f>AE9/I9*100</f>
        <v>4.576591883229717</v>
      </c>
      <c r="AI9" s="25">
        <f>AF9/I9*100</f>
        <v>22.25045372050817</v>
      </c>
      <c r="AJ9" s="26">
        <f>AG9/I9*100</f>
        <v>68.53226242421903</v>
      </c>
    </row>
    <row r="10" spans="1:36" ht="13.5">
      <c r="A10" s="24" t="s">
        <v>60</v>
      </c>
      <c r="B10" s="22">
        <v>5333</v>
      </c>
      <c r="C10" s="5">
        <v>3139</v>
      </c>
      <c r="D10" s="5">
        <v>2928</v>
      </c>
      <c r="E10" s="5">
        <v>211</v>
      </c>
      <c r="F10" s="5">
        <v>2037</v>
      </c>
      <c r="G10" s="9">
        <v>157</v>
      </c>
      <c r="H10" s="10">
        <f t="shared" si="0"/>
        <v>60.645285935085</v>
      </c>
      <c r="I10" s="5">
        <v>2928</v>
      </c>
      <c r="J10" s="5">
        <v>235</v>
      </c>
      <c r="K10" s="5">
        <v>234</v>
      </c>
      <c r="L10" s="5" t="s">
        <v>0</v>
      </c>
      <c r="M10" s="5" t="s">
        <v>0</v>
      </c>
      <c r="N10" s="5">
        <v>222</v>
      </c>
      <c r="O10" s="5">
        <v>873</v>
      </c>
      <c r="P10" s="5">
        <v>2</v>
      </c>
      <c r="Q10" s="5">
        <v>12</v>
      </c>
      <c r="R10" s="5">
        <v>111</v>
      </c>
      <c r="S10" s="5">
        <v>410</v>
      </c>
      <c r="T10" s="5">
        <v>42</v>
      </c>
      <c r="U10" s="5">
        <v>10</v>
      </c>
      <c r="V10" s="5">
        <v>37</v>
      </c>
      <c r="W10" s="5">
        <v>117</v>
      </c>
      <c r="X10" s="5">
        <v>111</v>
      </c>
      <c r="Y10" s="5">
        <v>75</v>
      </c>
      <c r="Z10" s="5">
        <v>273</v>
      </c>
      <c r="AA10" s="5">
        <v>23</v>
      </c>
      <c r="AB10" s="5">
        <v>130</v>
      </c>
      <c r="AC10" s="5">
        <v>67</v>
      </c>
      <c r="AD10" s="5">
        <v>178</v>
      </c>
      <c r="AE10" s="5">
        <v>235</v>
      </c>
      <c r="AF10" s="5">
        <v>1095</v>
      </c>
      <c r="AG10" s="23">
        <v>1420</v>
      </c>
      <c r="AH10" s="25">
        <f>AE10/I10*100</f>
        <v>8.025956284153006</v>
      </c>
      <c r="AI10" s="25">
        <f>AF10/I10*100</f>
        <v>37.39754098360656</v>
      </c>
      <c r="AJ10" s="26">
        <f>AG10/I10*100</f>
        <v>48.49726775956284</v>
      </c>
    </row>
    <row r="11" spans="1:36" ht="13.5">
      <c r="A11" s="24" t="s">
        <v>61</v>
      </c>
      <c r="B11" s="22">
        <v>52042</v>
      </c>
      <c r="C11" s="5">
        <v>30886</v>
      </c>
      <c r="D11" s="5">
        <v>28588</v>
      </c>
      <c r="E11" s="5">
        <v>2298</v>
      </c>
      <c r="F11" s="5">
        <v>20431</v>
      </c>
      <c r="G11" s="9">
        <v>725</v>
      </c>
      <c r="H11" s="10">
        <f t="shared" si="0"/>
        <v>60.18668277568837</v>
      </c>
      <c r="I11" s="5">
        <v>28588</v>
      </c>
      <c r="J11" s="5">
        <v>2699</v>
      </c>
      <c r="K11" s="5">
        <v>2657</v>
      </c>
      <c r="L11" s="5">
        <v>2</v>
      </c>
      <c r="M11" s="5">
        <v>5</v>
      </c>
      <c r="N11" s="5">
        <v>2655</v>
      </c>
      <c r="O11" s="5">
        <v>7683</v>
      </c>
      <c r="P11" s="5">
        <v>73</v>
      </c>
      <c r="Q11" s="5">
        <v>153</v>
      </c>
      <c r="R11" s="5">
        <v>1558</v>
      </c>
      <c r="S11" s="5">
        <v>3930</v>
      </c>
      <c r="T11" s="5">
        <v>437</v>
      </c>
      <c r="U11" s="5">
        <v>155</v>
      </c>
      <c r="V11" s="5">
        <v>378</v>
      </c>
      <c r="W11" s="5">
        <v>1233</v>
      </c>
      <c r="X11" s="5">
        <v>940</v>
      </c>
      <c r="Y11" s="5">
        <v>1045</v>
      </c>
      <c r="Z11" s="5">
        <v>2517</v>
      </c>
      <c r="AA11" s="5">
        <v>330</v>
      </c>
      <c r="AB11" s="5">
        <v>1204</v>
      </c>
      <c r="AC11" s="5">
        <v>836</v>
      </c>
      <c r="AD11" s="5">
        <v>755</v>
      </c>
      <c r="AE11" s="5">
        <v>2701</v>
      </c>
      <c r="AF11" s="5">
        <v>10343</v>
      </c>
      <c r="AG11" s="23">
        <v>14789</v>
      </c>
      <c r="AH11" s="25">
        <f aca="true" t="shared" si="2" ref="AH11:AH42">AE11/I11*100</f>
        <v>9.448020148313978</v>
      </c>
      <c r="AI11" s="25">
        <f aca="true" t="shared" si="3" ref="AI11:AI42">AF11/I11*100</f>
        <v>36.17951588078914</v>
      </c>
      <c r="AJ11" s="26">
        <f aca="true" t="shared" si="4" ref="AJ11:AJ42">AG11/I11*100</f>
        <v>51.73149573247516</v>
      </c>
    </row>
    <row r="12" spans="1:36" ht="13.5">
      <c r="A12" s="24" t="s">
        <v>62</v>
      </c>
      <c r="B12" s="22">
        <v>28893</v>
      </c>
      <c r="C12" s="5">
        <v>17409</v>
      </c>
      <c r="D12" s="5">
        <v>16004</v>
      </c>
      <c r="E12" s="5">
        <v>1405</v>
      </c>
      <c r="F12" s="5">
        <v>10881</v>
      </c>
      <c r="G12" s="9">
        <v>603</v>
      </c>
      <c r="H12" s="10">
        <f t="shared" si="0"/>
        <v>61.53764581124073</v>
      </c>
      <c r="I12" s="5">
        <v>16004</v>
      </c>
      <c r="J12" s="5">
        <v>1110</v>
      </c>
      <c r="K12" s="5">
        <v>1086</v>
      </c>
      <c r="L12" s="5">
        <v>2</v>
      </c>
      <c r="M12" s="5">
        <v>4</v>
      </c>
      <c r="N12" s="5">
        <v>1286</v>
      </c>
      <c r="O12" s="5">
        <v>4078</v>
      </c>
      <c r="P12" s="5">
        <v>44</v>
      </c>
      <c r="Q12" s="5">
        <v>96</v>
      </c>
      <c r="R12" s="5">
        <v>915</v>
      </c>
      <c r="S12" s="5">
        <v>2321</v>
      </c>
      <c r="T12" s="5">
        <v>280</v>
      </c>
      <c r="U12" s="5">
        <v>106</v>
      </c>
      <c r="V12" s="5">
        <v>251</v>
      </c>
      <c r="W12" s="5">
        <v>897</v>
      </c>
      <c r="X12" s="5">
        <v>574</v>
      </c>
      <c r="Y12" s="5">
        <v>755</v>
      </c>
      <c r="Z12" s="5">
        <v>1465</v>
      </c>
      <c r="AA12" s="5">
        <v>152</v>
      </c>
      <c r="AB12" s="5">
        <v>734</v>
      </c>
      <c r="AC12" s="5">
        <v>467</v>
      </c>
      <c r="AD12" s="5">
        <v>467</v>
      </c>
      <c r="AE12" s="5">
        <v>1112</v>
      </c>
      <c r="AF12" s="5">
        <v>5368</v>
      </c>
      <c r="AG12" s="23">
        <v>9057</v>
      </c>
      <c r="AH12" s="25">
        <f t="shared" si="2"/>
        <v>6.948262934266433</v>
      </c>
      <c r="AI12" s="25">
        <f t="shared" si="3"/>
        <v>33.54161459635091</v>
      </c>
      <c r="AJ12" s="26">
        <f t="shared" si="4"/>
        <v>56.59210197450637</v>
      </c>
    </row>
    <row r="13" spans="1:36" ht="13.5">
      <c r="A13" s="24" t="s">
        <v>63</v>
      </c>
      <c r="B13" s="22">
        <v>9779</v>
      </c>
      <c r="C13" s="5">
        <v>5754</v>
      </c>
      <c r="D13" s="5">
        <v>5378</v>
      </c>
      <c r="E13" s="5">
        <v>376</v>
      </c>
      <c r="F13" s="5">
        <v>3955</v>
      </c>
      <c r="G13" s="9">
        <v>70</v>
      </c>
      <c r="H13" s="10">
        <f t="shared" si="0"/>
        <v>59.26459985580389</v>
      </c>
      <c r="I13" s="5">
        <v>5378</v>
      </c>
      <c r="J13" s="5">
        <v>532</v>
      </c>
      <c r="K13" s="5">
        <v>526</v>
      </c>
      <c r="L13" s="5" t="s">
        <v>0</v>
      </c>
      <c r="M13" s="5">
        <v>1</v>
      </c>
      <c r="N13" s="5">
        <v>518</v>
      </c>
      <c r="O13" s="5">
        <v>1504</v>
      </c>
      <c r="P13" s="5">
        <v>18</v>
      </c>
      <c r="Q13" s="5">
        <v>30</v>
      </c>
      <c r="R13" s="5">
        <v>300</v>
      </c>
      <c r="S13" s="5">
        <v>789</v>
      </c>
      <c r="T13" s="5">
        <v>87</v>
      </c>
      <c r="U13" s="5">
        <v>27</v>
      </c>
      <c r="V13" s="5">
        <v>70</v>
      </c>
      <c r="W13" s="5">
        <v>152</v>
      </c>
      <c r="X13" s="5">
        <v>151</v>
      </c>
      <c r="Y13" s="5">
        <v>157</v>
      </c>
      <c r="Z13" s="5">
        <v>497</v>
      </c>
      <c r="AA13" s="5">
        <v>72</v>
      </c>
      <c r="AB13" s="5">
        <v>221</v>
      </c>
      <c r="AC13" s="5">
        <v>184</v>
      </c>
      <c r="AD13" s="5">
        <v>68</v>
      </c>
      <c r="AE13" s="5">
        <v>532</v>
      </c>
      <c r="AF13" s="5">
        <v>2023</v>
      </c>
      <c r="AG13" s="23">
        <v>2755</v>
      </c>
      <c r="AH13" s="25">
        <f t="shared" si="2"/>
        <v>9.892153216809223</v>
      </c>
      <c r="AI13" s="25">
        <f t="shared" si="3"/>
        <v>37.616214206024544</v>
      </c>
      <c r="AJ13" s="26">
        <f t="shared" si="4"/>
        <v>51.22722201561919</v>
      </c>
    </row>
    <row r="14" spans="1:36" ht="13.5">
      <c r="A14" s="24" t="s">
        <v>64</v>
      </c>
      <c r="B14" s="22">
        <v>7001</v>
      </c>
      <c r="C14" s="5">
        <v>4188</v>
      </c>
      <c r="D14" s="5">
        <v>3867</v>
      </c>
      <c r="E14" s="5">
        <v>321</v>
      </c>
      <c r="F14" s="5">
        <v>2810</v>
      </c>
      <c r="G14" s="9">
        <v>3</v>
      </c>
      <c r="H14" s="10">
        <f t="shared" si="0"/>
        <v>59.84567019148328</v>
      </c>
      <c r="I14" s="5">
        <v>3867</v>
      </c>
      <c r="J14" s="5">
        <v>659</v>
      </c>
      <c r="K14" s="5">
        <v>650</v>
      </c>
      <c r="L14" s="5" t="s">
        <v>0</v>
      </c>
      <c r="M14" s="5" t="s">
        <v>0</v>
      </c>
      <c r="N14" s="5">
        <v>393</v>
      </c>
      <c r="O14" s="5">
        <v>1085</v>
      </c>
      <c r="P14" s="5">
        <v>5</v>
      </c>
      <c r="Q14" s="5">
        <v>13</v>
      </c>
      <c r="R14" s="5">
        <v>225</v>
      </c>
      <c r="S14" s="5">
        <v>468</v>
      </c>
      <c r="T14" s="5">
        <v>39</v>
      </c>
      <c r="U14" s="5">
        <v>9</v>
      </c>
      <c r="V14" s="5">
        <v>37</v>
      </c>
      <c r="W14" s="5">
        <v>91</v>
      </c>
      <c r="X14" s="5">
        <v>138</v>
      </c>
      <c r="Y14" s="5">
        <v>76</v>
      </c>
      <c r="Z14" s="5">
        <v>297</v>
      </c>
      <c r="AA14" s="5">
        <v>60</v>
      </c>
      <c r="AB14" s="5">
        <v>129</v>
      </c>
      <c r="AC14" s="5">
        <v>110</v>
      </c>
      <c r="AD14" s="5">
        <v>33</v>
      </c>
      <c r="AE14" s="5">
        <v>659</v>
      </c>
      <c r="AF14" s="5">
        <v>1478</v>
      </c>
      <c r="AG14" s="23">
        <v>1697</v>
      </c>
      <c r="AH14" s="25">
        <f t="shared" si="2"/>
        <v>17.04163434186708</v>
      </c>
      <c r="AI14" s="25">
        <f t="shared" si="3"/>
        <v>38.22084303077321</v>
      </c>
      <c r="AJ14" s="26">
        <f t="shared" si="4"/>
        <v>43.884147918282906</v>
      </c>
    </row>
    <row r="15" spans="1:36" ht="13.5">
      <c r="A15" s="24" t="s">
        <v>65</v>
      </c>
      <c r="B15" s="22">
        <v>6369</v>
      </c>
      <c r="C15" s="5">
        <v>3535</v>
      </c>
      <c r="D15" s="5">
        <v>3339</v>
      </c>
      <c r="E15" s="5">
        <v>196</v>
      </c>
      <c r="F15" s="5">
        <v>2785</v>
      </c>
      <c r="G15" s="9">
        <v>49</v>
      </c>
      <c r="H15" s="10">
        <f t="shared" si="0"/>
        <v>55.93354430379747</v>
      </c>
      <c r="I15" s="5">
        <v>3339</v>
      </c>
      <c r="J15" s="5">
        <v>398</v>
      </c>
      <c r="K15" s="5">
        <v>395</v>
      </c>
      <c r="L15" s="5" t="s">
        <v>0</v>
      </c>
      <c r="M15" s="5" t="s">
        <v>0</v>
      </c>
      <c r="N15" s="5">
        <v>458</v>
      </c>
      <c r="O15" s="5">
        <v>1016</v>
      </c>
      <c r="P15" s="5">
        <v>6</v>
      </c>
      <c r="Q15" s="5">
        <v>14</v>
      </c>
      <c r="R15" s="5">
        <v>118</v>
      </c>
      <c r="S15" s="5">
        <v>352</v>
      </c>
      <c r="T15" s="5">
        <v>31</v>
      </c>
      <c r="U15" s="5">
        <v>13</v>
      </c>
      <c r="V15" s="5">
        <v>20</v>
      </c>
      <c r="W15" s="5">
        <v>93</v>
      </c>
      <c r="X15" s="5">
        <v>77</v>
      </c>
      <c r="Y15" s="5">
        <v>57</v>
      </c>
      <c r="Z15" s="5">
        <v>258</v>
      </c>
      <c r="AA15" s="5">
        <v>46</v>
      </c>
      <c r="AB15" s="5">
        <v>120</v>
      </c>
      <c r="AC15" s="5">
        <v>75</v>
      </c>
      <c r="AD15" s="5">
        <v>187</v>
      </c>
      <c r="AE15" s="5">
        <v>398</v>
      </c>
      <c r="AF15" s="5">
        <v>1474</v>
      </c>
      <c r="AG15" s="23">
        <v>1280</v>
      </c>
      <c r="AH15" s="25">
        <f t="shared" si="2"/>
        <v>11.919736448038334</v>
      </c>
      <c r="AI15" s="25">
        <f t="shared" si="3"/>
        <v>44.14495357891584</v>
      </c>
      <c r="AJ15" s="26">
        <f t="shared" si="4"/>
        <v>38.33483078766098</v>
      </c>
    </row>
    <row r="16" spans="1:36" ht="13.5">
      <c r="A16" s="24" t="s">
        <v>66</v>
      </c>
      <c r="B16" s="22">
        <v>57588</v>
      </c>
      <c r="C16" s="5">
        <v>34531</v>
      </c>
      <c r="D16" s="5">
        <v>31801</v>
      </c>
      <c r="E16" s="5">
        <v>2730</v>
      </c>
      <c r="F16" s="5">
        <v>22099</v>
      </c>
      <c r="G16" s="9">
        <v>958</v>
      </c>
      <c r="H16" s="10">
        <f t="shared" si="0"/>
        <v>60.97651421508034</v>
      </c>
      <c r="I16" s="5">
        <v>31801</v>
      </c>
      <c r="J16" s="5">
        <v>4302</v>
      </c>
      <c r="K16" s="5">
        <v>4243</v>
      </c>
      <c r="L16" s="5">
        <v>1</v>
      </c>
      <c r="M16" s="5">
        <v>13</v>
      </c>
      <c r="N16" s="5">
        <v>2577</v>
      </c>
      <c r="O16" s="5">
        <v>7199</v>
      </c>
      <c r="P16" s="5">
        <v>77</v>
      </c>
      <c r="Q16" s="5">
        <v>257</v>
      </c>
      <c r="R16" s="5">
        <v>1509</v>
      </c>
      <c r="S16" s="5">
        <v>4598</v>
      </c>
      <c r="T16" s="5">
        <v>475</v>
      </c>
      <c r="U16" s="5">
        <v>201</v>
      </c>
      <c r="V16" s="5">
        <v>400</v>
      </c>
      <c r="W16" s="5">
        <v>1098</v>
      </c>
      <c r="X16" s="5">
        <v>1137</v>
      </c>
      <c r="Y16" s="5">
        <v>1019</v>
      </c>
      <c r="Z16" s="5">
        <v>3044</v>
      </c>
      <c r="AA16" s="5">
        <v>427</v>
      </c>
      <c r="AB16" s="5">
        <v>1456</v>
      </c>
      <c r="AC16" s="5">
        <v>908</v>
      </c>
      <c r="AD16" s="5">
        <v>1103</v>
      </c>
      <c r="AE16" s="5">
        <v>4303</v>
      </c>
      <c r="AF16" s="5">
        <v>9789</v>
      </c>
      <c r="AG16" s="23">
        <v>16606</v>
      </c>
      <c r="AH16" s="25">
        <f t="shared" si="2"/>
        <v>13.531021037074305</v>
      </c>
      <c r="AI16" s="25">
        <f t="shared" si="3"/>
        <v>30.782050878903178</v>
      </c>
      <c r="AJ16" s="26">
        <f t="shared" si="4"/>
        <v>52.218483695481275</v>
      </c>
    </row>
    <row r="17" spans="1:36" ht="13.5">
      <c r="A17" s="24" t="s">
        <v>67</v>
      </c>
      <c r="B17" s="22">
        <v>9557</v>
      </c>
      <c r="C17" s="5">
        <v>5534</v>
      </c>
      <c r="D17" s="5">
        <v>5106</v>
      </c>
      <c r="E17" s="5">
        <v>428</v>
      </c>
      <c r="F17" s="5">
        <v>3903</v>
      </c>
      <c r="G17" s="9">
        <v>120</v>
      </c>
      <c r="H17" s="10">
        <f t="shared" si="0"/>
        <v>58.64151743138709</v>
      </c>
      <c r="I17" s="5">
        <v>5106</v>
      </c>
      <c r="J17" s="5">
        <v>419</v>
      </c>
      <c r="K17" s="5">
        <v>414</v>
      </c>
      <c r="L17" s="5" t="s">
        <v>0</v>
      </c>
      <c r="M17" s="5">
        <v>1</v>
      </c>
      <c r="N17" s="5">
        <v>295</v>
      </c>
      <c r="O17" s="5">
        <v>1142</v>
      </c>
      <c r="P17" s="5">
        <v>20</v>
      </c>
      <c r="Q17" s="5">
        <v>66</v>
      </c>
      <c r="R17" s="5">
        <v>201</v>
      </c>
      <c r="S17" s="5">
        <v>841</v>
      </c>
      <c r="T17" s="5">
        <v>115</v>
      </c>
      <c r="U17" s="5">
        <v>63</v>
      </c>
      <c r="V17" s="5">
        <v>77</v>
      </c>
      <c r="W17" s="5">
        <v>235</v>
      </c>
      <c r="X17" s="5">
        <v>225</v>
      </c>
      <c r="Y17" s="5">
        <v>265</v>
      </c>
      <c r="Z17" s="5">
        <v>541</v>
      </c>
      <c r="AA17" s="5">
        <v>46</v>
      </c>
      <c r="AB17" s="5">
        <v>282</v>
      </c>
      <c r="AC17" s="5">
        <v>200</v>
      </c>
      <c r="AD17" s="5">
        <v>72</v>
      </c>
      <c r="AE17" s="5">
        <v>419</v>
      </c>
      <c r="AF17" s="5">
        <v>1438</v>
      </c>
      <c r="AG17" s="23">
        <v>3177</v>
      </c>
      <c r="AH17" s="25">
        <f t="shared" si="2"/>
        <v>8.206032119075598</v>
      </c>
      <c r="AI17" s="25">
        <f t="shared" si="3"/>
        <v>28.1629455542499</v>
      </c>
      <c r="AJ17" s="26">
        <f t="shared" si="4"/>
        <v>62.22091656874266</v>
      </c>
    </row>
    <row r="18" spans="1:36" ht="13.5">
      <c r="A18" s="24" t="s">
        <v>68</v>
      </c>
      <c r="B18" s="22">
        <v>16526</v>
      </c>
      <c r="C18" s="5">
        <v>9958</v>
      </c>
      <c r="D18" s="5">
        <v>9057</v>
      </c>
      <c r="E18" s="5">
        <v>901</v>
      </c>
      <c r="F18" s="5">
        <v>6385</v>
      </c>
      <c r="G18" s="9">
        <v>183</v>
      </c>
      <c r="H18" s="10">
        <f t="shared" si="0"/>
        <v>60.93128556568561</v>
      </c>
      <c r="I18" s="5">
        <v>9057</v>
      </c>
      <c r="J18" s="5">
        <v>1508</v>
      </c>
      <c r="K18" s="5">
        <v>1488</v>
      </c>
      <c r="L18" s="5">
        <v>1</v>
      </c>
      <c r="M18" s="5">
        <v>7</v>
      </c>
      <c r="N18" s="5">
        <v>770</v>
      </c>
      <c r="O18" s="5">
        <v>2082</v>
      </c>
      <c r="P18" s="5">
        <v>18</v>
      </c>
      <c r="Q18" s="5">
        <v>62</v>
      </c>
      <c r="R18" s="5">
        <v>429</v>
      </c>
      <c r="S18" s="5">
        <v>1356</v>
      </c>
      <c r="T18" s="5">
        <v>97</v>
      </c>
      <c r="U18" s="5">
        <v>45</v>
      </c>
      <c r="V18" s="5">
        <v>90</v>
      </c>
      <c r="W18" s="5">
        <v>282</v>
      </c>
      <c r="X18" s="5">
        <v>302</v>
      </c>
      <c r="Y18" s="5">
        <v>215</v>
      </c>
      <c r="Z18" s="5">
        <v>767</v>
      </c>
      <c r="AA18" s="5">
        <v>131</v>
      </c>
      <c r="AB18" s="5">
        <v>403</v>
      </c>
      <c r="AC18" s="5">
        <v>198</v>
      </c>
      <c r="AD18" s="5">
        <v>294</v>
      </c>
      <c r="AE18" s="5">
        <v>1509</v>
      </c>
      <c r="AF18" s="5">
        <v>2859</v>
      </c>
      <c r="AG18" s="23">
        <v>4395</v>
      </c>
      <c r="AH18" s="25">
        <f t="shared" si="2"/>
        <v>16.661146074859225</v>
      </c>
      <c r="AI18" s="25">
        <f t="shared" si="3"/>
        <v>31.56674395495197</v>
      </c>
      <c r="AJ18" s="26">
        <f t="shared" si="4"/>
        <v>48.52600198741305</v>
      </c>
    </row>
    <row r="19" spans="1:36" ht="13.5">
      <c r="A19" s="24" t="s">
        <v>69</v>
      </c>
      <c r="B19" s="22">
        <v>20394</v>
      </c>
      <c r="C19" s="5">
        <v>12379</v>
      </c>
      <c r="D19" s="5">
        <v>11468</v>
      </c>
      <c r="E19" s="5">
        <v>911</v>
      </c>
      <c r="F19" s="5">
        <v>7565</v>
      </c>
      <c r="G19" s="9">
        <v>450</v>
      </c>
      <c r="H19" s="10">
        <f t="shared" si="0"/>
        <v>62.06879261933413</v>
      </c>
      <c r="I19" s="5">
        <v>11468</v>
      </c>
      <c r="J19" s="5">
        <v>1150</v>
      </c>
      <c r="K19" s="5">
        <v>1140</v>
      </c>
      <c r="L19" s="5" t="s">
        <v>0</v>
      </c>
      <c r="M19" s="5">
        <v>1</v>
      </c>
      <c r="N19" s="5">
        <v>858</v>
      </c>
      <c r="O19" s="5">
        <v>2671</v>
      </c>
      <c r="P19" s="5">
        <v>26</v>
      </c>
      <c r="Q19" s="5">
        <v>96</v>
      </c>
      <c r="R19" s="5">
        <v>617</v>
      </c>
      <c r="S19" s="5">
        <v>1635</v>
      </c>
      <c r="T19" s="5">
        <v>196</v>
      </c>
      <c r="U19" s="5">
        <v>72</v>
      </c>
      <c r="V19" s="5">
        <v>181</v>
      </c>
      <c r="W19" s="5">
        <v>413</v>
      </c>
      <c r="X19" s="5">
        <v>427</v>
      </c>
      <c r="Y19" s="5">
        <v>396</v>
      </c>
      <c r="Z19" s="5">
        <v>1240</v>
      </c>
      <c r="AA19" s="5">
        <v>144</v>
      </c>
      <c r="AB19" s="5">
        <v>525</v>
      </c>
      <c r="AC19" s="5">
        <v>369</v>
      </c>
      <c r="AD19" s="5">
        <v>451</v>
      </c>
      <c r="AE19" s="5">
        <v>1150</v>
      </c>
      <c r="AF19" s="5">
        <v>3530</v>
      </c>
      <c r="AG19" s="23">
        <v>6337</v>
      </c>
      <c r="AH19" s="25">
        <f t="shared" si="2"/>
        <v>10.027903732124171</v>
      </c>
      <c r="AI19" s="25">
        <f t="shared" si="3"/>
        <v>30.781304499476803</v>
      </c>
      <c r="AJ19" s="26">
        <f t="shared" si="4"/>
        <v>55.258109522148594</v>
      </c>
    </row>
    <row r="20" spans="1:36" ht="13.5">
      <c r="A20" s="24" t="s">
        <v>70</v>
      </c>
      <c r="B20" s="22">
        <v>7556</v>
      </c>
      <c r="C20" s="5">
        <v>4523</v>
      </c>
      <c r="D20" s="5">
        <v>4160</v>
      </c>
      <c r="E20" s="5">
        <v>363</v>
      </c>
      <c r="F20" s="5">
        <v>2919</v>
      </c>
      <c r="G20" s="9">
        <v>114</v>
      </c>
      <c r="H20" s="10">
        <f t="shared" si="0"/>
        <v>60.77667293738243</v>
      </c>
      <c r="I20" s="5">
        <v>4160</v>
      </c>
      <c r="J20" s="5">
        <v>802</v>
      </c>
      <c r="K20" s="5">
        <v>785</v>
      </c>
      <c r="L20" s="5" t="s">
        <v>0</v>
      </c>
      <c r="M20" s="5">
        <v>4</v>
      </c>
      <c r="N20" s="5">
        <v>443</v>
      </c>
      <c r="O20" s="5">
        <v>849</v>
      </c>
      <c r="P20" s="5">
        <v>8</v>
      </c>
      <c r="Q20" s="5">
        <v>25</v>
      </c>
      <c r="R20" s="5">
        <v>184</v>
      </c>
      <c r="S20" s="5">
        <v>541</v>
      </c>
      <c r="T20" s="5">
        <v>47</v>
      </c>
      <c r="U20" s="5">
        <v>13</v>
      </c>
      <c r="V20" s="5">
        <v>37</v>
      </c>
      <c r="W20" s="5">
        <v>110</v>
      </c>
      <c r="X20" s="5">
        <v>125</v>
      </c>
      <c r="Y20" s="5">
        <v>92</v>
      </c>
      <c r="Z20" s="5">
        <v>355</v>
      </c>
      <c r="AA20" s="5">
        <v>70</v>
      </c>
      <c r="AB20" s="5">
        <v>164</v>
      </c>
      <c r="AC20" s="5">
        <v>83</v>
      </c>
      <c r="AD20" s="5">
        <v>208</v>
      </c>
      <c r="AE20" s="5">
        <v>802</v>
      </c>
      <c r="AF20" s="5">
        <v>1296</v>
      </c>
      <c r="AG20" s="23">
        <v>1854</v>
      </c>
      <c r="AH20" s="25">
        <f t="shared" si="2"/>
        <v>19.278846153846153</v>
      </c>
      <c r="AI20" s="25">
        <f t="shared" si="3"/>
        <v>31.153846153846153</v>
      </c>
      <c r="AJ20" s="26">
        <f t="shared" si="4"/>
        <v>44.56730769230769</v>
      </c>
    </row>
    <row r="21" spans="1:36" ht="13.5">
      <c r="A21" s="24" t="s">
        <v>71</v>
      </c>
      <c r="B21" s="22">
        <v>3555</v>
      </c>
      <c r="C21" s="5">
        <v>2137</v>
      </c>
      <c r="D21" s="5">
        <v>2010</v>
      </c>
      <c r="E21" s="5">
        <v>127</v>
      </c>
      <c r="F21" s="5">
        <v>1327</v>
      </c>
      <c r="G21" s="9">
        <v>91</v>
      </c>
      <c r="H21" s="10">
        <f t="shared" si="0"/>
        <v>61.69168591224018</v>
      </c>
      <c r="I21" s="5">
        <v>2010</v>
      </c>
      <c r="J21" s="5">
        <v>423</v>
      </c>
      <c r="K21" s="5">
        <v>416</v>
      </c>
      <c r="L21" s="5" t="s">
        <v>0</v>
      </c>
      <c r="M21" s="5" t="s">
        <v>0</v>
      </c>
      <c r="N21" s="5">
        <v>211</v>
      </c>
      <c r="O21" s="5">
        <v>455</v>
      </c>
      <c r="P21" s="5">
        <v>5</v>
      </c>
      <c r="Q21" s="5">
        <v>8</v>
      </c>
      <c r="R21" s="5">
        <v>78</v>
      </c>
      <c r="S21" s="5">
        <v>225</v>
      </c>
      <c r="T21" s="5">
        <v>20</v>
      </c>
      <c r="U21" s="5">
        <v>8</v>
      </c>
      <c r="V21" s="5">
        <v>15</v>
      </c>
      <c r="W21" s="5">
        <v>58</v>
      </c>
      <c r="X21" s="5">
        <v>58</v>
      </c>
      <c r="Y21" s="5">
        <v>51</v>
      </c>
      <c r="Z21" s="5">
        <v>141</v>
      </c>
      <c r="AA21" s="5">
        <v>36</v>
      </c>
      <c r="AB21" s="5">
        <v>82</v>
      </c>
      <c r="AC21" s="5">
        <v>58</v>
      </c>
      <c r="AD21" s="5">
        <v>78</v>
      </c>
      <c r="AE21" s="5">
        <v>423</v>
      </c>
      <c r="AF21" s="5">
        <v>666</v>
      </c>
      <c r="AG21" s="23">
        <v>843</v>
      </c>
      <c r="AH21" s="25">
        <f t="shared" si="2"/>
        <v>21.044776119402986</v>
      </c>
      <c r="AI21" s="25">
        <f t="shared" si="3"/>
        <v>33.134328358208954</v>
      </c>
      <c r="AJ21" s="26">
        <f t="shared" si="4"/>
        <v>41.940298507462686</v>
      </c>
    </row>
    <row r="22" spans="1:36" ht="13.5">
      <c r="A22" s="24" t="s">
        <v>72</v>
      </c>
      <c r="B22" s="22">
        <v>26798</v>
      </c>
      <c r="C22" s="5">
        <v>16678</v>
      </c>
      <c r="D22" s="5">
        <v>15214</v>
      </c>
      <c r="E22" s="5">
        <v>1464</v>
      </c>
      <c r="F22" s="5">
        <v>10073</v>
      </c>
      <c r="G22" s="9">
        <v>47</v>
      </c>
      <c r="H22" s="10">
        <f t="shared" si="0"/>
        <v>62.34533288475197</v>
      </c>
      <c r="I22" s="5">
        <v>15214</v>
      </c>
      <c r="J22" s="5">
        <v>1048</v>
      </c>
      <c r="K22" s="5">
        <v>1033</v>
      </c>
      <c r="L22" s="5">
        <v>4</v>
      </c>
      <c r="M22" s="5">
        <v>5</v>
      </c>
      <c r="N22" s="5">
        <v>1454</v>
      </c>
      <c r="O22" s="5">
        <v>3897</v>
      </c>
      <c r="P22" s="5">
        <v>42</v>
      </c>
      <c r="Q22" s="5">
        <v>107</v>
      </c>
      <c r="R22" s="5">
        <v>1283</v>
      </c>
      <c r="S22" s="5">
        <v>2521</v>
      </c>
      <c r="T22" s="5">
        <v>234</v>
      </c>
      <c r="U22" s="5">
        <v>135</v>
      </c>
      <c r="V22" s="5">
        <v>256</v>
      </c>
      <c r="W22" s="5">
        <v>654</v>
      </c>
      <c r="X22" s="5">
        <v>478</v>
      </c>
      <c r="Y22" s="5">
        <v>488</v>
      </c>
      <c r="Z22" s="5">
        <v>1291</v>
      </c>
      <c r="AA22" s="5">
        <v>119</v>
      </c>
      <c r="AB22" s="5">
        <v>721</v>
      </c>
      <c r="AC22" s="5">
        <v>387</v>
      </c>
      <c r="AD22" s="5">
        <v>90</v>
      </c>
      <c r="AE22" s="5">
        <v>1052</v>
      </c>
      <c r="AF22" s="5">
        <v>5356</v>
      </c>
      <c r="AG22" s="23">
        <v>8716</v>
      </c>
      <c r="AH22" s="25">
        <f t="shared" si="2"/>
        <v>6.914683843828053</v>
      </c>
      <c r="AI22" s="25">
        <f t="shared" si="3"/>
        <v>35.20441698435651</v>
      </c>
      <c r="AJ22" s="26">
        <f t="shared" si="4"/>
        <v>57.289338766925205</v>
      </c>
    </row>
    <row r="23" spans="1:36" ht="13.5">
      <c r="A23" s="24" t="s">
        <v>73</v>
      </c>
      <c r="B23" s="22">
        <v>19316</v>
      </c>
      <c r="C23" s="5">
        <v>11931</v>
      </c>
      <c r="D23" s="5">
        <v>10782</v>
      </c>
      <c r="E23" s="5">
        <v>1149</v>
      </c>
      <c r="F23" s="5">
        <v>7341</v>
      </c>
      <c r="G23" s="9">
        <v>44</v>
      </c>
      <c r="H23" s="10">
        <f t="shared" si="0"/>
        <v>61.90846824408468</v>
      </c>
      <c r="I23" s="5">
        <v>10782</v>
      </c>
      <c r="J23" s="5">
        <v>438</v>
      </c>
      <c r="K23" s="5">
        <v>429</v>
      </c>
      <c r="L23" s="5">
        <v>3</v>
      </c>
      <c r="M23" s="5">
        <v>4</v>
      </c>
      <c r="N23" s="5">
        <v>866</v>
      </c>
      <c r="O23" s="5">
        <v>2617</v>
      </c>
      <c r="P23" s="5">
        <v>31</v>
      </c>
      <c r="Q23" s="5">
        <v>89</v>
      </c>
      <c r="R23" s="5">
        <v>972</v>
      </c>
      <c r="S23" s="5">
        <v>2007</v>
      </c>
      <c r="T23" s="5">
        <v>191</v>
      </c>
      <c r="U23" s="5">
        <v>104</v>
      </c>
      <c r="V23" s="5">
        <v>227</v>
      </c>
      <c r="W23" s="5">
        <v>531</v>
      </c>
      <c r="X23" s="5">
        <v>374</v>
      </c>
      <c r="Y23" s="5">
        <v>393</v>
      </c>
      <c r="Z23" s="5">
        <v>994</v>
      </c>
      <c r="AA23" s="5">
        <v>86</v>
      </c>
      <c r="AB23" s="5">
        <v>524</v>
      </c>
      <c r="AC23" s="5">
        <v>276</v>
      </c>
      <c r="AD23" s="5">
        <v>55</v>
      </c>
      <c r="AE23" s="5">
        <v>441</v>
      </c>
      <c r="AF23" s="5">
        <v>3487</v>
      </c>
      <c r="AG23" s="23">
        <v>6799</v>
      </c>
      <c r="AH23" s="25">
        <f t="shared" si="2"/>
        <v>4.090150250417363</v>
      </c>
      <c r="AI23" s="25">
        <f t="shared" si="3"/>
        <v>32.340938601372656</v>
      </c>
      <c r="AJ23" s="26">
        <f t="shared" si="4"/>
        <v>63.05880170654795</v>
      </c>
    </row>
    <row r="24" spans="1:36" ht="13.5">
      <c r="A24" s="24" t="s">
        <v>74</v>
      </c>
      <c r="B24" s="22">
        <v>7482</v>
      </c>
      <c r="C24" s="5">
        <v>4747</v>
      </c>
      <c r="D24" s="5">
        <v>4432</v>
      </c>
      <c r="E24" s="5">
        <v>315</v>
      </c>
      <c r="F24" s="5">
        <v>2732</v>
      </c>
      <c r="G24" s="9">
        <v>3</v>
      </c>
      <c r="H24" s="10">
        <f t="shared" si="0"/>
        <v>63.471052279716545</v>
      </c>
      <c r="I24" s="5">
        <v>4432</v>
      </c>
      <c r="J24" s="5">
        <v>610</v>
      </c>
      <c r="K24" s="5">
        <v>604</v>
      </c>
      <c r="L24" s="5">
        <v>1</v>
      </c>
      <c r="M24" s="5">
        <v>1</v>
      </c>
      <c r="N24" s="5">
        <v>588</v>
      </c>
      <c r="O24" s="5">
        <v>1280</v>
      </c>
      <c r="P24" s="5">
        <v>11</v>
      </c>
      <c r="Q24" s="5">
        <v>18</v>
      </c>
      <c r="R24" s="5">
        <v>311</v>
      </c>
      <c r="S24" s="5">
        <v>514</v>
      </c>
      <c r="T24" s="5">
        <v>43</v>
      </c>
      <c r="U24" s="5">
        <v>31</v>
      </c>
      <c r="V24" s="5">
        <v>29</v>
      </c>
      <c r="W24" s="5">
        <v>123</v>
      </c>
      <c r="X24" s="5">
        <v>104</v>
      </c>
      <c r="Y24" s="5">
        <v>95</v>
      </c>
      <c r="Z24" s="5">
        <v>297</v>
      </c>
      <c r="AA24" s="5">
        <v>33</v>
      </c>
      <c r="AB24" s="5">
        <v>197</v>
      </c>
      <c r="AC24" s="5">
        <v>111</v>
      </c>
      <c r="AD24" s="5">
        <v>35</v>
      </c>
      <c r="AE24" s="5">
        <v>611</v>
      </c>
      <c r="AF24" s="5">
        <v>1869</v>
      </c>
      <c r="AG24" s="23">
        <v>1917</v>
      </c>
      <c r="AH24" s="25">
        <f t="shared" si="2"/>
        <v>13.78610108303249</v>
      </c>
      <c r="AI24" s="25">
        <f t="shared" si="3"/>
        <v>42.17057761732852</v>
      </c>
      <c r="AJ24" s="26">
        <f t="shared" si="4"/>
        <v>43.25361010830325</v>
      </c>
    </row>
    <row r="25" spans="1:36" ht="13.5">
      <c r="A25" s="24" t="s">
        <v>75</v>
      </c>
      <c r="B25" s="22">
        <v>11305</v>
      </c>
      <c r="C25" s="5">
        <v>6772</v>
      </c>
      <c r="D25" s="5">
        <v>6382</v>
      </c>
      <c r="E25" s="5">
        <v>390</v>
      </c>
      <c r="F25" s="5">
        <v>4457</v>
      </c>
      <c r="G25" s="9">
        <v>76</v>
      </c>
      <c r="H25" s="10">
        <f t="shared" si="0"/>
        <v>60.30813073292368</v>
      </c>
      <c r="I25" s="5">
        <v>6382</v>
      </c>
      <c r="J25" s="5">
        <v>944</v>
      </c>
      <c r="K25" s="5">
        <v>937</v>
      </c>
      <c r="L25" s="5" t="s">
        <v>0</v>
      </c>
      <c r="M25" s="5">
        <v>3</v>
      </c>
      <c r="N25" s="5">
        <v>408</v>
      </c>
      <c r="O25" s="5">
        <v>1454</v>
      </c>
      <c r="P25" s="5">
        <v>21</v>
      </c>
      <c r="Q25" s="5">
        <v>40</v>
      </c>
      <c r="R25" s="5">
        <v>289</v>
      </c>
      <c r="S25" s="5">
        <v>911</v>
      </c>
      <c r="T25" s="5">
        <v>92</v>
      </c>
      <c r="U25" s="5">
        <v>41</v>
      </c>
      <c r="V25" s="5">
        <v>103</v>
      </c>
      <c r="W25" s="5">
        <v>244</v>
      </c>
      <c r="X25" s="5">
        <v>230</v>
      </c>
      <c r="Y25" s="5">
        <v>181</v>
      </c>
      <c r="Z25" s="5">
        <v>681</v>
      </c>
      <c r="AA25" s="5">
        <v>87</v>
      </c>
      <c r="AB25" s="5">
        <v>377</v>
      </c>
      <c r="AC25" s="5">
        <v>208</v>
      </c>
      <c r="AD25" s="5">
        <v>68</v>
      </c>
      <c r="AE25" s="5">
        <v>944</v>
      </c>
      <c r="AF25" s="5">
        <v>1865</v>
      </c>
      <c r="AG25" s="23">
        <v>3505</v>
      </c>
      <c r="AH25" s="25">
        <f t="shared" si="2"/>
        <v>14.791601378878095</v>
      </c>
      <c r="AI25" s="25">
        <f t="shared" si="3"/>
        <v>29.222814164838606</v>
      </c>
      <c r="AJ25" s="26">
        <f t="shared" si="4"/>
        <v>54.920087746787836</v>
      </c>
    </row>
    <row r="26" spans="1:36" ht="13.5">
      <c r="A26" s="24" t="s">
        <v>76</v>
      </c>
      <c r="B26" s="22">
        <v>8905</v>
      </c>
      <c r="C26" s="5">
        <v>5289</v>
      </c>
      <c r="D26" s="5">
        <v>4914</v>
      </c>
      <c r="E26" s="5">
        <v>375</v>
      </c>
      <c r="F26" s="5">
        <v>3536</v>
      </c>
      <c r="G26" s="9">
        <v>80</v>
      </c>
      <c r="H26" s="10">
        <f t="shared" si="0"/>
        <v>59.932011331444755</v>
      </c>
      <c r="I26" s="5">
        <v>4914</v>
      </c>
      <c r="J26" s="5">
        <v>877</v>
      </c>
      <c r="K26" s="5">
        <v>873</v>
      </c>
      <c r="L26" s="5" t="s">
        <v>0</v>
      </c>
      <c r="M26" s="5">
        <v>2</v>
      </c>
      <c r="N26" s="5">
        <v>342</v>
      </c>
      <c r="O26" s="5">
        <v>1032</v>
      </c>
      <c r="P26" s="5">
        <v>21</v>
      </c>
      <c r="Q26" s="5">
        <v>45</v>
      </c>
      <c r="R26" s="5">
        <v>235</v>
      </c>
      <c r="S26" s="5">
        <v>695</v>
      </c>
      <c r="T26" s="5">
        <v>80</v>
      </c>
      <c r="U26" s="5">
        <v>25</v>
      </c>
      <c r="V26" s="5">
        <v>55</v>
      </c>
      <c r="W26" s="5">
        <v>169</v>
      </c>
      <c r="X26" s="5">
        <v>155</v>
      </c>
      <c r="Y26" s="5">
        <v>130</v>
      </c>
      <c r="Z26" s="5">
        <v>495</v>
      </c>
      <c r="AA26" s="5">
        <v>61</v>
      </c>
      <c r="AB26" s="5">
        <v>282</v>
      </c>
      <c r="AC26" s="5">
        <v>173</v>
      </c>
      <c r="AD26" s="5">
        <v>40</v>
      </c>
      <c r="AE26" s="5">
        <v>877</v>
      </c>
      <c r="AF26" s="5">
        <v>1376</v>
      </c>
      <c r="AG26" s="23">
        <v>2621</v>
      </c>
      <c r="AH26" s="25">
        <f t="shared" si="2"/>
        <v>17.84696784696785</v>
      </c>
      <c r="AI26" s="25">
        <f t="shared" si="3"/>
        <v>28.001628001628003</v>
      </c>
      <c r="AJ26" s="26">
        <f t="shared" si="4"/>
        <v>53.33740333740333</v>
      </c>
    </row>
    <row r="27" spans="1:36" ht="13.5">
      <c r="A27" s="24" t="s">
        <v>77</v>
      </c>
      <c r="B27" s="22">
        <v>13804</v>
      </c>
      <c r="C27" s="5">
        <v>7798</v>
      </c>
      <c r="D27" s="5">
        <v>7238</v>
      </c>
      <c r="E27" s="5">
        <v>560</v>
      </c>
      <c r="F27" s="5">
        <v>5978</v>
      </c>
      <c r="G27" s="9">
        <v>28</v>
      </c>
      <c r="H27" s="10">
        <f t="shared" si="0"/>
        <v>56.605691056910565</v>
      </c>
      <c r="I27" s="5">
        <v>7238</v>
      </c>
      <c r="J27" s="5">
        <v>707</v>
      </c>
      <c r="K27" s="5">
        <v>691</v>
      </c>
      <c r="L27" s="5" t="s">
        <v>0</v>
      </c>
      <c r="M27" s="5">
        <v>1</v>
      </c>
      <c r="N27" s="5">
        <v>711</v>
      </c>
      <c r="O27" s="5">
        <v>2336</v>
      </c>
      <c r="P27" s="5">
        <v>19</v>
      </c>
      <c r="Q27" s="5">
        <v>36</v>
      </c>
      <c r="R27" s="5">
        <v>291</v>
      </c>
      <c r="S27" s="5">
        <v>1035</v>
      </c>
      <c r="T27" s="5">
        <v>95</v>
      </c>
      <c r="U27" s="5">
        <v>35</v>
      </c>
      <c r="V27" s="5">
        <v>87</v>
      </c>
      <c r="W27" s="5">
        <v>218</v>
      </c>
      <c r="X27" s="5">
        <v>204</v>
      </c>
      <c r="Y27" s="5">
        <v>187</v>
      </c>
      <c r="Z27" s="5">
        <v>647</v>
      </c>
      <c r="AA27" s="5">
        <v>81</v>
      </c>
      <c r="AB27" s="5">
        <v>314</v>
      </c>
      <c r="AC27" s="5">
        <v>225</v>
      </c>
      <c r="AD27" s="5">
        <v>9</v>
      </c>
      <c r="AE27" s="5">
        <v>707</v>
      </c>
      <c r="AF27" s="5">
        <v>3048</v>
      </c>
      <c r="AG27" s="23">
        <v>3474</v>
      </c>
      <c r="AH27" s="25">
        <f t="shared" si="2"/>
        <v>9.767891682785299</v>
      </c>
      <c r="AI27" s="25">
        <f t="shared" si="3"/>
        <v>42.11108040895275</v>
      </c>
      <c r="AJ27" s="26">
        <f t="shared" si="4"/>
        <v>47.99668416689693</v>
      </c>
    </row>
    <row r="28" spans="1:36" ht="13.5">
      <c r="A28" s="24" t="s">
        <v>78</v>
      </c>
      <c r="B28" s="22">
        <v>7368</v>
      </c>
      <c r="C28" s="5">
        <v>4440</v>
      </c>
      <c r="D28" s="5">
        <v>4077</v>
      </c>
      <c r="E28" s="5">
        <v>363</v>
      </c>
      <c r="F28" s="5">
        <v>2823</v>
      </c>
      <c r="G28" s="9">
        <v>105</v>
      </c>
      <c r="H28" s="10">
        <f t="shared" si="0"/>
        <v>61.13176373399421</v>
      </c>
      <c r="I28" s="5">
        <v>4077</v>
      </c>
      <c r="J28" s="5">
        <v>490</v>
      </c>
      <c r="K28" s="5">
        <v>468</v>
      </c>
      <c r="L28" s="5">
        <v>2</v>
      </c>
      <c r="M28" s="5" t="s">
        <v>0</v>
      </c>
      <c r="N28" s="5">
        <v>381</v>
      </c>
      <c r="O28" s="5">
        <v>1081</v>
      </c>
      <c r="P28" s="5">
        <v>7</v>
      </c>
      <c r="Q28" s="5">
        <v>11</v>
      </c>
      <c r="R28" s="5">
        <v>341</v>
      </c>
      <c r="S28" s="5">
        <v>546</v>
      </c>
      <c r="T28" s="5">
        <v>43</v>
      </c>
      <c r="U28" s="5">
        <v>22</v>
      </c>
      <c r="V28" s="5">
        <v>51</v>
      </c>
      <c r="W28" s="5">
        <v>151</v>
      </c>
      <c r="X28" s="5">
        <v>120</v>
      </c>
      <c r="Y28" s="5">
        <v>99</v>
      </c>
      <c r="Z28" s="5">
        <v>338</v>
      </c>
      <c r="AA28" s="5">
        <v>65</v>
      </c>
      <c r="AB28" s="5">
        <v>183</v>
      </c>
      <c r="AC28" s="5">
        <v>143</v>
      </c>
      <c r="AD28" s="5">
        <v>3</v>
      </c>
      <c r="AE28" s="5">
        <v>492</v>
      </c>
      <c r="AF28" s="5">
        <v>1462</v>
      </c>
      <c r="AG28" s="23">
        <v>2120</v>
      </c>
      <c r="AH28" s="25">
        <f t="shared" si="2"/>
        <v>12.067696835908755</v>
      </c>
      <c r="AI28" s="25">
        <f t="shared" si="3"/>
        <v>35.85970076036301</v>
      </c>
      <c r="AJ28" s="26">
        <f t="shared" si="4"/>
        <v>51.99901888643611</v>
      </c>
    </row>
    <row r="29" spans="1:36" ht="13.5">
      <c r="A29" s="17" t="s">
        <v>167</v>
      </c>
      <c r="B29" s="52">
        <f>B30+B31+B35+B41+B42+B43+B44+B45+B46+B47+B48+B49</f>
        <v>469295</v>
      </c>
      <c r="C29" s="15">
        <f aca="true" t="shared" si="5" ref="C29:AG29">C30+C31+C35+C41+C42+C43+C44+C45+C46+C47+C48+C49</f>
        <v>268646</v>
      </c>
      <c r="D29" s="15">
        <f t="shared" si="5"/>
        <v>247482</v>
      </c>
      <c r="E29" s="15">
        <f t="shared" si="5"/>
        <v>21164</v>
      </c>
      <c r="F29" s="15">
        <f t="shared" si="5"/>
        <v>171364</v>
      </c>
      <c r="G29" s="15">
        <v>29285</v>
      </c>
      <c r="H29" s="53">
        <f>C29/(C29+F29)*100</f>
        <v>61.054521488148</v>
      </c>
      <c r="I29" s="52">
        <f t="shared" si="5"/>
        <v>247482</v>
      </c>
      <c r="J29" s="15">
        <f t="shared" si="5"/>
        <v>17989</v>
      </c>
      <c r="K29" s="15">
        <f t="shared" si="5"/>
        <v>17496</v>
      </c>
      <c r="L29" s="15">
        <v>38</v>
      </c>
      <c r="M29" s="15">
        <v>110</v>
      </c>
      <c r="N29" s="15">
        <f t="shared" si="5"/>
        <v>21316</v>
      </c>
      <c r="O29" s="15">
        <f t="shared" si="5"/>
        <v>49032</v>
      </c>
      <c r="P29" s="15">
        <f t="shared" si="5"/>
        <v>873</v>
      </c>
      <c r="Q29" s="15">
        <f t="shared" si="5"/>
        <v>2455</v>
      </c>
      <c r="R29" s="15">
        <f t="shared" si="5"/>
        <v>14502</v>
      </c>
      <c r="S29" s="15">
        <f t="shared" si="5"/>
        <v>41927</v>
      </c>
      <c r="T29" s="15">
        <f t="shared" si="5"/>
        <v>5296</v>
      </c>
      <c r="U29" s="15">
        <f t="shared" si="5"/>
        <v>3152</v>
      </c>
      <c r="V29" s="15">
        <f t="shared" si="5"/>
        <v>5417</v>
      </c>
      <c r="W29" s="15">
        <f t="shared" si="5"/>
        <v>12446</v>
      </c>
      <c r="X29" s="15">
        <f t="shared" si="5"/>
        <v>9088</v>
      </c>
      <c r="Y29" s="15">
        <f t="shared" si="5"/>
        <v>10841</v>
      </c>
      <c r="Z29" s="15">
        <f t="shared" si="5"/>
        <v>23461</v>
      </c>
      <c r="AA29" s="15">
        <f t="shared" si="5"/>
        <v>2017</v>
      </c>
      <c r="AB29" s="15">
        <f t="shared" si="5"/>
        <v>12455</v>
      </c>
      <c r="AC29" s="15">
        <f t="shared" si="5"/>
        <v>7514</v>
      </c>
      <c r="AD29" s="15">
        <f t="shared" si="5"/>
        <v>7553</v>
      </c>
      <c r="AE29" s="15">
        <f t="shared" si="5"/>
        <v>18027</v>
      </c>
      <c r="AF29" s="15">
        <f t="shared" si="5"/>
        <v>70458</v>
      </c>
      <c r="AG29" s="15">
        <f t="shared" si="5"/>
        <v>151444</v>
      </c>
      <c r="AH29" s="18">
        <f t="shared" si="2"/>
        <v>7.284166121172449</v>
      </c>
      <c r="AI29" s="18">
        <f t="shared" si="3"/>
        <v>28.469949329648216</v>
      </c>
      <c r="AJ29" s="19">
        <f t="shared" si="4"/>
        <v>61.19394541825264</v>
      </c>
    </row>
    <row r="30" spans="1:36" ht="13.5">
      <c r="A30" s="24" t="s">
        <v>79</v>
      </c>
      <c r="B30" s="22">
        <v>285782</v>
      </c>
      <c r="C30" s="5">
        <v>157283</v>
      </c>
      <c r="D30" s="5">
        <v>144621</v>
      </c>
      <c r="E30" s="5">
        <v>12662</v>
      </c>
      <c r="F30" s="5">
        <v>101427</v>
      </c>
      <c r="G30" s="9">
        <v>27072</v>
      </c>
      <c r="H30" s="10">
        <f t="shared" si="0"/>
        <v>60.79509875922848</v>
      </c>
      <c r="I30" s="5">
        <v>144621</v>
      </c>
      <c r="J30" s="5">
        <v>5175</v>
      </c>
      <c r="K30" s="5">
        <v>5079</v>
      </c>
      <c r="L30" s="5">
        <v>24</v>
      </c>
      <c r="M30" s="5">
        <v>22</v>
      </c>
      <c r="N30" s="5">
        <v>12155</v>
      </c>
      <c r="O30" s="5">
        <v>22198</v>
      </c>
      <c r="P30" s="5">
        <v>611</v>
      </c>
      <c r="Q30" s="5">
        <v>1889</v>
      </c>
      <c r="R30" s="5">
        <v>9332</v>
      </c>
      <c r="S30" s="5">
        <v>27871</v>
      </c>
      <c r="T30" s="5">
        <v>3873</v>
      </c>
      <c r="U30" s="5">
        <v>2492</v>
      </c>
      <c r="V30" s="5">
        <v>4053</v>
      </c>
      <c r="W30" s="5">
        <v>8467</v>
      </c>
      <c r="X30" s="5">
        <v>5528</v>
      </c>
      <c r="Y30" s="5">
        <v>7178</v>
      </c>
      <c r="Z30" s="5">
        <v>14732</v>
      </c>
      <c r="AA30" s="5">
        <v>799</v>
      </c>
      <c r="AB30" s="5">
        <v>8106</v>
      </c>
      <c r="AC30" s="5">
        <v>4716</v>
      </c>
      <c r="AD30" s="5">
        <v>5400</v>
      </c>
      <c r="AE30" s="5">
        <v>5199</v>
      </c>
      <c r="AF30" s="5">
        <v>34375</v>
      </c>
      <c r="AG30" s="23">
        <v>99647</v>
      </c>
      <c r="AH30" s="25">
        <f t="shared" si="2"/>
        <v>3.5949136017590804</v>
      </c>
      <c r="AI30" s="25">
        <f t="shared" si="3"/>
        <v>23.769023862371302</v>
      </c>
      <c r="AJ30" s="26">
        <f t="shared" si="4"/>
        <v>68.9021649691262</v>
      </c>
    </row>
    <row r="31" spans="1:36" ht="13.5">
      <c r="A31" s="24" t="s">
        <v>80</v>
      </c>
      <c r="B31" s="22">
        <v>67188</v>
      </c>
      <c r="C31" s="5">
        <v>40332</v>
      </c>
      <c r="D31" s="5">
        <v>37200</v>
      </c>
      <c r="E31" s="5">
        <v>3132</v>
      </c>
      <c r="F31" s="5">
        <v>24956</v>
      </c>
      <c r="G31" s="9">
        <v>1900</v>
      </c>
      <c r="H31" s="10">
        <f t="shared" si="0"/>
        <v>61.77551770616346</v>
      </c>
      <c r="I31" s="5">
        <v>37200</v>
      </c>
      <c r="J31" s="5">
        <v>3770</v>
      </c>
      <c r="K31" s="5">
        <v>3727</v>
      </c>
      <c r="L31" s="5">
        <v>5</v>
      </c>
      <c r="M31" s="5">
        <v>9</v>
      </c>
      <c r="N31" s="5">
        <v>2733</v>
      </c>
      <c r="O31" s="5">
        <v>8642</v>
      </c>
      <c r="P31" s="5">
        <v>168</v>
      </c>
      <c r="Q31" s="5">
        <v>313</v>
      </c>
      <c r="R31" s="5">
        <v>2020</v>
      </c>
      <c r="S31" s="5">
        <v>5706</v>
      </c>
      <c r="T31" s="5">
        <v>694</v>
      </c>
      <c r="U31" s="5">
        <v>332</v>
      </c>
      <c r="V31" s="5">
        <v>580</v>
      </c>
      <c r="W31" s="5">
        <v>1513</v>
      </c>
      <c r="X31" s="5">
        <v>1383</v>
      </c>
      <c r="Y31" s="5">
        <v>1657</v>
      </c>
      <c r="Z31" s="5">
        <v>3569</v>
      </c>
      <c r="AA31" s="5">
        <v>366</v>
      </c>
      <c r="AB31" s="5">
        <v>1786</v>
      </c>
      <c r="AC31" s="5">
        <v>944</v>
      </c>
      <c r="AD31" s="5">
        <v>1010</v>
      </c>
      <c r="AE31" s="5">
        <v>3775</v>
      </c>
      <c r="AF31" s="5">
        <v>11384</v>
      </c>
      <c r="AG31" s="23">
        <v>21031</v>
      </c>
      <c r="AH31" s="25">
        <f t="shared" si="2"/>
        <v>10.14784946236559</v>
      </c>
      <c r="AI31" s="25">
        <f t="shared" si="3"/>
        <v>30.602150537634408</v>
      </c>
      <c r="AJ31" s="26">
        <f t="shared" si="4"/>
        <v>56.534946236559136</v>
      </c>
    </row>
    <row r="32" spans="1:36" ht="13.5">
      <c r="A32" s="24" t="s">
        <v>81</v>
      </c>
      <c r="B32" s="22">
        <v>57197</v>
      </c>
      <c r="C32" s="5">
        <v>34363</v>
      </c>
      <c r="D32" s="5">
        <v>31681</v>
      </c>
      <c r="E32" s="5">
        <v>2682</v>
      </c>
      <c r="F32" s="5">
        <v>20991</v>
      </c>
      <c r="G32" s="9">
        <v>1843</v>
      </c>
      <c r="H32" s="10">
        <f t="shared" si="0"/>
        <v>62.078621237850925</v>
      </c>
      <c r="I32" s="5">
        <v>31681</v>
      </c>
      <c r="J32" s="5">
        <v>2920</v>
      </c>
      <c r="K32" s="5">
        <v>2888</v>
      </c>
      <c r="L32" s="5">
        <v>4</v>
      </c>
      <c r="M32" s="5">
        <v>8</v>
      </c>
      <c r="N32" s="5">
        <v>2225</v>
      </c>
      <c r="O32" s="5">
        <v>7248</v>
      </c>
      <c r="P32" s="5">
        <v>154</v>
      </c>
      <c r="Q32" s="5">
        <v>289</v>
      </c>
      <c r="R32" s="5">
        <v>1736</v>
      </c>
      <c r="S32" s="5">
        <v>4997</v>
      </c>
      <c r="T32" s="5">
        <v>632</v>
      </c>
      <c r="U32" s="5">
        <v>306</v>
      </c>
      <c r="V32" s="5">
        <v>518</v>
      </c>
      <c r="W32" s="5">
        <v>1373</v>
      </c>
      <c r="X32" s="5">
        <v>1209</v>
      </c>
      <c r="Y32" s="5">
        <v>1509</v>
      </c>
      <c r="Z32" s="5">
        <v>3133</v>
      </c>
      <c r="AA32" s="5">
        <v>289</v>
      </c>
      <c r="AB32" s="5">
        <v>1517</v>
      </c>
      <c r="AC32" s="5">
        <v>796</v>
      </c>
      <c r="AD32" s="5">
        <v>818</v>
      </c>
      <c r="AE32" s="5">
        <v>2924</v>
      </c>
      <c r="AF32" s="5">
        <v>9481</v>
      </c>
      <c r="AG32" s="23">
        <v>18458</v>
      </c>
      <c r="AH32" s="25">
        <f t="shared" si="2"/>
        <v>9.229506644360974</v>
      </c>
      <c r="AI32" s="25">
        <f t="shared" si="3"/>
        <v>29.926454341719012</v>
      </c>
      <c r="AJ32" s="26">
        <f t="shared" si="4"/>
        <v>58.26204980903381</v>
      </c>
    </row>
    <row r="33" spans="1:36" ht="13.5">
      <c r="A33" s="24" t="s">
        <v>82</v>
      </c>
      <c r="B33" s="22">
        <v>5069</v>
      </c>
      <c r="C33" s="5">
        <v>2968</v>
      </c>
      <c r="D33" s="5">
        <v>2708</v>
      </c>
      <c r="E33" s="5">
        <v>260</v>
      </c>
      <c r="F33" s="5">
        <v>2063</v>
      </c>
      <c r="G33" s="9">
        <v>38</v>
      </c>
      <c r="H33" s="10">
        <f t="shared" si="0"/>
        <v>58.994235738421786</v>
      </c>
      <c r="I33" s="5">
        <v>2708</v>
      </c>
      <c r="J33" s="5">
        <v>385</v>
      </c>
      <c r="K33" s="5">
        <v>377</v>
      </c>
      <c r="L33" s="5" t="s">
        <v>0</v>
      </c>
      <c r="M33" s="5" t="s">
        <v>0</v>
      </c>
      <c r="N33" s="5">
        <v>250</v>
      </c>
      <c r="O33" s="5">
        <v>709</v>
      </c>
      <c r="P33" s="5">
        <v>7</v>
      </c>
      <c r="Q33" s="5">
        <v>7</v>
      </c>
      <c r="R33" s="5">
        <v>143</v>
      </c>
      <c r="S33" s="5">
        <v>373</v>
      </c>
      <c r="T33" s="5">
        <v>22</v>
      </c>
      <c r="U33" s="5">
        <v>7</v>
      </c>
      <c r="V33" s="5">
        <v>18</v>
      </c>
      <c r="W33" s="5">
        <v>73</v>
      </c>
      <c r="X33" s="5">
        <v>73</v>
      </c>
      <c r="Y33" s="5">
        <v>81</v>
      </c>
      <c r="Z33" s="5">
        <v>221</v>
      </c>
      <c r="AA33" s="5">
        <v>39</v>
      </c>
      <c r="AB33" s="5">
        <v>137</v>
      </c>
      <c r="AC33" s="5">
        <v>71</v>
      </c>
      <c r="AD33" s="5">
        <v>92</v>
      </c>
      <c r="AE33" s="5">
        <v>385</v>
      </c>
      <c r="AF33" s="5">
        <v>959</v>
      </c>
      <c r="AG33" s="23">
        <v>1272</v>
      </c>
      <c r="AH33" s="25">
        <f t="shared" si="2"/>
        <v>14.217134416543576</v>
      </c>
      <c r="AI33" s="25">
        <f t="shared" si="3"/>
        <v>35.4135893648449</v>
      </c>
      <c r="AJ33" s="26">
        <f t="shared" si="4"/>
        <v>46.971935007385525</v>
      </c>
    </row>
    <row r="34" spans="1:36" ht="13.5">
      <c r="A34" s="24" t="s">
        <v>83</v>
      </c>
      <c r="B34" s="22">
        <v>4922</v>
      </c>
      <c r="C34" s="5">
        <v>3001</v>
      </c>
      <c r="D34" s="5">
        <v>2811</v>
      </c>
      <c r="E34" s="5">
        <v>190</v>
      </c>
      <c r="F34" s="5">
        <v>1902</v>
      </c>
      <c r="G34" s="9">
        <v>19</v>
      </c>
      <c r="H34" s="10">
        <f t="shared" si="0"/>
        <v>61.20742402610646</v>
      </c>
      <c r="I34" s="5">
        <v>2811</v>
      </c>
      <c r="J34" s="5">
        <v>465</v>
      </c>
      <c r="K34" s="5">
        <v>462</v>
      </c>
      <c r="L34" s="5">
        <v>1</v>
      </c>
      <c r="M34" s="5">
        <v>1</v>
      </c>
      <c r="N34" s="5">
        <v>258</v>
      </c>
      <c r="O34" s="5">
        <v>685</v>
      </c>
      <c r="P34" s="5">
        <v>7</v>
      </c>
      <c r="Q34" s="5">
        <v>17</v>
      </c>
      <c r="R34" s="5">
        <v>141</v>
      </c>
      <c r="S34" s="5">
        <v>336</v>
      </c>
      <c r="T34" s="5">
        <v>40</v>
      </c>
      <c r="U34" s="5">
        <v>19</v>
      </c>
      <c r="V34" s="5">
        <v>44</v>
      </c>
      <c r="W34" s="5">
        <v>67</v>
      </c>
      <c r="X34" s="5">
        <v>101</v>
      </c>
      <c r="Y34" s="5">
        <v>67</v>
      </c>
      <c r="Z34" s="5">
        <v>215</v>
      </c>
      <c r="AA34" s="5">
        <v>38</v>
      </c>
      <c r="AB34" s="5">
        <v>132</v>
      </c>
      <c r="AC34" s="5">
        <v>77</v>
      </c>
      <c r="AD34" s="5">
        <v>100</v>
      </c>
      <c r="AE34" s="5">
        <v>466</v>
      </c>
      <c r="AF34" s="5">
        <v>944</v>
      </c>
      <c r="AG34" s="23">
        <v>1301</v>
      </c>
      <c r="AH34" s="25">
        <f t="shared" si="2"/>
        <v>16.57773034507293</v>
      </c>
      <c r="AI34" s="25">
        <f t="shared" si="3"/>
        <v>33.5823550337958</v>
      </c>
      <c r="AJ34" s="26">
        <f t="shared" si="4"/>
        <v>46.28246175738172</v>
      </c>
    </row>
    <row r="35" spans="1:36" ht="13.5">
      <c r="A35" s="24" t="s">
        <v>84</v>
      </c>
      <c r="B35" s="22">
        <v>35287</v>
      </c>
      <c r="C35" s="5">
        <v>21295</v>
      </c>
      <c r="D35" s="5">
        <v>19884</v>
      </c>
      <c r="E35" s="5">
        <v>1411</v>
      </c>
      <c r="F35" s="5">
        <v>13883</v>
      </c>
      <c r="G35" s="9">
        <v>109</v>
      </c>
      <c r="H35" s="10">
        <f t="shared" si="0"/>
        <v>60.53499346182273</v>
      </c>
      <c r="I35" s="5">
        <v>19884</v>
      </c>
      <c r="J35" s="5">
        <v>3275</v>
      </c>
      <c r="K35" s="5">
        <v>3131</v>
      </c>
      <c r="L35" s="5">
        <v>5</v>
      </c>
      <c r="M35" s="5">
        <v>53</v>
      </c>
      <c r="N35" s="5">
        <v>2247</v>
      </c>
      <c r="O35" s="5">
        <v>5136</v>
      </c>
      <c r="P35" s="5">
        <v>35</v>
      </c>
      <c r="Q35" s="5">
        <v>46</v>
      </c>
      <c r="R35" s="5">
        <v>910</v>
      </c>
      <c r="S35" s="5">
        <v>2570</v>
      </c>
      <c r="T35" s="5">
        <v>207</v>
      </c>
      <c r="U35" s="5">
        <v>86</v>
      </c>
      <c r="V35" s="5">
        <v>222</v>
      </c>
      <c r="W35" s="5">
        <v>594</v>
      </c>
      <c r="X35" s="5">
        <v>577</v>
      </c>
      <c r="Y35" s="5">
        <v>602</v>
      </c>
      <c r="Z35" s="5">
        <v>1553</v>
      </c>
      <c r="AA35" s="5">
        <v>295</v>
      </c>
      <c r="AB35" s="5">
        <v>752</v>
      </c>
      <c r="AC35" s="5">
        <v>625</v>
      </c>
      <c r="AD35" s="5">
        <v>94</v>
      </c>
      <c r="AE35" s="5">
        <v>3280</v>
      </c>
      <c r="AF35" s="5">
        <v>7436</v>
      </c>
      <c r="AG35" s="23">
        <v>9074</v>
      </c>
      <c r="AH35" s="25">
        <f t="shared" si="2"/>
        <v>16.495674914504125</v>
      </c>
      <c r="AI35" s="25">
        <f t="shared" si="3"/>
        <v>37.39690203178435</v>
      </c>
      <c r="AJ35" s="26">
        <f t="shared" si="4"/>
        <v>45.63468115067391</v>
      </c>
    </row>
    <row r="36" spans="1:36" ht="13.5">
      <c r="A36" s="24" t="s">
        <v>85</v>
      </c>
      <c r="B36" s="22">
        <v>4286</v>
      </c>
      <c r="C36" s="5">
        <v>2634</v>
      </c>
      <c r="D36" s="5">
        <v>2468</v>
      </c>
      <c r="E36" s="5">
        <v>166</v>
      </c>
      <c r="F36" s="5">
        <v>1652</v>
      </c>
      <c r="G36" s="9" t="s">
        <v>0</v>
      </c>
      <c r="H36" s="10">
        <f t="shared" si="0"/>
        <v>61.455902939804005</v>
      </c>
      <c r="I36" s="5">
        <v>2468</v>
      </c>
      <c r="J36" s="5">
        <v>374</v>
      </c>
      <c r="K36" s="5">
        <v>365</v>
      </c>
      <c r="L36" s="5" t="s">
        <v>0</v>
      </c>
      <c r="M36" s="5">
        <v>9</v>
      </c>
      <c r="N36" s="5">
        <v>200</v>
      </c>
      <c r="O36" s="5">
        <v>768</v>
      </c>
      <c r="P36" s="5">
        <v>4</v>
      </c>
      <c r="Q36" s="5">
        <v>6</v>
      </c>
      <c r="R36" s="5">
        <v>112</v>
      </c>
      <c r="S36" s="5">
        <v>284</v>
      </c>
      <c r="T36" s="5">
        <v>20</v>
      </c>
      <c r="U36" s="5">
        <v>10</v>
      </c>
      <c r="V36" s="5">
        <v>31</v>
      </c>
      <c r="W36" s="5">
        <v>86</v>
      </c>
      <c r="X36" s="5">
        <v>65</v>
      </c>
      <c r="Y36" s="5">
        <v>79</v>
      </c>
      <c r="Z36" s="5">
        <v>201</v>
      </c>
      <c r="AA36" s="5">
        <v>26</v>
      </c>
      <c r="AB36" s="5">
        <v>89</v>
      </c>
      <c r="AC36" s="5">
        <v>77</v>
      </c>
      <c r="AD36" s="5">
        <v>27</v>
      </c>
      <c r="AE36" s="5">
        <v>374</v>
      </c>
      <c r="AF36" s="5">
        <v>977</v>
      </c>
      <c r="AG36" s="23">
        <v>1090</v>
      </c>
      <c r="AH36" s="25">
        <f t="shared" si="2"/>
        <v>15.153970826580226</v>
      </c>
      <c r="AI36" s="25">
        <f t="shared" si="3"/>
        <v>39.58670988654781</v>
      </c>
      <c r="AJ36" s="26">
        <f t="shared" si="4"/>
        <v>44.16531604538088</v>
      </c>
    </row>
    <row r="37" spans="1:36" ht="13.5">
      <c r="A37" s="24" t="s">
        <v>86</v>
      </c>
      <c r="B37" s="22">
        <v>4370</v>
      </c>
      <c r="C37" s="5">
        <v>2574</v>
      </c>
      <c r="D37" s="5">
        <v>2378</v>
      </c>
      <c r="E37" s="5">
        <v>196</v>
      </c>
      <c r="F37" s="5">
        <v>1793</v>
      </c>
      <c r="G37" s="9">
        <v>3</v>
      </c>
      <c r="H37" s="10">
        <f t="shared" si="0"/>
        <v>58.94206549118388</v>
      </c>
      <c r="I37" s="5">
        <v>2378</v>
      </c>
      <c r="J37" s="5">
        <v>378</v>
      </c>
      <c r="K37" s="5">
        <v>369</v>
      </c>
      <c r="L37" s="5" t="s">
        <v>0</v>
      </c>
      <c r="M37" s="5">
        <v>14</v>
      </c>
      <c r="N37" s="5">
        <v>274</v>
      </c>
      <c r="O37" s="5">
        <v>616</v>
      </c>
      <c r="P37" s="5">
        <v>1</v>
      </c>
      <c r="Q37" s="5">
        <v>4</v>
      </c>
      <c r="R37" s="5">
        <v>131</v>
      </c>
      <c r="S37" s="5">
        <v>313</v>
      </c>
      <c r="T37" s="5">
        <v>30</v>
      </c>
      <c r="U37" s="5">
        <v>6</v>
      </c>
      <c r="V37" s="5">
        <v>30</v>
      </c>
      <c r="W37" s="5">
        <v>62</v>
      </c>
      <c r="X37" s="5">
        <v>55</v>
      </c>
      <c r="Y37" s="5">
        <v>50</v>
      </c>
      <c r="Z37" s="5">
        <v>167</v>
      </c>
      <c r="AA37" s="5">
        <v>31</v>
      </c>
      <c r="AB37" s="5">
        <v>77</v>
      </c>
      <c r="AC37" s="5">
        <v>137</v>
      </c>
      <c r="AD37" s="5">
        <v>2</v>
      </c>
      <c r="AE37" s="5">
        <v>378</v>
      </c>
      <c r="AF37" s="5">
        <v>904</v>
      </c>
      <c r="AG37" s="23">
        <v>1094</v>
      </c>
      <c r="AH37" s="25">
        <f t="shared" si="2"/>
        <v>15.895710681244744</v>
      </c>
      <c r="AI37" s="25">
        <f t="shared" si="3"/>
        <v>38.01513877207738</v>
      </c>
      <c r="AJ37" s="26">
        <f t="shared" si="4"/>
        <v>46.005046257359126</v>
      </c>
    </row>
    <row r="38" spans="1:36" ht="13.5">
      <c r="A38" s="24" t="s">
        <v>87</v>
      </c>
      <c r="B38" s="22">
        <v>2514</v>
      </c>
      <c r="C38" s="5">
        <v>1454</v>
      </c>
      <c r="D38" s="5">
        <v>1357</v>
      </c>
      <c r="E38" s="5">
        <v>97</v>
      </c>
      <c r="F38" s="5">
        <v>1060</v>
      </c>
      <c r="G38" s="9" t="s">
        <v>0</v>
      </c>
      <c r="H38" s="10">
        <f t="shared" si="0"/>
        <v>57.83611774065235</v>
      </c>
      <c r="I38" s="5">
        <v>1357</v>
      </c>
      <c r="J38" s="5">
        <v>373</v>
      </c>
      <c r="K38" s="5">
        <v>312</v>
      </c>
      <c r="L38" s="5">
        <v>5</v>
      </c>
      <c r="M38" s="5">
        <v>2</v>
      </c>
      <c r="N38" s="5">
        <v>221</v>
      </c>
      <c r="O38" s="5">
        <v>196</v>
      </c>
      <c r="P38" s="5">
        <v>3</v>
      </c>
      <c r="Q38" s="5">
        <v>2</v>
      </c>
      <c r="R38" s="5">
        <v>59</v>
      </c>
      <c r="S38" s="5">
        <v>94</v>
      </c>
      <c r="T38" s="5">
        <v>3</v>
      </c>
      <c r="U38" s="5">
        <v>11</v>
      </c>
      <c r="V38" s="5">
        <v>16</v>
      </c>
      <c r="W38" s="5">
        <v>39</v>
      </c>
      <c r="X38" s="5">
        <v>27</v>
      </c>
      <c r="Y38" s="5">
        <v>42</v>
      </c>
      <c r="Z38" s="5">
        <v>126</v>
      </c>
      <c r="AA38" s="5">
        <v>22</v>
      </c>
      <c r="AB38" s="5">
        <v>60</v>
      </c>
      <c r="AC38" s="5">
        <v>52</v>
      </c>
      <c r="AD38" s="5">
        <v>4</v>
      </c>
      <c r="AE38" s="5">
        <v>378</v>
      </c>
      <c r="AF38" s="5">
        <v>419</v>
      </c>
      <c r="AG38" s="23">
        <v>556</v>
      </c>
      <c r="AH38" s="25">
        <f t="shared" si="2"/>
        <v>27.855563743551954</v>
      </c>
      <c r="AI38" s="25">
        <f t="shared" si="3"/>
        <v>30.87693441414886</v>
      </c>
      <c r="AJ38" s="26">
        <f t="shared" si="4"/>
        <v>40.97273397199705</v>
      </c>
    </row>
    <row r="39" spans="1:36" ht="13.5">
      <c r="A39" s="24" t="s">
        <v>88</v>
      </c>
      <c r="B39" s="22">
        <v>5129</v>
      </c>
      <c r="C39" s="5">
        <v>3094</v>
      </c>
      <c r="D39" s="5">
        <v>2913</v>
      </c>
      <c r="E39" s="5">
        <v>181</v>
      </c>
      <c r="F39" s="5">
        <v>2033</v>
      </c>
      <c r="G39" s="9">
        <v>2</v>
      </c>
      <c r="H39" s="10">
        <f t="shared" si="0"/>
        <v>60.347181587673106</v>
      </c>
      <c r="I39" s="5">
        <v>2913</v>
      </c>
      <c r="J39" s="5">
        <v>603</v>
      </c>
      <c r="K39" s="5">
        <v>578</v>
      </c>
      <c r="L39" s="5" t="s">
        <v>0</v>
      </c>
      <c r="M39" s="5">
        <v>7</v>
      </c>
      <c r="N39" s="5">
        <v>311</v>
      </c>
      <c r="O39" s="5">
        <v>842</v>
      </c>
      <c r="P39" s="5">
        <v>2</v>
      </c>
      <c r="Q39" s="5">
        <v>9</v>
      </c>
      <c r="R39" s="5">
        <v>102</v>
      </c>
      <c r="S39" s="5">
        <v>326</v>
      </c>
      <c r="T39" s="5">
        <v>24</v>
      </c>
      <c r="U39" s="5">
        <v>6</v>
      </c>
      <c r="V39" s="5">
        <v>31</v>
      </c>
      <c r="W39" s="5">
        <v>85</v>
      </c>
      <c r="X39" s="5">
        <v>66</v>
      </c>
      <c r="Y39" s="5">
        <v>59</v>
      </c>
      <c r="Z39" s="5">
        <v>222</v>
      </c>
      <c r="AA39" s="5">
        <v>36</v>
      </c>
      <c r="AB39" s="5">
        <v>111</v>
      </c>
      <c r="AC39" s="5">
        <v>64</v>
      </c>
      <c r="AD39" s="5">
        <v>7</v>
      </c>
      <c r="AE39" s="5">
        <v>603</v>
      </c>
      <c r="AF39" s="5">
        <v>1160</v>
      </c>
      <c r="AG39" s="23">
        <v>1143</v>
      </c>
      <c r="AH39" s="25">
        <f t="shared" si="2"/>
        <v>20.70030895983522</v>
      </c>
      <c r="AI39" s="25">
        <f t="shared" si="3"/>
        <v>39.82148987298318</v>
      </c>
      <c r="AJ39" s="26">
        <f t="shared" si="4"/>
        <v>39.237899073120495</v>
      </c>
    </row>
    <row r="40" spans="1:36" ht="13.5">
      <c r="A40" s="24" t="s">
        <v>89</v>
      </c>
      <c r="B40" s="22">
        <v>18988</v>
      </c>
      <c r="C40" s="5">
        <v>11539</v>
      </c>
      <c r="D40" s="5">
        <v>10768</v>
      </c>
      <c r="E40" s="5">
        <v>771</v>
      </c>
      <c r="F40" s="5">
        <v>7345</v>
      </c>
      <c r="G40" s="9">
        <v>104</v>
      </c>
      <c r="H40" s="10">
        <f t="shared" si="0"/>
        <v>61.10463884770175</v>
      </c>
      <c r="I40" s="5">
        <v>10768</v>
      </c>
      <c r="J40" s="5">
        <v>1547</v>
      </c>
      <c r="K40" s="5">
        <v>1507</v>
      </c>
      <c r="L40" s="5" t="s">
        <v>0</v>
      </c>
      <c r="M40" s="5">
        <v>21</v>
      </c>
      <c r="N40" s="5">
        <v>1241</v>
      </c>
      <c r="O40" s="5">
        <v>2714</v>
      </c>
      <c r="P40" s="5">
        <v>25</v>
      </c>
      <c r="Q40" s="5">
        <v>25</v>
      </c>
      <c r="R40" s="5">
        <v>506</v>
      </c>
      <c r="S40" s="5">
        <v>1553</v>
      </c>
      <c r="T40" s="5">
        <v>130</v>
      </c>
      <c r="U40" s="5">
        <v>53</v>
      </c>
      <c r="V40" s="5">
        <v>114</v>
      </c>
      <c r="W40" s="5">
        <v>322</v>
      </c>
      <c r="X40" s="5">
        <v>364</v>
      </c>
      <c r="Y40" s="5">
        <v>372</v>
      </c>
      <c r="Z40" s="5">
        <v>837</v>
      </c>
      <c r="AA40" s="5">
        <v>180</v>
      </c>
      <c r="AB40" s="5">
        <v>415</v>
      </c>
      <c r="AC40" s="5">
        <v>295</v>
      </c>
      <c r="AD40" s="5">
        <v>54</v>
      </c>
      <c r="AE40" s="5">
        <v>1547</v>
      </c>
      <c r="AF40" s="5">
        <v>3976</v>
      </c>
      <c r="AG40" s="23">
        <v>5191</v>
      </c>
      <c r="AH40" s="25">
        <f t="shared" si="2"/>
        <v>14.366641901931649</v>
      </c>
      <c r="AI40" s="25">
        <f t="shared" si="3"/>
        <v>36.92421991084696</v>
      </c>
      <c r="AJ40" s="26">
        <f t="shared" si="4"/>
        <v>48.207652303120355</v>
      </c>
    </row>
    <row r="41" spans="1:36" ht="13.5">
      <c r="A41" s="24" t="s">
        <v>90</v>
      </c>
      <c r="B41" s="22">
        <v>10805</v>
      </c>
      <c r="C41" s="5">
        <v>6972</v>
      </c>
      <c r="D41" s="5">
        <v>6378</v>
      </c>
      <c r="E41" s="5">
        <v>594</v>
      </c>
      <c r="F41" s="5">
        <v>3798</v>
      </c>
      <c r="G41" s="9">
        <v>35</v>
      </c>
      <c r="H41" s="10">
        <f t="shared" si="0"/>
        <v>64.73537604456826</v>
      </c>
      <c r="I41" s="5">
        <v>6378</v>
      </c>
      <c r="J41" s="5">
        <v>642</v>
      </c>
      <c r="K41" s="5">
        <v>640</v>
      </c>
      <c r="L41" s="5">
        <v>1</v>
      </c>
      <c r="M41" s="5">
        <v>1</v>
      </c>
      <c r="N41" s="5">
        <v>493</v>
      </c>
      <c r="O41" s="5">
        <v>1762</v>
      </c>
      <c r="P41" s="5">
        <v>6</v>
      </c>
      <c r="Q41" s="5">
        <v>26</v>
      </c>
      <c r="R41" s="5">
        <v>292</v>
      </c>
      <c r="S41" s="5">
        <v>807</v>
      </c>
      <c r="T41" s="5">
        <v>88</v>
      </c>
      <c r="U41" s="5">
        <v>34</v>
      </c>
      <c r="V41" s="5">
        <v>83</v>
      </c>
      <c r="W41" s="5">
        <v>271</v>
      </c>
      <c r="X41" s="5">
        <v>237</v>
      </c>
      <c r="Y41" s="5">
        <v>220</v>
      </c>
      <c r="Z41" s="5">
        <v>522</v>
      </c>
      <c r="AA41" s="5">
        <v>41</v>
      </c>
      <c r="AB41" s="5">
        <v>246</v>
      </c>
      <c r="AC41" s="5">
        <v>160</v>
      </c>
      <c r="AD41" s="5">
        <v>446</v>
      </c>
      <c r="AE41" s="5">
        <v>643</v>
      </c>
      <c r="AF41" s="5">
        <v>2256</v>
      </c>
      <c r="AG41" s="23">
        <v>3033</v>
      </c>
      <c r="AH41" s="25">
        <f t="shared" si="2"/>
        <v>10.081530260269677</v>
      </c>
      <c r="AI41" s="25">
        <f t="shared" si="3"/>
        <v>35.37158984007526</v>
      </c>
      <c r="AJ41" s="26">
        <f t="shared" si="4"/>
        <v>47.55409219190969</v>
      </c>
    </row>
    <row r="42" spans="1:36" ht="13.5">
      <c r="A42" s="24" t="s">
        <v>91</v>
      </c>
      <c r="B42" s="22">
        <v>5514</v>
      </c>
      <c r="C42" s="5">
        <v>3295</v>
      </c>
      <c r="D42" s="5">
        <v>2996</v>
      </c>
      <c r="E42" s="5">
        <v>299</v>
      </c>
      <c r="F42" s="5">
        <v>2210</v>
      </c>
      <c r="G42" s="9">
        <v>9</v>
      </c>
      <c r="H42" s="10">
        <f t="shared" si="0"/>
        <v>59.85467756584922</v>
      </c>
      <c r="I42" s="5">
        <v>2996</v>
      </c>
      <c r="J42" s="5">
        <v>466</v>
      </c>
      <c r="K42" s="5">
        <v>445</v>
      </c>
      <c r="L42" s="5">
        <v>2</v>
      </c>
      <c r="M42" s="5" t="s">
        <v>0</v>
      </c>
      <c r="N42" s="5">
        <v>297</v>
      </c>
      <c r="O42" s="5">
        <v>766</v>
      </c>
      <c r="P42" s="5">
        <v>3</v>
      </c>
      <c r="Q42" s="5">
        <v>17</v>
      </c>
      <c r="R42" s="5">
        <v>158</v>
      </c>
      <c r="S42" s="5">
        <v>338</v>
      </c>
      <c r="T42" s="5">
        <v>17</v>
      </c>
      <c r="U42" s="5">
        <v>16</v>
      </c>
      <c r="V42" s="5">
        <v>27</v>
      </c>
      <c r="W42" s="5">
        <v>218</v>
      </c>
      <c r="X42" s="5">
        <v>133</v>
      </c>
      <c r="Y42" s="5">
        <v>54</v>
      </c>
      <c r="Z42" s="5">
        <v>222</v>
      </c>
      <c r="AA42" s="5">
        <v>42</v>
      </c>
      <c r="AB42" s="5">
        <v>117</v>
      </c>
      <c r="AC42" s="5">
        <v>93</v>
      </c>
      <c r="AD42" s="5">
        <v>10</v>
      </c>
      <c r="AE42" s="5">
        <v>468</v>
      </c>
      <c r="AF42" s="5">
        <v>1063</v>
      </c>
      <c r="AG42" s="23">
        <v>1455</v>
      </c>
      <c r="AH42" s="25">
        <f t="shared" si="2"/>
        <v>15.620827770360481</v>
      </c>
      <c r="AI42" s="25">
        <f t="shared" si="3"/>
        <v>35.480640854472625</v>
      </c>
      <c r="AJ42" s="26">
        <f t="shared" si="4"/>
        <v>48.56475300400534</v>
      </c>
    </row>
    <row r="43" spans="1:36" ht="13.5">
      <c r="A43" s="24" t="s">
        <v>92</v>
      </c>
      <c r="B43" s="22">
        <v>15622</v>
      </c>
      <c r="C43" s="5">
        <v>9209</v>
      </c>
      <c r="D43" s="5">
        <v>8444</v>
      </c>
      <c r="E43" s="5">
        <v>765</v>
      </c>
      <c r="F43" s="5">
        <v>6333</v>
      </c>
      <c r="G43" s="9">
        <v>80</v>
      </c>
      <c r="H43" s="10">
        <f t="shared" si="0"/>
        <v>59.25234847509972</v>
      </c>
      <c r="I43" s="5">
        <v>8444</v>
      </c>
      <c r="J43" s="5">
        <v>941</v>
      </c>
      <c r="K43" s="5">
        <v>911</v>
      </c>
      <c r="L43" s="5">
        <v>1</v>
      </c>
      <c r="M43" s="5">
        <v>11</v>
      </c>
      <c r="N43" s="5">
        <v>649</v>
      </c>
      <c r="O43" s="5">
        <v>2520</v>
      </c>
      <c r="P43" s="5">
        <v>13</v>
      </c>
      <c r="Q43" s="5">
        <v>33</v>
      </c>
      <c r="R43" s="5">
        <v>352</v>
      </c>
      <c r="S43" s="5">
        <v>1152</v>
      </c>
      <c r="T43" s="5">
        <v>108</v>
      </c>
      <c r="U43" s="5">
        <v>60</v>
      </c>
      <c r="V43" s="5">
        <v>93</v>
      </c>
      <c r="W43" s="5">
        <v>468</v>
      </c>
      <c r="X43" s="5">
        <v>323</v>
      </c>
      <c r="Y43" s="5">
        <v>305</v>
      </c>
      <c r="Z43" s="5">
        <v>685</v>
      </c>
      <c r="AA43" s="5">
        <v>115</v>
      </c>
      <c r="AB43" s="5">
        <v>371</v>
      </c>
      <c r="AC43" s="5">
        <v>225</v>
      </c>
      <c r="AD43" s="5">
        <v>19</v>
      </c>
      <c r="AE43" s="5">
        <v>942</v>
      </c>
      <c r="AF43" s="5">
        <v>3180</v>
      </c>
      <c r="AG43" s="23">
        <v>4303</v>
      </c>
      <c r="AH43" s="25">
        <f aca="true" t="shared" si="6" ref="AH43:AH75">AE43/I43*100</f>
        <v>11.155850307910944</v>
      </c>
      <c r="AI43" s="25">
        <f aca="true" t="shared" si="7" ref="AI43:AI75">AF43/I43*100</f>
        <v>37.65987683562293</v>
      </c>
      <c r="AJ43" s="26">
        <f aca="true" t="shared" si="8" ref="AJ43:AJ75">AG43/I43*100</f>
        <v>50.95926101373757</v>
      </c>
    </row>
    <row r="44" spans="1:36" ht="13.5">
      <c r="A44" s="24" t="s">
        <v>93</v>
      </c>
      <c r="B44" s="22">
        <v>6195</v>
      </c>
      <c r="C44" s="5">
        <v>4031</v>
      </c>
      <c r="D44" s="5">
        <v>3563</v>
      </c>
      <c r="E44" s="5">
        <v>468</v>
      </c>
      <c r="F44" s="5">
        <v>2163</v>
      </c>
      <c r="G44" s="9">
        <v>1</v>
      </c>
      <c r="H44" s="10">
        <f t="shared" si="0"/>
        <v>65.07910881498225</v>
      </c>
      <c r="I44" s="5">
        <v>3563</v>
      </c>
      <c r="J44" s="5">
        <v>688</v>
      </c>
      <c r="K44" s="5">
        <v>677</v>
      </c>
      <c r="L44" s="5" t="s">
        <v>0</v>
      </c>
      <c r="M44" s="5" t="s">
        <v>0</v>
      </c>
      <c r="N44" s="5">
        <v>301</v>
      </c>
      <c r="O44" s="5">
        <v>1104</v>
      </c>
      <c r="P44" s="5">
        <v>7</v>
      </c>
      <c r="Q44" s="5">
        <v>16</v>
      </c>
      <c r="R44" s="5">
        <v>150</v>
      </c>
      <c r="S44" s="5">
        <v>372</v>
      </c>
      <c r="T44" s="5">
        <v>29</v>
      </c>
      <c r="U44" s="5">
        <v>14</v>
      </c>
      <c r="V44" s="5">
        <v>44</v>
      </c>
      <c r="W44" s="5">
        <v>112</v>
      </c>
      <c r="X44" s="5">
        <v>120</v>
      </c>
      <c r="Y44" s="5">
        <v>94</v>
      </c>
      <c r="Z44" s="5">
        <v>241</v>
      </c>
      <c r="AA44" s="5">
        <v>30</v>
      </c>
      <c r="AB44" s="5">
        <v>145</v>
      </c>
      <c r="AC44" s="5">
        <v>90</v>
      </c>
      <c r="AD44" s="5">
        <v>6</v>
      </c>
      <c r="AE44" s="5">
        <v>688</v>
      </c>
      <c r="AF44" s="5">
        <v>1405</v>
      </c>
      <c r="AG44" s="23">
        <v>1464</v>
      </c>
      <c r="AH44" s="25">
        <f t="shared" si="6"/>
        <v>19.30957058658434</v>
      </c>
      <c r="AI44" s="25">
        <f t="shared" si="7"/>
        <v>39.43306202638226</v>
      </c>
      <c r="AJ44" s="26">
        <f t="shared" si="8"/>
        <v>41.08896996912714</v>
      </c>
    </row>
    <row r="45" spans="1:36" ht="13.5">
      <c r="A45" s="24" t="s">
        <v>94</v>
      </c>
      <c r="B45" s="22">
        <v>6009</v>
      </c>
      <c r="C45" s="5">
        <v>3916</v>
      </c>
      <c r="D45" s="5">
        <v>3727</v>
      </c>
      <c r="E45" s="5">
        <v>189</v>
      </c>
      <c r="F45" s="5">
        <v>2093</v>
      </c>
      <c r="G45" s="9" t="s">
        <v>0</v>
      </c>
      <c r="H45" s="10">
        <f t="shared" si="0"/>
        <v>65.16891329672158</v>
      </c>
      <c r="I45" s="5">
        <v>3727</v>
      </c>
      <c r="J45" s="5">
        <v>753</v>
      </c>
      <c r="K45" s="5">
        <v>718</v>
      </c>
      <c r="L45" s="5" t="s">
        <v>0</v>
      </c>
      <c r="M45" s="5">
        <v>1</v>
      </c>
      <c r="N45" s="5">
        <v>507</v>
      </c>
      <c r="O45" s="5">
        <v>1047</v>
      </c>
      <c r="P45" s="5">
        <v>2</v>
      </c>
      <c r="Q45" s="5">
        <v>12</v>
      </c>
      <c r="R45" s="5">
        <v>143</v>
      </c>
      <c r="S45" s="5">
        <v>299</v>
      </c>
      <c r="T45" s="5">
        <v>19</v>
      </c>
      <c r="U45" s="5">
        <v>9</v>
      </c>
      <c r="V45" s="5">
        <v>28</v>
      </c>
      <c r="W45" s="5">
        <v>91</v>
      </c>
      <c r="X45" s="5">
        <v>112</v>
      </c>
      <c r="Y45" s="5">
        <v>53</v>
      </c>
      <c r="Z45" s="5">
        <v>286</v>
      </c>
      <c r="AA45" s="5">
        <v>45</v>
      </c>
      <c r="AB45" s="5">
        <v>108</v>
      </c>
      <c r="AC45" s="5">
        <v>101</v>
      </c>
      <c r="AD45" s="5">
        <v>111</v>
      </c>
      <c r="AE45" s="5">
        <v>753</v>
      </c>
      <c r="AF45" s="5">
        <v>1555</v>
      </c>
      <c r="AG45" s="23">
        <v>1308</v>
      </c>
      <c r="AH45" s="25">
        <f t="shared" si="6"/>
        <v>20.203917359806812</v>
      </c>
      <c r="AI45" s="25">
        <f t="shared" si="7"/>
        <v>41.72256506573652</v>
      </c>
      <c r="AJ45" s="26">
        <f t="shared" si="8"/>
        <v>35.09525087201503</v>
      </c>
    </row>
    <row r="46" spans="1:36" ht="13.5">
      <c r="A46" s="24" t="s">
        <v>95</v>
      </c>
      <c r="B46" s="22">
        <v>5893</v>
      </c>
      <c r="C46" s="5">
        <v>3646</v>
      </c>
      <c r="D46" s="5">
        <v>3332</v>
      </c>
      <c r="E46" s="5">
        <v>314</v>
      </c>
      <c r="F46" s="5">
        <v>2244</v>
      </c>
      <c r="G46" s="9">
        <v>3</v>
      </c>
      <c r="H46" s="10">
        <f t="shared" si="0"/>
        <v>61.90152801358234</v>
      </c>
      <c r="I46" s="5">
        <v>3332</v>
      </c>
      <c r="J46" s="5">
        <v>371</v>
      </c>
      <c r="K46" s="5">
        <v>362</v>
      </c>
      <c r="L46" s="5" t="s">
        <v>0</v>
      </c>
      <c r="M46" s="5">
        <v>2</v>
      </c>
      <c r="N46" s="5">
        <v>233</v>
      </c>
      <c r="O46" s="5">
        <v>1332</v>
      </c>
      <c r="P46" s="5">
        <v>5</v>
      </c>
      <c r="Q46" s="5">
        <v>10</v>
      </c>
      <c r="R46" s="5">
        <v>123</v>
      </c>
      <c r="S46" s="5">
        <v>343</v>
      </c>
      <c r="T46" s="5">
        <v>44</v>
      </c>
      <c r="U46" s="5">
        <v>8</v>
      </c>
      <c r="V46" s="5">
        <v>33</v>
      </c>
      <c r="W46" s="5">
        <v>108</v>
      </c>
      <c r="X46" s="5">
        <v>124</v>
      </c>
      <c r="Y46" s="5">
        <v>130</v>
      </c>
      <c r="Z46" s="5">
        <v>223</v>
      </c>
      <c r="AA46" s="5">
        <v>46</v>
      </c>
      <c r="AB46" s="5">
        <v>112</v>
      </c>
      <c r="AC46" s="5">
        <v>82</v>
      </c>
      <c r="AD46" s="5">
        <v>3</v>
      </c>
      <c r="AE46" s="5">
        <v>371</v>
      </c>
      <c r="AF46" s="5">
        <v>1567</v>
      </c>
      <c r="AG46" s="23">
        <v>1391</v>
      </c>
      <c r="AH46" s="25">
        <f t="shared" si="6"/>
        <v>11.134453781512606</v>
      </c>
      <c r="AI46" s="25">
        <f t="shared" si="7"/>
        <v>47.02881152460984</v>
      </c>
      <c r="AJ46" s="26">
        <f t="shared" si="8"/>
        <v>41.74669867947179</v>
      </c>
    </row>
    <row r="47" spans="1:36" ht="13.5">
      <c r="A47" s="24" t="s">
        <v>96</v>
      </c>
      <c r="B47" s="22">
        <v>5261</v>
      </c>
      <c r="C47" s="5">
        <v>3160</v>
      </c>
      <c r="D47" s="5">
        <v>3004</v>
      </c>
      <c r="E47" s="5">
        <v>156</v>
      </c>
      <c r="F47" s="5">
        <v>2099</v>
      </c>
      <c r="G47" s="9">
        <v>2</v>
      </c>
      <c r="H47" s="10">
        <f t="shared" si="0"/>
        <v>60.087469100589466</v>
      </c>
      <c r="I47" s="5">
        <v>3004</v>
      </c>
      <c r="J47" s="5">
        <v>422</v>
      </c>
      <c r="K47" s="5">
        <v>353</v>
      </c>
      <c r="L47" s="5" t="s">
        <v>0</v>
      </c>
      <c r="M47" s="5">
        <v>2</v>
      </c>
      <c r="N47" s="5">
        <v>350</v>
      </c>
      <c r="O47" s="5">
        <v>947</v>
      </c>
      <c r="P47" s="5">
        <v>1</v>
      </c>
      <c r="Q47" s="5">
        <v>6</v>
      </c>
      <c r="R47" s="5">
        <v>129</v>
      </c>
      <c r="S47" s="5">
        <v>298</v>
      </c>
      <c r="T47" s="5">
        <v>27</v>
      </c>
      <c r="U47" s="5">
        <v>4</v>
      </c>
      <c r="V47" s="5">
        <v>20</v>
      </c>
      <c r="W47" s="5">
        <v>61</v>
      </c>
      <c r="X47" s="5">
        <v>86</v>
      </c>
      <c r="Y47" s="5">
        <v>83</v>
      </c>
      <c r="Z47" s="5">
        <v>161</v>
      </c>
      <c r="AA47" s="5">
        <v>58</v>
      </c>
      <c r="AB47" s="5">
        <v>81</v>
      </c>
      <c r="AC47" s="5">
        <v>89</v>
      </c>
      <c r="AD47" s="5">
        <v>179</v>
      </c>
      <c r="AE47" s="5">
        <v>422</v>
      </c>
      <c r="AF47" s="5">
        <v>1299</v>
      </c>
      <c r="AG47" s="23">
        <v>1104</v>
      </c>
      <c r="AH47" s="25">
        <f t="shared" si="6"/>
        <v>14.047936085219707</v>
      </c>
      <c r="AI47" s="25">
        <f t="shared" si="7"/>
        <v>43.242343541944074</v>
      </c>
      <c r="AJ47" s="26">
        <f t="shared" si="8"/>
        <v>36.75099866844207</v>
      </c>
    </row>
    <row r="48" spans="1:36" ht="13.5">
      <c r="A48" s="24" t="s">
        <v>97</v>
      </c>
      <c r="B48" s="22">
        <v>15934</v>
      </c>
      <c r="C48" s="5">
        <v>9527</v>
      </c>
      <c r="D48" s="5">
        <v>8863</v>
      </c>
      <c r="E48" s="5">
        <v>664</v>
      </c>
      <c r="F48" s="5">
        <v>6342</v>
      </c>
      <c r="G48" s="9">
        <v>65</v>
      </c>
      <c r="H48" s="10">
        <f t="shared" si="0"/>
        <v>60.03528892809881</v>
      </c>
      <c r="I48" s="5">
        <v>8863</v>
      </c>
      <c r="J48" s="5">
        <v>733</v>
      </c>
      <c r="K48" s="5">
        <v>724</v>
      </c>
      <c r="L48" s="5" t="s">
        <v>0</v>
      </c>
      <c r="M48" s="5">
        <v>1</v>
      </c>
      <c r="N48" s="5">
        <v>842</v>
      </c>
      <c r="O48" s="5">
        <v>2085</v>
      </c>
      <c r="P48" s="5">
        <v>14</v>
      </c>
      <c r="Q48" s="5">
        <v>71</v>
      </c>
      <c r="R48" s="5">
        <v>626</v>
      </c>
      <c r="S48" s="5">
        <v>1476</v>
      </c>
      <c r="T48" s="5">
        <v>133</v>
      </c>
      <c r="U48" s="5">
        <v>77</v>
      </c>
      <c r="V48" s="5">
        <v>185</v>
      </c>
      <c r="W48" s="5">
        <v>382</v>
      </c>
      <c r="X48" s="5">
        <v>279</v>
      </c>
      <c r="Y48" s="5">
        <v>322</v>
      </c>
      <c r="Z48" s="5">
        <v>794</v>
      </c>
      <c r="AA48" s="5">
        <v>118</v>
      </c>
      <c r="AB48" s="5">
        <v>428</v>
      </c>
      <c r="AC48" s="5">
        <v>245</v>
      </c>
      <c r="AD48" s="5">
        <v>52</v>
      </c>
      <c r="AE48" s="5">
        <v>733</v>
      </c>
      <c r="AF48" s="5">
        <v>2928</v>
      </c>
      <c r="AG48" s="23">
        <v>5150</v>
      </c>
      <c r="AH48" s="25">
        <f t="shared" si="6"/>
        <v>8.270337357553876</v>
      </c>
      <c r="AI48" s="25">
        <f t="shared" si="7"/>
        <v>33.03621798488096</v>
      </c>
      <c r="AJ48" s="26">
        <f t="shared" si="8"/>
        <v>58.10673586821618</v>
      </c>
    </row>
    <row r="49" spans="1:36" ht="13.5">
      <c r="A49" s="24" t="s">
        <v>98</v>
      </c>
      <c r="B49" s="22">
        <v>9805</v>
      </c>
      <c r="C49" s="5">
        <v>5980</v>
      </c>
      <c r="D49" s="5">
        <v>5470</v>
      </c>
      <c r="E49" s="5">
        <v>510</v>
      </c>
      <c r="F49" s="5">
        <v>3816</v>
      </c>
      <c r="G49" s="9">
        <v>9</v>
      </c>
      <c r="H49" s="10">
        <f t="shared" si="0"/>
        <v>61.045324622294814</v>
      </c>
      <c r="I49" s="5">
        <v>5470</v>
      </c>
      <c r="J49" s="5">
        <v>753</v>
      </c>
      <c r="K49" s="5">
        <v>729</v>
      </c>
      <c r="L49" s="5" t="s">
        <v>0</v>
      </c>
      <c r="M49" s="5">
        <v>8</v>
      </c>
      <c r="N49" s="5">
        <v>509</v>
      </c>
      <c r="O49" s="5">
        <v>1493</v>
      </c>
      <c r="P49" s="5">
        <v>8</v>
      </c>
      <c r="Q49" s="5">
        <v>16</v>
      </c>
      <c r="R49" s="5">
        <v>267</v>
      </c>
      <c r="S49" s="5">
        <v>695</v>
      </c>
      <c r="T49" s="5">
        <v>57</v>
      </c>
      <c r="U49" s="5">
        <v>20</v>
      </c>
      <c r="V49" s="5">
        <v>49</v>
      </c>
      <c r="W49" s="5">
        <v>161</v>
      </c>
      <c r="X49" s="5">
        <v>186</v>
      </c>
      <c r="Y49" s="5">
        <v>143</v>
      </c>
      <c r="Z49" s="5">
        <v>473</v>
      </c>
      <c r="AA49" s="5">
        <v>62</v>
      </c>
      <c r="AB49" s="5">
        <v>203</v>
      </c>
      <c r="AC49" s="5">
        <v>144</v>
      </c>
      <c r="AD49" s="5">
        <v>223</v>
      </c>
      <c r="AE49" s="5">
        <v>753</v>
      </c>
      <c r="AF49" s="5">
        <v>2010</v>
      </c>
      <c r="AG49" s="23">
        <v>2484</v>
      </c>
      <c r="AH49" s="25">
        <f t="shared" si="6"/>
        <v>13.765996343692871</v>
      </c>
      <c r="AI49" s="25">
        <f t="shared" si="7"/>
        <v>36.74588665447898</v>
      </c>
      <c r="AJ49" s="26">
        <f t="shared" si="8"/>
        <v>45.411334552102375</v>
      </c>
    </row>
    <row r="50" spans="1:36" ht="13.5">
      <c r="A50" s="17" t="s">
        <v>168</v>
      </c>
      <c r="B50" s="52">
        <f>B51+B56+B57+B58+B59+B60+B61+B62+B63</f>
        <v>128126</v>
      </c>
      <c r="C50" s="15">
        <f aca="true" t="shared" si="9" ref="C50:AG50">C51+C56+C57+C58+C59+C60+C61+C62+C63</f>
        <v>78490</v>
      </c>
      <c r="D50" s="15">
        <f t="shared" si="9"/>
        <v>72526</v>
      </c>
      <c r="E50" s="15">
        <f t="shared" si="9"/>
        <v>5964</v>
      </c>
      <c r="F50" s="15">
        <f t="shared" si="9"/>
        <v>48762</v>
      </c>
      <c r="G50" s="15">
        <f t="shared" si="9"/>
        <v>874</v>
      </c>
      <c r="H50" s="53">
        <f>C50/(C50+F50)*100</f>
        <v>61.68075943796561</v>
      </c>
      <c r="I50" s="52">
        <f t="shared" si="9"/>
        <v>72526</v>
      </c>
      <c r="J50" s="15">
        <f t="shared" si="9"/>
        <v>6843</v>
      </c>
      <c r="K50" s="15">
        <f t="shared" si="9"/>
        <v>6467</v>
      </c>
      <c r="L50" s="15">
        <v>24</v>
      </c>
      <c r="M50" s="15">
        <v>70</v>
      </c>
      <c r="N50" s="15">
        <f t="shared" si="9"/>
        <v>5004</v>
      </c>
      <c r="O50" s="15">
        <f t="shared" si="9"/>
        <v>21962</v>
      </c>
      <c r="P50" s="15">
        <f t="shared" si="9"/>
        <v>229</v>
      </c>
      <c r="Q50" s="15">
        <v>274</v>
      </c>
      <c r="R50" s="15">
        <f t="shared" si="9"/>
        <v>3233</v>
      </c>
      <c r="S50" s="15">
        <f t="shared" si="9"/>
        <v>8372</v>
      </c>
      <c r="T50" s="15">
        <f t="shared" si="9"/>
        <v>1007</v>
      </c>
      <c r="U50" s="15">
        <f t="shared" si="9"/>
        <v>480</v>
      </c>
      <c r="V50" s="15">
        <f t="shared" si="9"/>
        <v>946</v>
      </c>
      <c r="W50" s="15">
        <f t="shared" si="9"/>
        <v>3769</v>
      </c>
      <c r="X50" s="15">
        <f t="shared" si="9"/>
        <v>2803</v>
      </c>
      <c r="Y50" s="15">
        <f t="shared" si="9"/>
        <v>2563</v>
      </c>
      <c r="Z50" s="15">
        <f t="shared" si="9"/>
        <v>6376</v>
      </c>
      <c r="AA50" s="15">
        <f t="shared" si="9"/>
        <v>726</v>
      </c>
      <c r="AB50" s="15">
        <f t="shared" si="9"/>
        <v>2922</v>
      </c>
      <c r="AC50" s="15">
        <f t="shared" si="9"/>
        <v>2104</v>
      </c>
      <c r="AD50" s="15">
        <f t="shared" si="9"/>
        <v>2819</v>
      </c>
      <c r="AE50" s="15">
        <f t="shared" si="9"/>
        <v>6867</v>
      </c>
      <c r="AF50" s="15">
        <f t="shared" si="9"/>
        <v>27036</v>
      </c>
      <c r="AG50" s="27">
        <f t="shared" si="9"/>
        <v>35804</v>
      </c>
      <c r="AH50" s="18">
        <f t="shared" si="6"/>
        <v>9.468328599398836</v>
      </c>
      <c r="AI50" s="18">
        <f t="shared" si="7"/>
        <v>37.27766594049031</v>
      </c>
      <c r="AJ50" s="19">
        <f t="shared" si="8"/>
        <v>49.3671235143259</v>
      </c>
    </row>
    <row r="51" spans="1:36" ht="13.5">
      <c r="A51" s="24" t="s">
        <v>99</v>
      </c>
      <c r="B51" s="22">
        <v>55055</v>
      </c>
      <c r="C51" s="5">
        <v>33884</v>
      </c>
      <c r="D51" s="5">
        <v>30689</v>
      </c>
      <c r="E51" s="5">
        <v>3195</v>
      </c>
      <c r="F51" s="5">
        <v>20910</v>
      </c>
      <c r="G51" s="9">
        <v>261</v>
      </c>
      <c r="H51" s="10">
        <f t="shared" si="0"/>
        <v>61.83888746943096</v>
      </c>
      <c r="I51" s="5">
        <v>30689</v>
      </c>
      <c r="J51" s="5">
        <v>2047</v>
      </c>
      <c r="K51" s="5">
        <v>1981</v>
      </c>
      <c r="L51" s="5">
        <v>3</v>
      </c>
      <c r="M51" s="5">
        <v>23</v>
      </c>
      <c r="N51" s="5">
        <v>1805</v>
      </c>
      <c r="O51" s="5">
        <v>9473</v>
      </c>
      <c r="P51" s="5">
        <v>131</v>
      </c>
      <c r="Q51" s="5">
        <v>109</v>
      </c>
      <c r="R51" s="5">
        <v>1400</v>
      </c>
      <c r="S51" s="5">
        <v>3789</v>
      </c>
      <c r="T51" s="5">
        <v>529</v>
      </c>
      <c r="U51" s="5">
        <v>261</v>
      </c>
      <c r="V51" s="5">
        <v>470</v>
      </c>
      <c r="W51" s="5">
        <v>1748</v>
      </c>
      <c r="X51" s="5">
        <v>1267</v>
      </c>
      <c r="Y51" s="5">
        <v>1314</v>
      </c>
      <c r="Z51" s="5">
        <v>2677</v>
      </c>
      <c r="AA51" s="5">
        <v>268</v>
      </c>
      <c r="AB51" s="5">
        <v>1382</v>
      </c>
      <c r="AC51" s="5">
        <v>962</v>
      </c>
      <c r="AD51" s="5">
        <v>1031</v>
      </c>
      <c r="AE51" s="5">
        <v>2050</v>
      </c>
      <c r="AF51" s="5">
        <v>11301</v>
      </c>
      <c r="AG51" s="23">
        <v>16307</v>
      </c>
      <c r="AH51" s="25">
        <f t="shared" si="6"/>
        <v>6.679917885887451</v>
      </c>
      <c r="AI51" s="25">
        <f t="shared" si="7"/>
        <v>36.82426928215322</v>
      </c>
      <c r="AJ51" s="26">
        <f t="shared" si="8"/>
        <v>53.1363029098374</v>
      </c>
    </row>
    <row r="52" spans="1:36" ht="13.5">
      <c r="A52" s="24" t="s">
        <v>100</v>
      </c>
      <c r="B52" s="22">
        <v>40493</v>
      </c>
      <c r="C52" s="5">
        <v>24880</v>
      </c>
      <c r="D52" s="5">
        <v>22378</v>
      </c>
      <c r="E52" s="5">
        <v>2502</v>
      </c>
      <c r="F52" s="5">
        <v>15369</v>
      </c>
      <c r="G52" s="9">
        <v>244</v>
      </c>
      <c r="H52" s="10">
        <f t="shared" si="0"/>
        <v>61.815200377649134</v>
      </c>
      <c r="I52" s="5">
        <v>22378</v>
      </c>
      <c r="J52" s="5">
        <v>951</v>
      </c>
      <c r="K52" s="5">
        <v>917</v>
      </c>
      <c r="L52" s="5">
        <v>3</v>
      </c>
      <c r="M52" s="5">
        <v>15</v>
      </c>
      <c r="N52" s="5">
        <v>1160</v>
      </c>
      <c r="O52" s="5">
        <v>6681</v>
      </c>
      <c r="P52" s="5">
        <v>119</v>
      </c>
      <c r="Q52" s="5">
        <v>95</v>
      </c>
      <c r="R52" s="5">
        <v>1020</v>
      </c>
      <c r="S52" s="5">
        <v>3039</v>
      </c>
      <c r="T52" s="5">
        <v>431</v>
      </c>
      <c r="U52" s="5">
        <v>234</v>
      </c>
      <c r="V52" s="5">
        <v>387</v>
      </c>
      <c r="W52" s="5">
        <v>1443</v>
      </c>
      <c r="X52" s="5">
        <v>945</v>
      </c>
      <c r="Y52" s="5">
        <v>1101</v>
      </c>
      <c r="Z52" s="5">
        <v>2088</v>
      </c>
      <c r="AA52" s="5">
        <v>152</v>
      </c>
      <c r="AB52" s="5">
        <v>1054</v>
      </c>
      <c r="AC52" s="5">
        <v>733</v>
      </c>
      <c r="AD52" s="5">
        <v>727</v>
      </c>
      <c r="AE52" s="5">
        <v>954</v>
      </c>
      <c r="AF52" s="5">
        <v>7856</v>
      </c>
      <c r="AG52" s="23">
        <v>12841</v>
      </c>
      <c r="AH52" s="25">
        <f t="shared" si="6"/>
        <v>4.263115559924927</v>
      </c>
      <c r="AI52" s="25">
        <f t="shared" si="7"/>
        <v>35.105907587809455</v>
      </c>
      <c r="AJ52" s="26">
        <f t="shared" si="8"/>
        <v>57.38225042452408</v>
      </c>
    </row>
    <row r="53" spans="1:36" ht="13.5">
      <c r="A53" s="24" t="s">
        <v>101</v>
      </c>
      <c r="B53" s="22">
        <v>5870</v>
      </c>
      <c r="C53" s="5">
        <v>3473</v>
      </c>
      <c r="D53" s="5">
        <v>3182</v>
      </c>
      <c r="E53" s="5">
        <v>291</v>
      </c>
      <c r="F53" s="5">
        <v>2390</v>
      </c>
      <c r="G53" s="9">
        <v>7</v>
      </c>
      <c r="H53" s="10">
        <f t="shared" si="0"/>
        <v>59.235886065154354</v>
      </c>
      <c r="I53" s="5">
        <v>3182</v>
      </c>
      <c r="J53" s="5">
        <v>343</v>
      </c>
      <c r="K53" s="5">
        <v>333</v>
      </c>
      <c r="L53" s="5" t="s">
        <v>0</v>
      </c>
      <c r="M53" s="5">
        <v>4</v>
      </c>
      <c r="N53" s="5">
        <v>274</v>
      </c>
      <c r="O53" s="5">
        <v>1071</v>
      </c>
      <c r="P53" s="5">
        <v>3</v>
      </c>
      <c r="Q53" s="5">
        <v>7</v>
      </c>
      <c r="R53" s="5">
        <v>167</v>
      </c>
      <c r="S53" s="5">
        <v>317</v>
      </c>
      <c r="T53" s="5">
        <v>51</v>
      </c>
      <c r="U53" s="5">
        <v>13</v>
      </c>
      <c r="V53" s="5">
        <v>32</v>
      </c>
      <c r="W53" s="5">
        <v>144</v>
      </c>
      <c r="X53" s="5">
        <v>131</v>
      </c>
      <c r="Y53" s="5">
        <v>79</v>
      </c>
      <c r="Z53" s="5">
        <v>217</v>
      </c>
      <c r="AA53" s="5">
        <v>26</v>
      </c>
      <c r="AB53" s="5">
        <v>135</v>
      </c>
      <c r="AC53" s="5">
        <v>72</v>
      </c>
      <c r="AD53" s="5">
        <v>96</v>
      </c>
      <c r="AE53" s="5">
        <v>343</v>
      </c>
      <c r="AF53" s="5">
        <v>1349</v>
      </c>
      <c r="AG53" s="23">
        <v>1394</v>
      </c>
      <c r="AH53" s="25">
        <f t="shared" si="6"/>
        <v>10.779384035197989</v>
      </c>
      <c r="AI53" s="25">
        <f t="shared" si="7"/>
        <v>42.39472030169705</v>
      </c>
      <c r="AJ53" s="26">
        <f t="shared" si="8"/>
        <v>43.80892520427404</v>
      </c>
    </row>
    <row r="54" spans="1:36" ht="13.5">
      <c r="A54" s="24" t="s">
        <v>102</v>
      </c>
      <c r="B54" s="22">
        <v>4871</v>
      </c>
      <c r="C54" s="5">
        <v>3222</v>
      </c>
      <c r="D54" s="5">
        <v>3008</v>
      </c>
      <c r="E54" s="5">
        <v>214</v>
      </c>
      <c r="F54" s="5">
        <v>1641</v>
      </c>
      <c r="G54" s="9">
        <v>8</v>
      </c>
      <c r="H54" s="10">
        <f t="shared" si="0"/>
        <v>66.2553979025293</v>
      </c>
      <c r="I54" s="5">
        <v>3008</v>
      </c>
      <c r="J54" s="5">
        <v>499</v>
      </c>
      <c r="K54" s="5">
        <v>497</v>
      </c>
      <c r="L54" s="5" t="s">
        <v>0</v>
      </c>
      <c r="M54" s="5">
        <v>3</v>
      </c>
      <c r="N54" s="5">
        <v>201</v>
      </c>
      <c r="O54" s="5">
        <v>956</v>
      </c>
      <c r="P54" s="5">
        <v>4</v>
      </c>
      <c r="Q54" s="5">
        <v>3</v>
      </c>
      <c r="R54" s="5">
        <v>117</v>
      </c>
      <c r="S54" s="5">
        <v>261</v>
      </c>
      <c r="T54" s="5">
        <v>34</v>
      </c>
      <c r="U54" s="5">
        <v>5</v>
      </c>
      <c r="V54" s="5">
        <v>36</v>
      </c>
      <c r="W54" s="5">
        <v>89</v>
      </c>
      <c r="X54" s="5">
        <v>113</v>
      </c>
      <c r="Y54" s="5">
        <v>82</v>
      </c>
      <c r="Z54" s="5">
        <v>216</v>
      </c>
      <c r="AA54" s="5">
        <v>47</v>
      </c>
      <c r="AB54" s="5">
        <v>106</v>
      </c>
      <c r="AC54" s="5">
        <v>86</v>
      </c>
      <c r="AD54" s="5">
        <v>150</v>
      </c>
      <c r="AE54" s="5">
        <v>499</v>
      </c>
      <c r="AF54" s="5">
        <v>1160</v>
      </c>
      <c r="AG54" s="23">
        <v>1199</v>
      </c>
      <c r="AH54" s="25">
        <f t="shared" si="6"/>
        <v>16.58909574468085</v>
      </c>
      <c r="AI54" s="25">
        <f t="shared" si="7"/>
        <v>38.56382978723404</v>
      </c>
      <c r="AJ54" s="26">
        <f t="shared" si="8"/>
        <v>39.860372340425535</v>
      </c>
    </row>
    <row r="55" spans="1:36" ht="13.5">
      <c r="A55" s="24" t="s">
        <v>103</v>
      </c>
      <c r="B55" s="22">
        <v>3821</v>
      </c>
      <c r="C55" s="5">
        <v>2309</v>
      </c>
      <c r="D55" s="5">
        <v>2121</v>
      </c>
      <c r="E55" s="5">
        <v>188</v>
      </c>
      <c r="F55" s="5">
        <v>1510</v>
      </c>
      <c r="G55" s="9">
        <v>2</v>
      </c>
      <c r="H55" s="10">
        <f t="shared" si="0"/>
        <v>60.46085362660383</v>
      </c>
      <c r="I55" s="5">
        <v>2121</v>
      </c>
      <c r="J55" s="5">
        <v>254</v>
      </c>
      <c r="K55" s="5">
        <v>234</v>
      </c>
      <c r="L55" s="5" t="s">
        <v>0</v>
      </c>
      <c r="M55" s="5">
        <v>1</v>
      </c>
      <c r="N55" s="5">
        <v>170</v>
      </c>
      <c r="O55" s="5">
        <v>765</v>
      </c>
      <c r="P55" s="5">
        <v>5</v>
      </c>
      <c r="Q55" s="5">
        <v>4</v>
      </c>
      <c r="R55" s="5">
        <v>96</v>
      </c>
      <c r="S55" s="5">
        <v>172</v>
      </c>
      <c r="T55" s="5">
        <v>13</v>
      </c>
      <c r="U55" s="5">
        <v>9</v>
      </c>
      <c r="V55" s="5">
        <v>15</v>
      </c>
      <c r="W55" s="5">
        <v>72</v>
      </c>
      <c r="X55" s="5">
        <v>78</v>
      </c>
      <c r="Y55" s="5">
        <v>52</v>
      </c>
      <c r="Z55" s="5">
        <v>156</v>
      </c>
      <c r="AA55" s="5">
        <v>43</v>
      </c>
      <c r="AB55" s="5">
        <v>87</v>
      </c>
      <c r="AC55" s="5">
        <v>71</v>
      </c>
      <c r="AD55" s="5">
        <v>58</v>
      </c>
      <c r="AE55" s="5">
        <v>254</v>
      </c>
      <c r="AF55" s="5">
        <v>936</v>
      </c>
      <c r="AG55" s="23">
        <v>873</v>
      </c>
      <c r="AH55" s="25">
        <f t="shared" si="6"/>
        <v>11.975483262611975</v>
      </c>
      <c r="AI55" s="25">
        <f t="shared" si="7"/>
        <v>44.13012729844413</v>
      </c>
      <c r="AJ55" s="26">
        <f t="shared" si="8"/>
        <v>41.15983026874116</v>
      </c>
    </row>
    <row r="56" spans="1:36" ht="13.5">
      <c r="A56" s="24" t="s">
        <v>104</v>
      </c>
      <c r="B56" s="22">
        <v>16601</v>
      </c>
      <c r="C56" s="5">
        <v>10138</v>
      </c>
      <c r="D56" s="5">
        <v>9623</v>
      </c>
      <c r="E56" s="5">
        <v>515</v>
      </c>
      <c r="F56" s="5">
        <v>6102</v>
      </c>
      <c r="G56" s="9">
        <v>361</v>
      </c>
      <c r="H56" s="10">
        <f t="shared" si="0"/>
        <v>62.426108374384235</v>
      </c>
      <c r="I56" s="5">
        <v>9623</v>
      </c>
      <c r="J56" s="5">
        <v>683</v>
      </c>
      <c r="K56" s="5">
        <v>658</v>
      </c>
      <c r="L56" s="5">
        <v>19</v>
      </c>
      <c r="M56" s="5">
        <v>16</v>
      </c>
      <c r="N56" s="5">
        <v>623</v>
      </c>
      <c r="O56" s="5">
        <v>3075</v>
      </c>
      <c r="P56" s="5">
        <v>30</v>
      </c>
      <c r="Q56" s="5">
        <v>43</v>
      </c>
      <c r="R56" s="5">
        <v>440</v>
      </c>
      <c r="S56" s="5">
        <v>1035</v>
      </c>
      <c r="T56" s="5">
        <v>117</v>
      </c>
      <c r="U56" s="5">
        <v>82</v>
      </c>
      <c r="V56" s="5">
        <v>144</v>
      </c>
      <c r="W56" s="5">
        <v>719</v>
      </c>
      <c r="X56" s="5">
        <v>465</v>
      </c>
      <c r="Y56" s="5">
        <v>275</v>
      </c>
      <c r="Z56" s="5">
        <v>992</v>
      </c>
      <c r="AA56" s="5">
        <v>48</v>
      </c>
      <c r="AB56" s="5">
        <v>420</v>
      </c>
      <c r="AC56" s="5">
        <v>294</v>
      </c>
      <c r="AD56" s="5">
        <v>103</v>
      </c>
      <c r="AE56" s="5">
        <v>702</v>
      </c>
      <c r="AF56" s="5">
        <v>3714</v>
      </c>
      <c r="AG56" s="23">
        <v>5104</v>
      </c>
      <c r="AH56" s="25">
        <f t="shared" si="6"/>
        <v>7.295022342304895</v>
      </c>
      <c r="AI56" s="25">
        <f t="shared" si="7"/>
        <v>38.595032734074614</v>
      </c>
      <c r="AJ56" s="26">
        <f t="shared" si="8"/>
        <v>53.03959264262704</v>
      </c>
    </row>
    <row r="57" spans="1:36" ht="13.5">
      <c r="A57" s="24" t="s">
        <v>105</v>
      </c>
      <c r="B57" s="22">
        <v>5840</v>
      </c>
      <c r="C57" s="5">
        <v>3620</v>
      </c>
      <c r="D57" s="5">
        <v>3325</v>
      </c>
      <c r="E57" s="5">
        <v>295</v>
      </c>
      <c r="F57" s="5">
        <v>2211</v>
      </c>
      <c r="G57" s="9">
        <v>9</v>
      </c>
      <c r="H57" s="10">
        <f t="shared" si="0"/>
        <v>62.08197564740182</v>
      </c>
      <c r="I57" s="5">
        <v>3325</v>
      </c>
      <c r="J57" s="5">
        <v>466</v>
      </c>
      <c r="K57" s="5">
        <v>460</v>
      </c>
      <c r="L57" s="5" t="s">
        <v>0</v>
      </c>
      <c r="M57" s="5">
        <v>2</v>
      </c>
      <c r="N57" s="5">
        <v>194</v>
      </c>
      <c r="O57" s="5">
        <v>1140</v>
      </c>
      <c r="P57" s="5">
        <v>8</v>
      </c>
      <c r="Q57" s="5">
        <v>15</v>
      </c>
      <c r="R57" s="5">
        <v>184</v>
      </c>
      <c r="S57" s="5">
        <v>308</v>
      </c>
      <c r="T57" s="5">
        <v>42</v>
      </c>
      <c r="U57" s="5">
        <v>19</v>
      </c>
      <c r="V57" s="5">
        <v>34</v>
      </c>
      <c r="W57" s="5">
        <v>132</v>
      </c>
      <c r="X57" s="5">
        <v>109</v>
      </c>
      <c r="Y57" s="5">
        <v>104</v>
      </c>
      <c r="Z57" s="5">
        <v>278</v>
      </c>
      <c r="AA57" s="5">
        <v>43</v>
      </c>
      <c r="AB57" s="5">
        <v>142</v>
      </c>
      <c r="AC57" s="5">
        <v>97</v>
      </c>
      <c r="AD57" s="5">
        <v>8</v>
      </c>
      <c r="AE57" s="5">
        <v>466</v>
      </c>
      <c r="AF57" s="5">
        <v>1336</v>
      </c>
      <c r="AG57" s="23">
        <v>1515</v>
      </c>
      <c r="AH57" s="25">
        <f t="shared" si="6"/>
        <v>14.015037593984964</v>
      </c>
      <c r="AI57" s="25">
        <f t="shared" si="7"/>
        <v>40.18045112781955</v>
      </c>
      <c r="AJ57" s="26">
        <f t="shared" si="8"/>
        <v>45.56390977443609</v>
      </c>
    </row>
    <row r="58" spans="1:36" ht="13.5">
      <c r="A58" s="24" t="s">
        <v>106</v>
      </c>
      <c r="B58" s="22">
        <v>4349</v>
      </c>
      <c r="C58" s="5">
        <v>2897</v>
      </c>
      <c r="D58" s="5">
        <v>2788</v>
      </c>
      <c r="E58" s="5">
        <v>109</v>
      </c>
      <c r="F58" s="5">
        <v>1418</v>
      </c>
      <c r="G58" s="9">
        <v>34</v>
      </c>
      <c r="H58" s="10">
        <f t="shared" si="0"/>
        <v>67.13789107763616</v>
      </c>
      <c r="I58" s="5">
        <v>2788</v>
      </c>
      <c r="J58" s="5">
        <v>476</v>
      </c>
      <c r="K58" s="5">
        <v>475</v>
      </c>
      <c r="L58" s="5" t="s">
        <v>0</v>
      </c>
      <c r="M58" s="5" t="s">
        <v>0</v>
      </c>
      <c r="N58" s="5">
        <v>185</v>
      </c>
      <c r="O58" s="5">
        <v>790</v>
      </c>
      <c r="P58" s="5">
        <v>2</v>
      </c>
      <c r="Q58" s="5">
        <v>11</v>
      </c>
      <c r="R58" s="5">
        <v>143</v>
      </c>
      <c r="S58" s="5">
        <v>269</v>
      </c>
      <c r="T58" s="5">
        <v>26</v>
      </c>
      <c r="U58" s="5">
        <v>8</v>
      </c>
      <c r="V58" s="5">
        <v>18</v>
      </c>
      <c r="W58" s="5">
        <v>86</v>
      </c>
      <c r="X58" s="5">
        <v>92</v>
      </c>
      <c r="Y58" s="5">
        <v>55</v>
      </c>
      <c r="Z58" s="5">
        <v>189</v>
      </c>
      <c r="AA58" s="5">
        <v>47</v>
      </c>
      <c r="AB58" s="5">
        <v>97</v>
      </c>
      <c r="AC58" s="5">
        <v>64</v>
      </c>
      <c r="AD58" s="5">
        <v>230</v>
      </c>
      <c r="AE58" s="5">
        <v>476</v>
      </c>
      <c r="AF58" s="5">
        <v>975</v>
      </c>
      <c r="AG58" s="23">
        <v>1107</v>
      </c>
      <c r="AH58" s="25">
        <f t="shared" si="6"/>
        <v>17.073170731707318</v>
      </c>
      <c r="AI58" s="25">
        <f t="shared" si="7"/>
        <v>34.9713055954089</v>
      </c>
      <c r="AJ58" s="26">
        <f t="shared" si="8"/>
        <v>39.705882352941174</v>
      </c>
    </row>
    <row r="59" spans="1:36" ht="13.5">
      <c r="A59" s="24" t="s">
        <v>107</v>
      </c>
      <c r="B59" s="22">
        <v>15779</v>
      </c>
      <c r="C59" s="5">
        <v>9601</v>
      </c>
      <c r="D59" s="5">
        <v>8888</v>
      </c>
      <c r="E59" s="5">
        <v>713</v>
      </c>
      <c r="F59" s="5">
        <v>6087</v>
      </c>
      <c r="G59" s="9">
        <v>91</v>
      </c>
      <c r="H59" s="10">
        <f t="shared" si="0"/>
        <v>61.19964303926568</v>
      </c>
      <c r="I59" s="5">
        <v>8888</v>
      </c>
      <c r="J59" s="5">
        <v>1110</v>
      </c>
      <c r="K59" s="5">
        <v>1102</v>
      </c>
      <c r="L59" s="5" t="s">
        <v>0</v>
      </c>
      <c r="M59" s="5">
        <v>4</v>
      </c>
      <c r="N59" s="5">
        <v>660</v>
      </c>
      <c r="O59" s="5">
        <v>2424</v>
      </c>
      <c r="P59" s="5">
        <v>21</v>
      </c>
      <c r="Q59" s="5">
        <v>40</v>
      </c>
      <c r="R59" s="5">
        <v>373</v>
      </c>
      <c r="S59" s="5">
        <v>1043</v>
      </c>
      <c r="T59" s="5">
        <v>105</v>
      </c>
      <c r="U59" s="5">
        <v>63</v>
      </c>
      <c r="V59" s="5">
        <v>119</v>
      </c>
      <c r="W59" s="5">
        <v>374</v>
      </c>
      <c r="X59" s="5">
        <v>305</v>
      </c>
      <c r="Y59" s="5">
        <v>312</v>
      </c>
      <c r="Z59" s="5">
        <v>793</v>
      </c>
      <c r="AA59" s="5">
        <v>115</v>
      </c>
      <c r="AB59" s="5">
        <v>364</v>
      </c>
      <c r="AC59" s="5">
        <v>197</v>
      </c>
      <c r="AD59" s="5">
        <v>466</v>
      </c>
      <c r="AE59" s="5">
        <v>1110</v>
      </c>
      <c r="AF59" s="5">
        <v>3088</v>
      </c>
      <c r="AG59" s="23">
        <v>4224</v>
      </c>
      <c r="AH59" s="25">
        <f t="shared" si="6"/>
        <v>12.488748874887488</v>
      </c>
      <c r="AI59" s="25">
        <f t="shared" si="7"/>
        <v>34.74347434743474</v>
      </c>
      <c r="AJ59" s="26">
        <f t="shared" si="8"/>
        <v>47.524752475247524</v>
      </c>
    </row>
    <row r="60" spans="1:36" ht="13.5">
      <c r="A60" s="24" t="s">
        <v>108</v>
      </c>
      <c r="B60" s="22">
        <v>12769</v>
      </c>
      <c r="C60" s="5">
        <v>7946</v>
      </c>
      <c r="D60" s="5">
        <v>7432</v>
      </c>
      <c r="E60" s="5">
        <v>514</v>
      </c>
      <c r="F60" s="5">
        <v>4770</v>
      </c>
      <c r="G60" s="9">
        <v>53</v>
      </c>
      <c r="H60" s="10">
        <f t="shared" si="0"/>
        <v>62.48820383768481</v>
      </c>
      <c r="I60" s="5">
        <v>7432</v>
      </c>
      <c r="J60" s="5">
        <v>439</v>
      </c>
      <c r="K60" s="5">
        <v>370</v>
      </c>
      <c r="L60" s="5" t="s">
        <v>0</v>
      </c>
      <c r="M60" s="5">
        <v>16</v>
      </c>
      <c r="N60" s="5">
        <v>517</v>
      </c>
      <c r="O60" s="5">
        <v>2405</v>
      </c>
      <c r="P60" s="5">
        <v>23</v>
      </c>
      <c r="Q60" s="5">
        <v>38</v>
      </c>
      <c r="R60" s="5">
        <v>291</v>
      </c>
      <c r="S60" s="5">
        <v>881</v>
      </c>
      <c r="T60" s="5">
        <v>103</v>
      </c>
      <c r="U60" s="5">
        <v>26</v>
      </c>
      <c r="V60" s="5">
        <v>86</v>
      </c>
      <c r="W60" s="5">
        <v>350</v>
      </c>
      <c r="X60" s="5">
        <v>266</v>
      </c>
      <c r="Y60" s="5">
        <v>282</v>
      </c>
      <c r="Z60" s="5">
        <v>551</v>
      </c>
      <c r="AA60" s="5">
        <v>61</v>
      </c>
      <c r="AB60" s="5">
        <v>242</v>
      </c>
      <c r="AC60" s="5">
        <v>202</v>
      </c>
      <c r="AD60" s="5">
        <v>653</v>
      </c>
      <c r="AE60" s="5">
        <v>439</v>
      </c>
      <c r="AF60" s="5">
        <v>2938</v>
      </c>
      <c r="AG60" s="23">
        <v>3402</v>
      </c>
      <c r="AH60" s="25">
        <f t="shared" si="6"/>
        <v>5.9068891280947255</v>
      </c>
      <c r="AI60" s="25">
        <f t="shared" si="7"/>
        <v>39.53175457481162</v>
      </c>
      <c r="AJ60" s="26">
        <f t="shared" si="8"/>
        <v>45.77502691065662</v>
      </c>
    </row>
    <row r="61" spans="1:36" ht="13.5">
      <c r="A61" s="24" t="s">
        <v>109</v>
      </c>
      <c r="B61" s="22">
        <v>5593</v>
      </c>
      <c r="C61" s="5">
        <v>3223</v>
      </c>
      <c r="D61" s="5">
        <v>3015</v>
      </c>
      <c r="E61" s="5">
        <v>208</v>
      </c>
      <c r="F61" s="5">
        <v>2365</v>
      </c>
      <c r="G61" s="9">
        <v>5</v>
      </c>
      <c r="H61" s="10">
        <f t="shared" si="0"/>
        <v>57.677165354330704</v>
      </c>
      <c r="I61" s="5">
        <v>3015</v>
      </c>
      <c r="J61" s="5">
        <v>497</v>
      </c>
      <c r="K61" s="5">
        <v>455</v>
      </c>
      <c r="L61" s="5" t="s">
        <v>0</v>
      </c>
      <c r="M61" s="5">
        <v>4</v>
      </c>
      <c r="N61" s="5">
        <v>375</v>
      </c>
      <c r="O61" s="5">
        <v>881</v>
      </c>
      <c r="P61" s="5">
        <v>2</v>
      </c>
      <c r="Q61" s="5">
        <v>8</v>
      </c>
      <c r="R61" s="5">
        <v>105</v>
      </c>
      <c r="S61" s="5">
        <v>338</v>
      </c>
      <c r="T61" s="5">
        <v>27</v>
      </c>
      <c r="U61" s="5">
        <v>11</v>
      </c>
      <c r="V61" s="5">
        <v>15</v>
      </c>
      <c r="W61" s="5">
        <v>119</v>
      </c>
      <c r="X61" s="5">
        <v>88</v>
      </c>
      <c r="Y61" s="5">
        <v>67</v>
      </c>
      <c r="Z61" s="5">
        <v>278</v>
      </c>
      <c r="AA61" s="5">
        <v>38</v>
      </c>
      <c r="AB61" s="5">
        <v>71</v>
      </c>
      <c r="AC61" s="5">
        <v>85</v>
      </c>
      <c r="AD61" s="5">
        <v>6</v>
      </c>
      <c r="AE61" s="5">
        <v>497</v>
      </c>
      <c r="AF61" s="5">
        <v>1260</v>
      </c>
      <c r="AG61" s="23">
        <v>1252</v>
      </c>
      <c r="AH61" s="25">
        <f t="shared" si="6"/>
        <v>16.48424543946932</v>
      </c>
      <c r="AI61" s="25">
        <f t="shared" si="7"/>
        <v>41.7910447761194</v>
      </c>
      <c r="AJ61" s="26">
        <f t="shared" si="8"/>
        <v>41.5257048092869</v>
      </c>
    </row>
    <row r="62" spans="1:36" ht="13.5">
      <c r="A62" s="24" t="s">
        <v>110</v>
      </c>
      <c r="B62" s="22">
        <v>8638</v>
      </c>
      <c r="C62" s="5">
        <v>5134</v>
      </c>
      <c r="D62" s="5">
        <v>4869</v>
      </c>
      <c r="E62" s="5">
        <v>265</v>
      </c>
      <c r="F62" s="5">
        <v>3447</v>
      </c>
      <c r="G62" s="9">
        <v>57</v>
      </c>
      <c r="H62" s="10">
        <f t="shared" si="0"/>
        <v>59.82985666006293</v>
      </c>
      <c r="I62" s="5">
        <v>4869</v>
      </c>
      <c r="J62" s="5">
        <v>740</v>
      </c>
      <c r="K62" s="5">
        <v>626</v>
      </c>
      <c r="L62" s="5">
        <v>2</v>
      </c>
      <c r="M62" s="5">
        <v>3</v>
      </c>
      <c r="N62" s="5">
        <v>406</v>
      </c>
      <c r="O62" s="5">
        <v>1260</v>
      </c>
      <c r="P62" s="5">
        <v>10</v>
      </c>
      <c r="Q62" s="5">
        <v>10</v>
      </c>
      <c r="R62" s="5">
        <v>217</v>
      </c>
      <c r="S62" s="5">
        <v>557</v>
      </c>
      <c r="T62" s="5">
        <v>43</v>
      </c>
      <c r="U62" s="5">
        <v>8</v>
      </c>
      <c r="V62" s="5">
        <v>54</v>
      </c>
      <c r="W62" s="5">
        <v>185</v>
      </c>
      <c r="X62" s="5">
        <v>166</v>
      </c>
      <c r="Y62" s="5">
        <v>123</v>
      </c>
      <c r="Z62" s="5">
        <v>467</v>
      </c>
      <c r="AA62" s="5">
        <v>72</v>
      </c>
      <c r="AB62" s="5">
        <v>145</v>
      </c>
      <c r="AC62" s="5">
        <v>124</v>
      </c>
      <c r="AD62" s="5">
        <v>277</v>
      </c>
      <c r="AE62" s="5">
        <v>742</v>
      </c>
      <c r="AF62" s="5">
        <v>1669</v>
      </c>
      <c r="AG62" s="23">
        <v>2181</v>
      </c>
      <c r="AH62" s="25">
        <f t="shared" si="6"/>
        <v>15.239268843705073</v>
      </c>
      <c r="AI62" s="25">
        <f t="shared" si="7"/>
        <v>34.27808584925036</v>
      </c>
      <c r="AJ62" s="26">
        <f t="shared" si="8"/>
        <v>44.7935921133703</v>
      </c>
    </row>
    <row r="63" spans="1:36" ht="13.5">
      <c r="A63" s="24" t="s">
        <v>111</v>
      </c>
      <c r="B63" s="22">
        <v>3502</v>
      </c>
      <c r="C63" s="5">
        <v>2047</v>
      </c>
      <c r="D63" s="5">
        <v>1897</v>
      </c>
      <c r="E63" s="5">
        <v>150</v>
      </c>
      <c r="F63" s="5">
        <v>1452</v>
      </c>
      <c r="G63" s="9">
        <v>3</v>
      </c>
      <c r="H63" s="10">
        <f t="shared" si="0"/>
        <v>58.50242926550443</v>
      </c>
      <c r="I63" s="5">
        <v>1897</v>
      </c>
      <c r="J63" s="5">
        <v>385</v>
      </c>
      <c r="K63" s="5">
        <v>340</v>
      </c>
      <c r="L63" s="5" t="s">
        <v>0</v>
      </c>
      <c r="M63" s="5">
        <v>2</v>
      </c>
      <c r="N63" s="5">
        <v>239</v>
      </c>
      <c r="O63" s="5">
        <v>514</v>
      </c>
      <c r="P63" s="5">
        <v>2</v>
      </c>
      <c r="Q63" s="5" t="s">
        <v>0</v>
      </c>
      <c r="R63" s="5">
        <v>80</v>
      </c>
      <c r="S63" s="5">
        <v>152</v>
      </c>
      <c r="T63" s="5">
        <v>15</v>
      </c>
      <c r="U63" s="5">
        <v>2</v>
      </c>
      <c r="V63" s="5">
        <v>6</v>
      </c>
      <c r="W63" s="5">
        <v>56</v>
      </c>
      <c r="X63" s="5">
        <v>45</v>
      </c>
      <c r="Y63" s="5">
        <v>31</v>
      </c>
      <c r="Z63" s="5">
        <v>151</v>
      </c>
      <c r="AA63" s="5">
        <v>34</v>
      </c>
      <c r="AB63" s="5">
        <v>59</v>
      </c>
      <c r="AC63" s="5">
        <v>79</v>
      </c>
      <c r="AD63" s="5">
        <v>45</v>
      </c>
      <c r="AE63" s="5">
        <v>385</v>
      </c>
      <c r="AF63" s="5">
        <v>755</v>
      </c>
      <c r="AG63" s="23">
        <v>712</v>
      </c>
      <c r="AH63" s="25">
        <f t="shared" si="6"/>
        <v>20.29520295202952</v>
      </c>
      <c r="AI63" s="25">
        <f t="shared" si="7"/>
        <v>39.799683711122825</v>
      </c>
      <c r="AJ63" s="26">
        <f t="shared" si="8"/>
        <v>37.53294675803901</v>
      </c>
    </row>
    <row r="64" spans="1:36" ht="13.5">
      <c r="A64" s="17" t="s">
        <v>169</v>
      </c>
      <c r="B64" s="52">
        <f>B65+B69+B75+B76+B77+B78+B79+B80+B81+B82+B83+B84+B85</f>
        <v>227244</v>
      </c>
      <c r="C64" s="15">
        <f aca="true" t="shared" si="10" ref="C64:AG64">C65+C69+C75+C76+C77+C78+C79+C80+C81+C82+C83+C84+C85</f>
        <v>131244</v>
      </c>
      <c r="D64" s="15">
        <f t="shared" si="10"/>
        <v>122418</v>
      </c>
      <c r="E64" s="15">
        <f t="shared" si="10"/>
        <v>8826</v>
      </c>
      <c r="F64" s="15">
        <f t="shared" si="10"/>
        <v>90085</v>
      </c>
      <c r="G64" s="15">
        <v>5915</v>
      </c>
      <c r="H64" s="53">
        <f>C64/(C64+F64)*100</f>
        <v>59.2981489095419</v>
      </c>
      <c r="I64" s="52">
        <f t="shared" si="10"/>
        <v>122418</v>
      </c>
      <c r="J64" s="15">
        <f t="shared" si="10"/>
        <v>13522</v>
      </c>
      <c r="K64" s="15">
        <f t="shared" si="10"/>
        <v>13152</v>
      </c>
      <c r="L64" s="15">
        <v>9</v>
      </c>
      <c r="M64" s="15">
        <v>52</v>
      </c>
      <c r="N64" s="15">
        <f t="shared" si="10"/>
        <v>10092</v>
      </c>
      <c r="O64" s="15">
        <f t="shared" si="10"/>
        <v>21687</v>
      </c>
      <c r="P64" s="15">
        <v>990</v>
      </c>
      <c r="Q64" s="15">
        <f t="shared" si="10"/>
        <v>817</v>
      </c>
      <c r="R64" s="15">
        <f t="shared" si="10"/>
        <v>4491</v>
      </c>
      <c r="S64" s="15">
        <f t="shared" si="10"/>
        <v>18749</v>
      </c>
      <c r="T64" s="15">
        <v>2168</v>
      </c>
      <c r="U64" s="15">
        <f t="shared" si="10"/>
        <v>1093</v>
      </c>
      <c r="V64" s="15">
        <f t="shared" si="10"/>
        <v>1995</v>
      </c>
      <c r="W64" s="15">
        <f t="shared" si="10"/>
        <v>8627</v>
      </c>
      <c r="X64" s="15">
        <f t="shared" si="10"/>
        <v>4562</v>
      </c>
      <c r="Y64" s="15">
        <f t="shared" si="10"/>
        <v>5065</v>
      </c>
      <c r="Z64" s="15">
        <f t="shared" si="10"/>
        <v>13495</v>
      </c>
      <c r="AA64" s="15">
        <f t="shared" si="10"/>
        <v>1602</v>
      </c>
      <c r="AB64" s="15">
        <f t="shared" si="10"/>
        <v>6017</v>
      </c>
      <c r="AC64" s="15">
        <f t="shared" si="10"/>
        <v>4205</v>
      </c>
      <c r="AD64" s="15">
        <v>3180</v>
      </c>
      <c r="AE64" s="15">
        <f t="shared" si="10"/>
        <v>13531</v>
      </c>
      <c r="AF64" s="15">
        <f t="shared" si="10"/>
        <v>31831</v>
      </c>
      <c r="AG64" s="15">
        <f t="shared" si="10"/>
        <v>73876</v>
      </c>
      <c r="AH64" s="18">
        <f t="shared" si="6"/>
        <v>11.05311310428205</v>
      </c>
      <c r="AI64" s="18">
        <f t="shared" si="7"/>
        <v>26.001895146138637</v>
      </c>
      <c r="AJ64" s="19">
        <f t="shared" si="8"/>
        <v>60.34733454230587</v>
      </c>
    </row>
    <row r="65" spans="1:36" ht="13.5">
      <c r="A65" s="24" t="s">
        <v>112</v>
      </c>
      <c r="B65" s="22">
        <v>108011</v>
      </c>
      <c r="C65" s="5">
        <v>62049</v>
      </c>
      <c r="D65" s="5">
        <v>57498</v>
      </c>
      <c r="E65" s="5">
        <v>4551</v>
      </c>
      <c r="F65" s="5">
        <v>40869</v>
      </c>
      <c r="G65" s="9">
        <v>5093</v>
      </c>
      <c r="H65" s="10">
        <f t="shared" si="0"/>
        <v>60.28974523406985</v>
      </c>
      <c r="I65" s="5">
        <v>57498</v>
      </c>
      <c r="J65" s="5">
        <v>3136</v>
      </c>
      <c r="K65" s="5">
        <v>3031</v>
      </c>
      <c r="L65" s="5">
        <v>1</v>
      </c>
      <c r="M65" s="5">
        <v>11</v>
      </c>
      <c r="N65" s="5">
        <v>4478</v>
      </c>
      <c r="O65" s="5">
        <v>9692</v>
      </c>
      <c r="P65" s="5">
        <v>649</v>
      </c>
      <c r="Q65" s="5">
        <v>547</v>
      </c>
      <c r="R65" s="5">
        <v>2190</v>
      </c>
      <c r="S65" s="5">
        <v>9760</v>
      </c>
      <c r="T65" s="5">
        <v>1308</v>
      </c>
      <c r="U65" s="5">
        <v>706</v>
      </c>
      <c r="V65" s="5">
        <v>1094</v>
      </c>
      <c r="W65" s="5">
        <v>4279</v>
      </c>
      <c r="X65" s="5">
        <v>2351</v>
      </c>
      <c r="Y65" s="5">
        <v>2772</v>
      </c>
      <c r="Z65" s="5">
        <v>6914</v>
      </c>
      <c r="AA65" s="5">
        <v>444</v>
      </c>
      <c r="AB65" s="5">
        <v>3085</v>
      </c>
      <c r="AC65" s="5">
        <v>1835</v>
      </c>
      <c r="AD65" s="5">
        <v>2246</v>
      </c>
      <c r="AE65" s="5">
        <v>3137</v>
      </c>
      <c r="AF65" s="5">
        <v>14181</v>
      </c>
      <c r="AG65" s="23">
        <v>37934</v>
      </c>
      <c r="AH65" s="25">
        <f t="shared" si="6"/>
        <v>5.455841942328429</v>
      </c>
      <c r="AI65" s="25">
        <f t="shared" si="7"/>
        <v>24.663466555358447</v>
      </c>
      <c r="AJ65" s="26">
        <f t="shared" si="8"/>
        <v>65.97446867717139</v>
      </c>
    </row>
    <row r="66" spans="1:36" ht="13.5">
      <c r="A66" s="24" t="s">
        <v>113</v>
      </c>
      <c r="B66" s="22">
        <v>94018</v>
      </c>
      <c r="C66" s="5">
        <v>53585</v>
      </c>
      <c r="D66" s="5">
        <v>49467</v>
      </c>
      <c r="E66" s="5">
        <v>4118</v>
      </c>
      <c r="F66" s="5">
        <v>35865</v>
      </c>
      <c r="G66" s="9">
        <v>4568</v>
      </c>
      <c r="H66" s="10">
        <f t="shared" si="0"/>
        <v>59.90497484628284</v>
      </c>
      <c r="I66" s="5">
        <v>49467</v>
      </c>
      <c r="J66" s="5">
        <v>1810</v>
      </c>
      <c r="K66" s="5">
        <v>1715</v>
      </c>
      <c r="L66" s="5">
        <v>1</v>
      </c>
      <c r="M66" s="5">
        <v>10</v>
      </c>
      <c r="N66" s="5">
        <v>3940</v>
      </c>
      <c r="O66" s="5">
        <v>8175</v>
      </c>
      <c r="P66" s="5">
        <v>610</v>
      </c>
      <c r="Q66" s="5">
        <v>504</v>
      </c>
      <c r="R66" s="5">
        <v>1896</v>
      </c>
      <c r="S66" s="5">
        <v>8717</v>
      </c>
      <c r="T66" s="5">
        <v>1182</v>
      </c>
      <c r="U66" s="5">
        <v>652</v>
      </c>
      <c r="V66" s="5">
        <v>999</v>
      </c>
      <c r="W66" s="5">
        <v>3922</v>
      </c>
      <c r="X66" s="5">
        <v>2120</v>
      </c>
      <c r="Y66" s="5">
        <v>2478</v>
      </c>
      <c r="Z66" s="5">
        <v>6082</v>
      </c>
      <c r="AA66" s="5">
        <v>330</v>
      </c>
      <c r="AB66" s="5">
        <v>2714</v>
      </c>
      <c r="AC66" s="5">
        <v>1585</v>
      </c>
      <c r="AD66" s="5">
        <v>1740</v>
      </c>
      <c r="AE66" s="5">
        <v>1811</v>
      </c>
      <c r="AF66" s="5">
        <v>12125</v>
      </c>
      <c r="AG66" s="23">
        <v>33791</v>
      </c>
      <c r="AH66" s="25">
        <f t="shared" si="6"/>
        <v>3.661026542947824</v>
      </c>
      <c r="AI66" s="25">
        <f t="shared" si="7"/>
        <v>24.511290355186286</v>
      </c>
      <c r="AJ66" s="26">
        <f t="shared" si="8"/>
        <v>68.31018658903916</v>
      </c>
    </row>
    <row r="67" spans="1:36" ht="13.5">
      <c r="A67" s="24" t="s">
        <v>114</v>
      </c>
      <c r="B67" s="22">
        <v>6584</v>
      </c>
      <c r="C67" s="5">
        <v>4019</v>
      </c>
      <c r="D67" s="5">
        <v>3858</v>
      </c>
      <c r="E67" s="5">
        <v>161</v>
      </c>
      <c r="F67" s="5">
        <v>2364</v>
      </c>
      <c r="G67" s="9">
        <v>201</v>
      </c>
      <c r="H67" s="10">
        <f t="shared" si="0"/>
        <v>62.964123452921825</v>
      </c>
      <c r="I67" s="5">
        <v>3858</v>
      </c>
      <c r="J67" s="5">
        <v>858</v>
      </c>
      <c r="K67" s="5">
        <v>853</v>
      </c>
      <c r="L67" s="5" t="s">
        <v>0</v>
      </c>
      <c r="M67" s="5">
        <v>1</v>
      </c>
      <c r="N67" s="5">
        <v>280</v>
      </c>
      <c r="O67" s="5">
        <v>576</v>
      </c>
      <c r="P67" s="5">
        <v>16</v>
      </c>
      <c r="Q67" s="5">
        <v>20</v>
      </c>
      <c r="R67" s="5">
        <v>133</v>
      </c>
      <c r="S67" s="5">
        <v>467</v>
      </c>
      <c r="T67" s="5">
        <v>64</v>
      </c>
      <c r="U67" s="5">
        <v>24</v>
      </c>
      <c r="V67" s="5">
        <v>52</v>
      </c>
      <c r="W67" s="5">
        <v>122</v>
      </c>
      <c r="X67" s="5">
        <v>102</v>
      </c>
      <c r="Y67" s="5">
        <v>156</v>
      </c>
      <c r="Z67" s="5">
        <v>419</v>
      </c>
      <c r="AA67" s="5">
        <v>59</v>
      </c>
      <c r="AB67" s="5">
        <v>142</v>
      </c>
      <c r="AC67" s="5">
        <v>129</v>
      </c>
      <c r="AD67" s="5">
        <v>238</v>
      </c>
      <c r="AE67" s="5">
        <v>858</v>
      </c>
      <c r="AF67" s="5">
        <v>857</v>
      </c>
      <c r="AG67" s="23">
        <v>1905</v>
      </c>
      <c r="AH67" s="25">
        <f t="shared" si="6"/>
        <v>22.23950233281493</v>
      </c>
      <c r="AI67" s="25">
        <f t="shared" si="7"/>
        <v>22.213582166925868</v>
      </c>
      <c r="AJ67" s="26">
        <f t="shared" si="8"/>
        <v>49.37791601866252</v>
      </c>
    </row>
    <row r="68" spans="1:36" ht="13.5">
      <c r="A68" s="24" t="s">
        <v>115</v>
      </c>
      <c r="B68" s="22">
        <v>7409</v>
      </c>
      <c r="C68" s="5">
        <v>4445</v>
      </c>
      <c r="D68" s="5">
        <v>4173</v>
      </c>
      <c r="E68" s="5">
        <v>272</v>
      </c>
      <c r="F68" s="5">
        <v>2640</v>
      </c>
      <c r="G68" s="9">
        <v>324</v>
      </c>
      <c r="H68" s="10">
        <f t="shared" si="0"/>
        <v>62.73817925194072</v>
      </c>
      <c r="I68" s="5">
        <v>4173</v>
      </c>
      <c r="J68" s="5">
        <v>468</v>
      </c>
      <c r="K68" s="5">
        <v>463</v>
      </c>
      <c r="L68" s="5" t="s">
        <v>0</v>
      </c>
      <c r="M68" s="5" t="s">
        <v>0</v>
      </c>
      <c r="N68" s="5">
        <v>258</v>
      </c>
      <c r="O68" s="5">
        <v>941</v>
      </c>
      <c r="P68" s="5">
        <v>23</v>
      </c>
      <c r="Q68" s="5">
        <v>23</v>
      </c>
      <c r="R68" s="5">
        <v>161</v>
      </c>
      <c r="S68" s="5">
        <v>576</v>
      </c>
      <c r="T68" s="5">
        <v>62</v>
      </c>
      <c r="U68" s="5">
        <v>30</v>
      </c>
      <c r="V68" s="5">
        <v>43</v>
      </c>
      <c r="W68" s="5">
        <v>235</v>
      </c>
      <c r="X68" s="5">
        <v>129</v>
      </c>
      <c r="Y68" s="5">
        <v>138</v>
      </c>
      <c r="Z68" s="5">
        <v>413</v>
      </c>
      <c r="AA68" s="5">
        <v>55</v>
      </c>
      <c r="AB68" s="5">
        <v>229</v>
      </c>
      <c r="AC68" s="5">
        <v>121</v>
      </c>
      <c r="AD68" s="5">
        <v>268</v>
      </c>
      <c r="AE68" s="5">
        <v>468</v>
      </c>
      <c r="AF68" s="5">
        <v>1199</v>
      </c>
      <c r="AG68" s="23">
        <v>2238</v>
      </c>
      <c r="AH68" s="25">
        <f t="shared" si="6"/>
        <v>11.214953271028037</v>
      </c>
      <c r="AI68" s="25">
        <f t="shared" si="7"/>
        <v>28.732326863167984</v>
      </c>
      <c r="AJ68" s="26">
        <f t="shared" si="8"/>
        <v>53.63048166786485</v>
      </c>
    </row>
    <row r="69" spans="1:36" ht="13.5">
      <c r="A69" s="24" t="s">
        <v>116</v>
      </c>
      <c r="B69" s="22">
        <v>45691</v>
      </c>
      <c r="C69" s="5">
        <v>26287</v>
      </c>
      <c r="D69" s="5">
        <v>24686</v>
      </c>
      <c r="E69" s="5">
        <v>1601</v>
      </c>
      <c r="F69" s="5">
        <v>18783</v>
      </c>
      <c r="G69" s="9">
        <v>621</v>
      </c>
      <c r="H69" s="10">
        <f t="shared" si="0"/>
        <v>58.32482804526292</v>
      </c>
      <c r="I69" s="5">
        <v>24686</v>
      </c>
      <c r="J69" s="5">
        <v>3529</v>
      </c>
      <c r="K69" s="5">
        <v>3483</v>
      </c>
      <c r="L69" s="5">
        <v>1</v>
      </c>
      <c r="M69" s="5">
        <v>19</v>
      </c>
      <c r="N69" s="5">
        <v>1916</v>
      </c>
      <c r="O69" s="5">
        <v>5436</v>
      </c>
      <c r="P69" s="5">
        <v>104</v>
      </c>
      <c r="Q69" s="5">
        <v>118</v>
      </c>
      <c r="R69" s="5">
        <v>735</v>
      </c>
      <c r="S69" s="5">
        <v>3310</v>
      </c>
      <c r="T69" s="5">
        <v>343</v>
      </c>
      <c r="U69" s="5">
        <v>121</v>
      </c>
      <c r="V69" s="5">
        <v>392</v>
      </c>
      <c r="W69" s="5">
        <v>1282</v>
      </c>
      <c r="X69" s="5">
        <v>798</v>
      </c>
      <c r="Y69" s="5">
        <v>882</v>
      </c>
      <c r="Z69" s="5">
        <v>2618</v>
      </c>
      <c r="AA69" s="5">
        <v>414</v>
      </c>
      <c r="AB69" s="5">
        <v>1063</v>
      </c>
      <c r="AC69" s="5">
        <v>856</v>
      </c>
      <c r="AD69" s="5">
        <v>749</v>
      </c>
      <c r="AE69" s="5">
        <v>3530</v>
      </c>
      <c r="AF69" s="5">
        <v>7371</v>
      </c>
      <c r="AG69" s="23">
        <v>13036</v>
      </c>
      <c r="AH69" s="25">
        <f t="shared" si="6"/>
        <v>14.299603013854007</v>
      </c>
      <c r="AI69" s="25">
        <f t="shared" si="7"/>
        <v>29.859029409381836</v>
      </c>
      <c r="AJ69" s="26">
        <f t="shared" si="8"/>
        <v>52.80725917524103</v>
      </c>
    </row>
    <row r="70" spans="1:36" ht="13.5">
      <c r="A70" s="24" t="s">
        <v>117</v>
      </c>
      <c r="B70" s="22">
        <v>29359</v>
      </c>
      <c r="C70" s="5">
        <v>16337</v>
      </c>
      <c r="D70" s="5">
        <v>15309</v>
      </c>
      <c r="E70" s="5">
        <v>1028</v>
      </c>
      <c r="F70" s="5">
        <v>12542</v>
      </c>
      <c r="G70" s="9">
        <v>480</v>
      </c>
      <c r="H70" s="10">
        <f t="shared" si="0"/>
        <v>56.57051836974964</v>
      </c>
      <c r="I70" s="5">
        <v>15309</v>
      </c>
      <c r="J70" s="5">
        <v>1569</v>
      </c>
      <c r="K70" s="5">
        <v>1544</v>
      </c>
      <c r="L70" s="5" t="s">
        <v>0</v>
      </c>
      <c r="M70" s="5">
        <v>14</v>
      </c>
      <c r="N70" s="5">
        <v>1152</v>
      </c>
      <c r="O70" s="5">
        <v>3465</v>
      </c>
      <c r="P70" s="5">
        <v>77</v>
      </c>
      <c r="Q70" s="5">
        <v>86</v>
      </c>
      <c r="R70" s="5">
        <v>458</v>
      </c>
      <c r="S70" s="5">
        <v>2201</v>
      </c>
      <c r="T70" s="5">
        <v>213</v>
      </c>
      <c r="U70" s="5">
        <v>84</v>
      </c>
      <c r="V70" s="5">
        <v>277</v>
      </c>
      <c r="W70" s="5">
        <v>840</v>
      </c>
      <c r="X70" s="5">
        <v>527</v>
      </c>
      <c r="Y70" s="5">
        <v>574</v>
      </c>
      <c r="Z70" s="5">
        <v>1693</v>
      </c>
      <c r="AA70" s="5">
        <v>234</v>
      </c>
      <c r="AB70" s="5">
        <v>684</v>
      </c>
      <c r="AC70" s="5">
        <v>533</v>
      </c>
      <c r="AD70" s="5">
        <v>628</v>
      </c>
      <c r="AE70" s="5">
        <v>1569</v>
      </c>
      <c r="AF70" s="5">
        <v>4631</v>
      </c>
      <c r="AG70" s="23">
        <v>8481</v>
      </c>
      <c r="AH70" s="25">
        <f t="shared" si="6"/>
        <v>10.248873211836175</v>
      </c>
      <c r="AI70" s="25">
        <f t="shared" si="7"/>
        <v>30.25017963289568</v>
      </c>
      <c r="AJ70" s="26">
        <f t="shared" si="8"/>
        <v>55.39878502841466</v>
      </c>
    </row>
    <row r="71" spans="1:36" ht="13.5">
      <c r="A71" s="24" t="s">
        <v>118</v>
      </c>
      <c r="B71" s="22">
        <v>2627</v>
      </c>
      <c r="C71" s="5">
        <v>1596</v>
      </c>
      <c r="D71" s="5">
        <v>1507</v>
      </c>
      <c r="E71" s="5">
        <v>89</v>
      </c>
      <c r="F71" s="5">
        <v>1031</v>
      </c>
      <c r="G71" s="9" t="s">
        <v>0</v>
      </c>
      <c r="H71" s="10">
        <f t="shared" si="0"/>
        <v>60.75371145793681</v>
      </c>
      <c r="I71" s="5">
        <v>1507</v>
      </c>
      <c r="J71" s="5">
        <v>355</v>
      </c>
      <c r="K71" s="5">
        <v>351</v>
      </c>
      <c r="L71" s="5" t="s">
        <v>0</v>
      </c>
      <c r="M71" s="5" t="s">
        <v>0</v>
      </c>
      <c r="N71" s="5">
        <v>138</v>
      </c>
      <c r="O71" s="5">
        <v>316</v>
      </c>
      <c r="P71" s="5">
        <v>3</v>
      </c>
      <c r="Q71" s="5">
        <v>4</v>
      </c>
      <c r="R71" s="5">
        <v>45</v>
      </c>
      <c r="S71" s="5">
        <v>126</v>
      </c>
      <c r="T71" s="5">
        <v>21</v>
      </c>
      <c r="U71" s="5">
        <v>1</v>
      </c>
      <c r="V71" s="5">
        <v>20</v>
      </c>
      <c r="W71" s="5">
        <v>103</v>
      </c>
      <c r="X71" s="5">
        <v>44</v>
      </c>
      <c r="Y71" s="5">
        <v>35</v>
      </c>
      <c r="Z71" s="5">
        <v>143</v>
      </c>
      <c r="AA71" s="5">
        <v>26</v>
      </c>
      <c r="AB71" s="5">
        <v>53</v>
      </c>
      <c r="AC71" s="5">
        <v>69</v>
      </c>
      <c r="AD71" s="5">
        <v>5</v>
      </c>
      <c r="AE71" s="5">
        <v>355</v>
      </c>
      <c r="AF71" s="5">
        <v>454</v>
      </c>
      <c r="AG71" s="23">
        <v>693</v>
      </c>
      <c r="AH71" s="25">
        <f t="shared" si="6"/>
        <v>23.556735235567352</v>
      </c>
      <c r="AI71" s="25">
        <f t="shared" si="7"/>
        <v>30.126078301260783</v>
      </c>
      <c r="AJ71" s="26">
        <f t="shared" si="8"/>
        <v>45.98540145985402</v>
      </c>
    </row>
    <row r="72" spans="1:36" ht="13.5">
      <c r="A72" s="24" t="s">
        <v>119</v>
      </c>
      <c r="B72" s="22">
        <v>8524</v>
      </c>
      <c r="C72" s="5">
        <v>5270</v>
      </c>
      <c r="D72" s="5">
        <v>4974</v>
      </c>
      <c r="E72" s="5">
        <v>296</v>
      </c>
      <c r="F72" s="5">
        <v>3113</v>
      </c>
      <c r="G72" s="9">
        <v>141</v>
      </c>
      <c r="H72" s="10">
        <f t="shared" si="0"/>
        <v>62.865322676846006</v>
      </c>
      <c r="I72" s="5">
        <v>4974</v>
      </c>
      <c r="J72" s="5">
        <v>819</v>
      </c>
      <c r="K72" s="5">
        <v>815</v>
      </c>
      <c r="L72" s="5" t="s">
        <v>0</v>
      </c>
      <c r="M72" s="5">
        <v>2</v>
      </c>
      <c r="N72" s="5">
        <v>344</v>
      </c>
      <c r="O72" s="5">
        <v>1151</v>
      </c>
      <c r="P72" s="5">
        <v>15</v>
      </c>
      <c r="Q72" s="5">
        <v>17</v>
      </c>
      <c r="R72" s="5">
        <v>163</v>
      </c>
      <c r="S72" s="5">
        <v>680</v>
      </c>
      <c r="T72" s="5">
        <v>80</v>
      </c>
      <c r="U72" s="5">
        <v>25</v>
      </c>
      <c r="V72" s="5">
        <v>66</v>
      </c>
      <c r="W72" s="5">
        <v>204</v>
      </c>
      <c r="X72" s="5">
        <v>164</v>
      </c>
      <c r="Y72" s="5">
        <v>213</v>
      </c>
      <c r="Z72" s="5">
        <v>494</v>
      </c>
      <c r="AA72" s="5">
        <v>79</v>
      </c>
      <c r="AB72" s="5">
        <v>211</v>
      </c>
      <c r="AC72" s="5">
        <v>134</v>
      </c>
      <c r="AD72" s="5">
        <v>113</v>
      </c>
      <c r="AE72" s="5">
        <v>819</v>
      </c>
      <c r="AF72" s="5">
        <v>1497</v>
      </c>
      <c r="AG72" s="23">
        <v>2545</v>
      </c>
      <c r="AH72" s="25">
        <f t="shared" si="6"/>
        <v>16.46562123039807</v>
      </c>
      <c r="AI72" s="25">
        <f t="shared" si="7"/>
        <v>30.096501809408927</v>
      </c>
      <c r="AJ72" s="26">
        <f t="shared" si="8"/>
        <v>51.16606353035786</v>
      </c>
    </row>
    <row r="73" spans="1:36" ht="13.5">
      <c r="A73" s="24" t="s">
        <v>120</v>
      </c>
      <c r="B73" s="22">
        <v>3318</v>
      </c>
      <c r="C73" s="5">
        <v>1933</v>
      </c>
      <c r="D73" s="5">
        <v>1806</v>
      </c>
      <c r="E73" s="5">
        <v>127</v>
      </c>
      <c r="F73" s="5">
        <v>1385</v>
      </c>
      <c r="G73" s="9" t="s">
        <v>0</v>
      </c>
      <c r="H73" s="10">
        <f t="shared" si="0"/>
        <v>58.2579867389994</v>
      </c>
      <c r="I73" s="5">
        <v>1806</v>
      </c>
      <c r="J73" s="5">
        <v>475</v>
      </c>
      <c r="K73" s="5">
        <v>463</v>
      </c>
      <c r="L73" s="5">
        <v>1</v>
      </c>
      <c r="M73" s="5">
        <v>3</v>
      </c>
      <c r="N73" s="5">
        <v>185</v>
      </c>
      <c r="O73" s="5">
        <v>297</v>
      </c>
      <c r="P73" s="5">
        <v>6</v>
      </c>
      <c r="Q73" s="5">
        <v>6</v>
      </c>
      <c r="R73" s="5">
        <v>43</v>
      </c>
      <c r="S73" s="5">
        <v>212</v>
      </c>
      <c r="T73" s="5">
        <v>18</v>
      </c>
      <c r="U73" s="5">
        <v>5</v>
      </c>
      <c r="V73" s="5">
        <v>14</v>
      </c>
      <c r="W73" s="5">
        <v>93</v>
      </c>
      <c r="X73" s="5">
        <v>39</v>
      </c>
      <c r="Y73" s="5">
        <v>35</v>
      </c>
      <c r="Z73" s="5">
        <v>189</v>
      </c>
      <c r="AA73" s="5">
        <v>41</v>
      </c>
      <c r="AB73" s="5">
        <v>80</v>
      </c>
      <c r="AC73" s="5">
        <v>64</v>
      </c>
      <c r="AD73" s="5" t="s">
        <v>0</v>
      </c>
      <c r="AE73" s="5">
        <v>476</v>
      </c>
      <c r="AF73" s="5">
        <v>485</v>
      </c>
      <c r="AG73" s="23">
        <v>845</v>
      </c>
      <c r="AH73" s="25">
        <f t="shared" si="6"/>
        <v>26.356589147286826</v>
      </c>
      <c r="AI73" s="25">
        <f t="shared" si="7"/>
        <v>26.854928017718716</v>
      </c>
      <c r="AJ73" s="26">
        <f t="shared" si="8"/>
        <v>46.78848283499446</v>
      </c>
    </row>
    <row r="74" spans="1:36" ht="13.5">
      <c r="A74" s="24" t="s">
        <v>121</v>
      </c>
      <c r="B74" s="22">
        <v>1863</v>
      </c>
      <c r="C74" s="5">
        <v>1151</v>
      </c>
      <c r="D74" s="5">
        <v>1090</v>
      </c>
      <c r="E74" s="5">
        <v>61</v>
      </c>
      <c r="F74" s="5">
        <v>712</v>
      </c>
      <c r="G74" s="9" t="s">
        <v>0</v>
      </c>
      <c r="H74" s="10">
        <f t="shared" si="0"/>
        <v>61.78207192699946</v>
      </c>
      <c r="I74" s="5">
        <v>1090</v>
      </c>
      <c r="J74" s="5">
        <v>311</v>
      </c>
      <c r="K74" s="5">
        <v>310</v>
      </c>
      <c r="L74" s="5" t="s">
        <v>0</v>
      </c>
      <c r="M74" s="5" t="s">
        <v>0</v>
      </c>
      <c r="N74" s="5">
        <v>97</v>
      </c>
      <c r="O74" s="5">
        <v>207</v>
      </c>
      <c r="P74" s="5">
        <v>3</v>
      </c>
      <c r="Q74" s="5">
        <v>5</v>
      </c>
      <c r="R74" s="5">
        <v>26</v>
      </c>
      <c r="S74" s="5">
        <v>91</v>
      </c>
      <c r="T74" s="5">
        <v>11</v>
      </c>
      <c r="U74" s="5">
        <v>6</v>
      </c>
      <c r="V74" s="5">
        <v>15</v>
      </c>
      <c r="W74" s="5">
        <v>42</v>
      </c>
      <c r="X74" s="5">
        <v>24</v>
      </c>
      <c r="Y74" s="5">
        <v>25</v>
      </c>
      <c r="Z74" s="5">
        <v>99</v>
      </c>
      <c r="AA74" s="5">
        <v>34</v>
      </c>
      <c r="AB74" s="5">
        <v>35</v>
      </c>
      <c r="AC74" s="5">
        <v>56</v>
      </c>
      <c r="AD74" s="5">
        <v>3</v>
      </c>
      <c r="AE74" s="5">
        <v>311</v>
      </c>
      <c r="AF74" s="5">
        <v>304</v>
      </c>
      <c r="AG74" s="23">
        <v>472</v>
      </c>
      <c r="AH74" s="25">
        <f t="shared" si="6"/>
        <v>28.532110091743117</v>
      </c>
      <c r="AI74" s="25">
        <f t="shared" si="7"/>
        <v>27.889908256880737</v>
      </c>
      <c r="AJ74" s="26">
        <f t="shared" si="8"/>
        <v>43.30275229357798</v>
      </c>
    </row>
    <row r="75" spans="1:36" ht="13.5">
      <c r="A75" s="24" t="s">
        <v>122</v>
      </c>
      <c r="B75" s="22">
        <v>2770</v>
      </c>
      <c r="C75" s="5">
        <v>1796</v>
      </c>
      <c r="D75" s="5">
        <v>1720</v>
      </c>
      <c r="E75" s="5">
        <v>76</v>
      </c>
      <c r="F75" s="5">
        <v>959</v>
      </c>
      <c r="G75" s="9">
        <v>15</v>
      </c>
      <c r="H75" s="10">
        <f t="shared" si="0"/>
        <v>65.19056261343013</v>
      </c>
      <c r="I75" s="5">
        <v>1720</v>
      </c>
      <c r="J75" s="5">
        <v>233</v>
      </c>
      <c r="K75" s="5">
        <v>217</v>
      </c>
      <c r="L75" s="5" t="s">
        <v>0</v>
      </c>
      <c r="M75" s="5" t="s">
        <v>0</v>
      </c>
      <c r="N75" s="5">
        <v>115</v>
      </c>
      <c r="O75" s="5">
        <v>226</v>
      </c>
      <c r="P75" s="5">
        <v>6</v>
      </c>
      <c r="Q75" s="5">
        <v>7</v>
      </c>
      <c r="R75" s="5">
        <v>41</v>
      </c>
      <c r="S75" s="5">
        <v>160</v>
      </c>
      <c r="T75" s="5">
        <v>13</v>
      </c>
      <c r="U75" s="5">
        <v>14</v>
      </c>
      <c r="V75" s="5">
        <v>8</v>
      </c>
      <c r="W75" s="5">
        <v>501</v>
      </c>
      <c r="X75" s="5">
        <v>47</v>
      </c>
      <c r="Y75" s="5">
        <v>44</v>
      </c>
      <c r="Z75" s="5">
        <v>103</v>
      </c>
      <c r="AA75" s="5">
        <v>15</v>
      </c>
      <c r="AB75" s="5">
        <v>50</v>
      </c>
      <c r="AC75" s="5">
        <v>58</v>
      </c>
      <c r="AD75" s="5">
        <v>79</v>
      </c>
      <c r="AE75" s="5">
        <v>233</v>
      </c>
      <c r="AF75" s="5">
        <v>341</v>
      </c>
      <c r="AG75" s="23">
        <v>1067</v>
      </c>
      <c r="AH75" s="25">
        <f t="shared" si="6"/>
        <v>13.546511627906977</v>
      </c>
      <c r="AI75" s="25">
        <f t="shared" si="7"/>
        <v>19.825581395348838</v>
      </c>
      <c r="AJ75" s="26">
        <f t="shared" si="8"/>
        <v>62.03488372093023</v>
      </c>
    </row>
    <row r="76" spans="1:36" ht="13.5">
      <c r="A76" s="24" t="s">
        <v>123</v>
      </c>
      <c r="B76" s="22">
        <v>6647</v>
      </c>
      <c r="C76" s="5">
        <v>3717</v>
      </c>
      <c r="D76" s="5">
        <v>3504</v>
      </c>
      <c r="E76" s="5">
        <v>213</v>
      </c>
      <c r="F76" s="5">
        <v>2925</v>
      </c>
      <c r="G76" s="9">
        <v>5</v>
      </c>
      <c r="H76" s="10">
        <f t="shared" si="0"/>
        <v>55.96205962059621</v>
      </c>
      <c r="I76" s="5">
        <v>3504</v>
      </c>
      <c r="J76" s="5">
        <v>679</v>
      </c>
      <c r="K76" s="5">
        <v>643</v>
      </c>
      <c r="L76" s="5" t="s">
        <v>0</v>
      </c>
      <c r="M76" s="5">
        <v>1</v>
      </c>
      <c r="N76" s="5">
        <v>456</v>
      </c>
      <c r="O76" s="5">
        <v>812</v>
      </c>
      <c r="P76" s="5">
        <v>35</v>
      </c>
      <c r="Q76" s="5">
        <v>16</v>
      </c>
      <c r="R76" s="5">
        <v>90</v>
      </c>
      <c r="S76" s="5">
        <v>392</v>
      </c>
      <c r="T76" s="5">
        <v>21</v>
      </c>
      <c r="U76" s="5">
        <v>9</v>
      </c>
      <c r="V76" s="5">
        <v>31</v>
      </c>
      <c r="W76" s="5">
        <v>137</v>
      </c>
      <c r="X76" s="5">
        <v>108</v>
      </c>
      <c r="Y76" s="5">
        <v>90</v>
      </c>
      <c r="Z76" s="5">
        <v>292</v>
      </c>
      <c r="AA76" s="5">
        <v>62</v>
      </c>
      <c r="AB76" s="5">
        <v>115</v>
      </c>
      <c r="AC76" s="5">
        <v>139</v>
      </c>
      <c r="AD76" s="5">
        <v>19</v>
      </c>
      <c r="AE76" s="5">
        <v>679</v>
      </c>
      <c r="AF76" s="5">
        <v>1269</v>
      </c>
      <c r="AG76" s="23">
        <v>1537</v>
      </c>
      <c r="AH76" s="25">
        <f aca="true" t="shared" si="11" ref="AH76:AH88">AE76/I76*100</f>
        <v>19.37785388127854</v>
      </c>
      <c r="AI76" s="25">
        <f aca="true" t="shared" si="12" ref="AI76:AI88">AF76/I76*100</f>
        <v>36.215753424657535</v>
      </c>
      <c r="AJ76" s="26">
        <f aca="true" t="shared" si="13" ref="AJ76:AJ88">AG76/I76*100</f>
        <v>43.864155251141554</v>
      </c>
    </row>
    <row r="77" spans="1:36" ht="13.5">
      <c r="A77" s="24" t="s">
        <v>124</v>
      </c>
      <c r="B77" s="22">
        <v>3297</v>
      </c>
      <c r="C77" s="5">
        <v>1889</v>
      </c>
      <c r="D77" s="5">
        <v>1781</v>
      </c>
      <c r="E77" s="5">
        <v>108</v>
      </c>
      <c r="F77" s="5">
        <v>1408</v>
      </c>
      <c r="G77" s="9" t="s">
        <v>0</v>
      </c>
      <c r="H77" s="10">
        <f t="shared" si="0"/>
        <v>57.294510160752196</v>
      </c>
      <c r="I77" s="5">
        <v>1781</v>
      </c>
      <c r="J77" s="5">
        <v>308</v>
      </c>
      <c r="K77" s="5">
        <v>303</v>
      </c>
      <c r="L77" s="5" t="s">
        <v>0</v>
      </c>
      <c r="M77" s="5" t="s">
        <v>0</v>
      </c>
      <c r="N77" s="5">
        <v>90</v>
      </c>
      <c r="O77" s="5">
        <v>409</v>
      </c>
      <c r="P77" s="5">
        <v>13</v>
      </c>
      <c r="Q77" s="5">
        <v>5</v>
      </c>
      <c r="R77" s="5">
        <v>80</v>
      </c>
      <c r="S77" s="5">
        <v>190</v>
      </c>
      <c r="T77" s="5">
        <v>24</v>
      </c>
      <c r="U77" s="5">
        <v>14</v>
      </c>
      <c r="V77" s="5">
        <v>13</v>
      </c>
      <c r="W77" s="5">
        <v>124</v>
      </c>
      <c r="X77" s="5">
        <v>68</v>
      </c>
      <c r="Y77" s="5">
        <v>53</v>
      </c>
      <c r="Z77" s="5">
        <v>154</v>
      </c>
      <c r="AA77" s="5">
        <v>25</v>
      </c>
      <c r="AB77" s="5">
        <v>143</v>
      </c>
      <c r="AC77" s="5">
        <v>68</v>
      </c>
      <c r="AD77" s="5" t="s">
        <v>0</v>
      </c>
      <c r="AE77" s="5">
        <v>308</v>
      </c>
      <c r="AF77" s="5">
        <v>499</v>
      </c>
      <c r="AG77" s="23">
        <v>974</v>
      </c>
      <c r="AH77" s="25">
        <f t="shared" si="11"/>
        <v>17.29365524985963</v>
      </c>
      <c r="AI77" s="25">
        <f t="shared" si="12"/>
        <v>28.017967434025827</v>
      </c>
      <c r="AJ77" s="26">
        <f t="shared" si="13"/>
        <v>54.68837731611455</v>
      </c>
    </row>
    <row r="78" spans="1:36" ht="13.5">
      <c r="A78" s="24" t="s">
        <v>125</v>
      </c>
      <c r="B78" s="22">
        <v>13841</v>
      </c>
      <c r="C78" s="5">
        <v>8072</v>
      </c>
      <c r="D78" s="5">
        <v>7584</v>
      </c>
      <c r="E78" s="5">
        <v>488</v>
      </c>
      <c r="F78" s="5">
        <v>5722</v>
      </c>
      <c r="G78" s="9">
        <v>47</v>
      </c>
      <c r="H78" s="10">
        <f t="shared" si="0"/>
        <v>58.51819631723938</v>
      </c>
      <c r="I78" s="5">
        <v>7584</v>
      </c>
      <c r="J78" s="5">
        <v>920</v>
      </c>
      <c r="K78" s="5">
        <v>868</v>
      </c>
      <c r="L78" s="5">
        <v>6</v>
      </c>
      <c r="M78" s="5">
        <v>3</v>
      </c>
      <c r="N78" s="5">
        <v>638</v>
      </c>
      <c r="O78" s="5">
        <v>881</v>
      </c>
      <c r="P78" s="5">
        <v>54</v>
      </c>
      <c r="Q78" s="5">
        <v>33</v>
      </c>
      <c r="R78" s="5">
        <v>375</v>
      </c>
      <c r="S78" s="5">
        <v>1113</v>
      </c>
      <c r="T78" s="5">
        <v>84</v>
      </c>
      <c r="U78" s="5">
        <v>91</v>
      </c>
      <c r="V78" s="5">
        <v>126</v>
      </c>
      <c r="W78" s="5">
        <v>1147</v>
      </c>
      <c r="X78" s="5">
        <v>368</v>
      </c>
      <c r="Y78" s="5">
        <v>276</v>
      </c>
      <c r="Z78" s="5">
        <v>691</v>
      </c>
      <c r="AA78" s="5">
        <v>111</v>
      </c>
      <c r="AB78" s="5">
        <v>381</v>
      </c>
      <c r="AC78" s="5">
        <v>262</v>
      </c>
      <c r="AD78" s="5">
        <v>24</v>
      </c>
      <c r="AE78" s="5">
        <v>926</v>
      </c>
      <c r="AF78" s="5">
        <v>1522</v>
      </c>
      <c r="AG78" s="23">
        <v>5112</v>
      </c>
      <c r="AH78" s="25">
        <f t="shared" si="11"/>
        <v>12.209915611814345</v>
      </c>
      <c r="AI78" s="25">
        <f t="shared" si="12"/>
        <v>20.068565400843884</v>
      </c>
      <c r="AJ78" s="26">
        <f t="shared" si="13"/>
        <v>67.40506329113924</v>
      </c>
    </row>
    <row r="79" spans="1:36" ht="13.5">
      <c r="A79" s="24" t="s">
        <v>126</v>
      </c>
      <c r="B79" s="22">
        <v>15004</v>
      </c>
      <c r="C79" s="5">
        <v>9180</v>
      </c>
      <c r="D79" s="5">
        <v>8618</v>
      </c>
      <c r="E79" s="5">
        <v>562</v>
      </c>
      <c r="F79" s="5">
        <v>5769</v>
      </c>
      <c r="G79" s="9">
        <v>55</v>
      </c>
      <c r="H79" s="10">
        <f t="shared" si="0"/>
        <v>61.40878988561108</v>
      </c>
      <c r="I79" s="5">
        <v>8618</v>
      </c>
      <c r="J79" s="5">
        <v>1367</v>
      </c>
      <c r="K79" s="5">
        <v>1355</v>
      </c>
      <c r="L79" s="5" t="s">
        <v>0</v>
      </c>
      <c r="M79" s="5">
        <v>7</v>
      </c>
      <c r="N79" s="5">
        <v>751</v>
      </c>
      <c r="O79" s="5">
        <v>1525</v>
      </c>
      <c r="P79" s="5">
        <v>44</v>
      </c>
      <c r="Q79" s="5">
        <v>31</v>
      </c>
      <c r="R79" s="5">
        <v>349</v>
      </c>
      <c r="S79" s="5">
        <v>1456</v>
      </c>
      <c r="T79" s="5">
        <v>128</v>
      </c>
      <c r="U79" s="5">
        <v>60</v>
      </c>
      <c r="V79" s="5">
        <v>94</v>
      </c>
      <c r="W79" s="5">
        <v>373</v>
      </c>
      <c r="X79" s="5">
        <v>298</v>
      </c>
      <c r="Y79" s="5">
        <v>351</v>
      </c>
      <c r="Z79" s="5">
        <v>846</v>
      </c>
      <c r="AA79" s="5">
        <v>187</v>
      </c>
      <c r="AB79" s="5">
        <v>421</v>
      </c>
      <c r="AC79" s="5">
        <v>300</v>
      </c>
      <c r="AD79" s="5">
        <v>30</v>
      </c>
      <c r="AE79" s="5">
        <v>1367</v>
      </c>
      <c r="AF79" s="5">
        <v>2283</v>
      </c>
      <c r="AG79" s="23">
        <v>4938</v>
      </c>
      <c r="AH79" s="25">
        <f t="shared" si="11"/>
        <v>15.86214899048503</v>
      </c>
      <c r="AI79" s="25">
        <f t="shared" si="12"/>
        <v>26.491065212346253</v>
      </c>
      <c r="AJ79" s="26">
        <f t="shared" si="13"/>
        <v>57.29867718728243</v>
      </c>
    </row>
    <row r="80" spans="1:36" ht="13.5">
      <c r="A80" s="24" t="s">
        <v>127</v>
      </c>
      <c r="B80" s="22">
        <v>2857</v>
      </c>
      <c r="C80" s="5">
        <v>1811</v>
      </c>
      <c r="D80" s="5">
        <v>1739</v>
      </c>
      <c r="E80" s="5">
        <v>72</v>
      </c>
      <c r="F80" s="5">
        <v>1045</v>
      </c>
      <c r="G80" s="9">
        <v>1</v>
      </c>
      <c r="H80" s="10">
        <f t="shared" si="0"/>
        <v>63.410364145658264</v>
      </c>
      <c r="I80" s="5">
        <v>1739</v>
      </c>
      <c r="J80" s="5">
        <v>399</v>
      </c>
      <c r="K80" s="5">
        <v>397</v>
      </c>
      <c r="L80" s="5" t="s">
        <v>0</v>
      </c>
      <c r="M80" s="5" t="s">
        <v>0</v>
      </c>
      <c r="N80" s="5">
        <v>104</v>
      </c>
      <c r="O80" s="5">
        <v>318</v>
      </c>
      <c r="P80" s="5">
        <v>9</v>
      </c>
      <c r="Q80" s="5">
        <v>5</v>
      </c>
      <c r="R80" s="5">
        <v>56</v>
      </c>
      <c r="S80" s="5">
        <v>209</v>
      </c>
      <c r="T80" s="5">
        <v>39</v>
      </c>
      <c r="U80" s="5">
        <v>7</v>
      </c>
      <c r="V80" s="5">
        <v>24</v>
      </c>
      <c r="W80" s="5">
        <v>54</v>
      </c>
      <c r="X80" s="5">
        <v>39</v>
      </c>
      <c r="Y80" s="5">
        <v>87</v>
      </c>
      <c r="Z80" s="5">
        <v>174</v>
      </c>
      <c r="AA80" s="5">
        <v>47</v>
      </c>
      <c r="AB80" s="5">
        <v>85</v>
      </c>
      <c r="AC80" s="5">
        <v>81</v>
      </c>
      <c r="AD80" s="5">
        <v>2</v>
      </c>
      <c r="AE80" s="5">
        <v>399</v>
      </c>
      <c r="AF80" s="5">
        <v>422</v>
      </c>
      <c r="AG80" s="23">
        <v>916</v>
      </c>
      <c r="AH80" s="25">
        <f t="shared" si="11"/>
        <v>22.94422081656124</v>
      </c>
      <c r="AI80" s="25">
        <f t="shared" si="12"/>
        <v>24.26682001150086</v>
      </c>
      <c r="AJ80" s="26">
        <f t="shared" si="13"/>
        <v>52.67395054629097</v>
      </c>
    </row>
    <row r="81" spans="1:36" ht="13.5">
      <c r="A81" s="24" t="s">
        <v>128</v>
      </c>
      <c r="B81" s="22">
        <v>3579</v>
      </c>
      <c r="C81" s="5">
        <v>2024</v>
      </c>
      <c r="D81" s="5">
        <v>1901</v>
      </c>
      <c r="E81" s="5">
        <v>123</v>
      </c>
      <c r="F81" s="5">
        <v>1555</v>
      </c>
      <c r="G81" s="9" t="s">
        <v>0</v>
      </c>
      <c r="H81" s="10">
        <f t="shared" si="0"/>
        <v>56.552109527801065</v>
      </c>
      <c r="I81" s="5">
        <v>1901</v>
      </c>
      <c r="J81" s="5">
        <v>394</v>
      </c>
      <c r="K81" s="5">
        <v>379</v>
      </c>
      <c r="L81" s="5" t="s">
        <v>0</v>
      </c>
      <c r="M81" s="5">
        <v>1</v>
      </c>
      <c r="N81" s="5">
        <v>248</v>
      </c>
      <c r="O81" s="5">
        <v>306</v>
      </c>
      <c r="P81" s="5">
        <v>17</v>
      </c>
      <c r="Q81" s="5">
        <v>2</v>
      </c>
      <c r="R81" s="5">
        <v>48</v>
      </c>
      <c r="S81" s="5">
        <v>264</v>
      </c>
      <c r="T81" s="5">
        <v>22</v>
      </c>
      <c r="U81" s="5">
        <v>12</v>
      </c>
      <c r="V81" s="5">
        <v>34</v>
      </c>
      <c r="W81" s="5">
        <v>117</v>
      </c>
      <c r="X81" s="5">
        <v>54</v>
      </c>
      <c r="Y81" s="5">
        <v>50</v>
      </c>
      <c r="Z81" s="5">
        <v>132</v>
      </c>
      <c r="AA81" s="5">
        <v>39</v>
      </c>
      <c r="AB81" s="5">
        <v>68</v>
      </c>
      <c r="AC81" s="5">
        <v>92</v>
      </c>
      <c r="AD81" s="5">
        <v>1</v>
      </c>
      <c r="AE81" s="5">
        <v>394</v>
      </c>
      <c r="AF81" s="5">
        <v>555</v>
      </c>
      <c r="AG81" s="23">
        <v>951</v>
      </c>
      <c r="AH81" s="25">
        <f t="shared" si="11"/>
        <v>20.725933719095213</v>
      </c>
      <c r="AI81" s="25">
        <f t="shared" si="12"/>
        <v>29.195160441872698</v>
      </c>
      <c r="AJ81" s="26">
        <f t="shared" si="13"/>
        <v>50.026301946344034</v>
      </c>
    </row>
    <row r="82" spans="1:36" ht="13.5">
      <c r="A82" s="24" t="s">
        <v>129</v>
      </c>
      <c r="B82" s="22">
        <v>1792</v>
      </c>
      <c r="C82" s="5">
        <v>799</v>
      </c>
      <c r="D82" s="5">
        <v>735</v>
      </c>
      <c r="E82" s="5">
        <v>64</v>
      </c>
      <c r="F82" s="5">
        <v>970</v>
      </c>
      <c r="G82" s="9">
        <v>23</v>
      </c>
      <c r="H82" s="10">
        <f t="shared" si="0"/>
        <v>45.16676088185416</v>
      </c>
      <c r="I82" s="5">
        <v>735</v>
      </c>
      <c r="J82" s="5">
        <v>100</v>
      </c>
      <c r="K82" s="5">
        <v>90</v>
      </c>
      <c r="L82" s="5" t="s">
        <v>0</v>
      </c>
      <c r="M82" s="5" t="s">
        <v>0</v>
      </c>
      <c r="N82" s="5">
        <v>91</v>
      </c>
      <c r="O82" s="5">
        <v>115</v>
      </c>
      <c r="P82" s="5">
        <v>9</v>
      </c>
      <c r="Q82" s="5">
        <v>2</v>
      </c>
      <c r="R82" s="5">
        <v>25</v>
      </c>
      <c r="S82" s="5">
        <v>67</v>
      </c>
      <c r="T82" s="5">
        <v>8</v>
      </c>
      <c r="U82" s="5">
        <v>3</v>
      </c>
      <c r="V82" s="5">
        <v>8</v>
      </c>
      <c r="W82" s="5">
        <v>50</v>
      </c>
      <c r="X82" s="5">
        <v>27</v>
      </c>
      <c r="Y82" s="5">
        <v>31</v>
      </c>
      <c r="Z82" s="5">
        <v>92</v>
      </c>
      <c r="AA82" s="5">
        <v>17</v>
      </c>
      <c r="AB82" s="5">
        <v>27</v>
      </c>
      <c r="AC82" s="5">
        <v>58</v>
      </c>
      <c r="AD82" s="5">
        <v>5</v>
      </c>
      <c r="AE82" s="5">
        <v>100</v>
      </c>
      <c r="AF82" s="5">
        <v>206</v>
      </c>
      <c r="AG82" s="23">
        <v>424</v>
      </c>
      <c r="AH82" s="25">
        <f t="shared" si="11"/>
        <v>13.60544217687075</v>
      </c>
      <c r="AI82" s="25">
        <f t="shared" si="12"/>
        <v>28.027210884353742</v>
      </c>
      <c r="AJ82" s="26">
        <f t="shared" si="13"/>
        <v>57.68707482993197</v>
      </c>
    </row>
    <row r="83" spans="1:36" ht="13.5">
      <c r="A83" s="24" t="s">
        <v>130</v>
      </c>
      <c r="B83" s="22">
        <v>2311</v>
      </c>
      <c r="C83" s="5">
        <v>1046</v>
      </c>
      <c r="D83" s="5">
        <v>1006</v>
      </c>
      <c r="E83" s="5">
        <v>40</v>
      </c>
      <c r="F83" s="5">
        <v>1259</v>
      </c>
      <c r="G83" s="9">
        <v>6</v>
      </c>
      <c r="H83" s="10">
        <f t="shared" si="0"/>
        <v>45.37960954446854</v>
      </c>
      <c r="I83" s="5">
        <v>1006</v>
      </c>
      <c r="J83" s="5">
        <v>206</v>
      </c>
      <c r="K83" s="5">
        <v>199</v>
      </c>
      <c r="L83" s="5" t="s">
        <v>0</v>
      </c>
      <c r="M83" s="5" t="s">
        <v>0</v>
      </c>
      <c r="N83" s="5">
        <v>169</v>
      </c>
      <c r="O83" s="5">
        <v>62</v>
      </c>
      <c r="P83" s="5" t="s">
        <v>0</v>
      </c>
      <c r="Q83" s="5">
        <v>1</v>
      </c>
      <c r="R83" s="5">
        <v>46</v>
      </c>
      <c r="S83" s="5">
        <v>123</v>
      </c>
      <c r="T83" s="5">
        <v>14</v>
      </c>
      <c r="U83" s="5">
        <v>1</v>
      </c>
      <c r="V83" s="5">
        <v>11</v>
      </c>
      <c r="W83" s="5">
        <v>67</v>
      </c>
      <c r="X83" s="5">
        <v>29</v>
      </c>
      <c r="Y83" s="5">
        <v>41</v>
      </c>
      <c r="Z83" s="5">
        <v>103</v>
      </c>
      <c r="AA83" s="5">
        <v>25</v>
      </c>
      <c r="AB83" s="5">
        <v>38</v>
      </c>
      <c r="AC83" s="5">
        <v>67</v>
      </c>
      <c r="AD83" s="5">
        <v>3</v>
      </c>
      <c r="AE83" s="5">
        <v>206</v>
      </c>
      <c r="AF83" s="5">
        <v>231</v>
      </c>
      <c r="AG83" s="23">
        <v>566</v>
      </c>
      <c r="AH83" s="25">
        <f t="shared" si="11"/>
        <v>20.47713717693837</v>
      </c>
      <c r="AI83" s="25">
        <f t="shared" si="12"/>
        <v>22.962226640159045</v>
      </c>
      <c r="AJ83" s="26">
        <f t="shared" si="13"/>
        <v>56.2624254473161</v>
      </c>
    </row>
    <row r="84" spans="1:36" ht="13.5">
      <c r="A84" s="24" t="s">
        <v>131</v>
      </c>
      <c r="B84" s="22">
        <v>1396</v>
      </c>
      <c r="C84" s="5">
        <v>712</v>
      </c>
      <c r="D84" s="5">
        <v>677</v>
      </c>
      <c r="E84" s="5">
        <v>35</v>
      </c>
      <c r="F84" s="5">
        <v>682</v>
      </c>
      <c r="G84" s="9">
        <v>2</v>
      </c>
      <c r="H84" s="10">
        <f t="shared" si="0"/>
        <v>51.07604017216643</v>
      </c>
      <c r="I84" s="5">
        <v>677</v>
      </c>
      <c r="J84" s="5">
        <v>276</v>
      </c>
      <c r="K84" s="5">
        <v>269</v>
      </c>
      <c r="L84" s="5" t="s">
        <v>0</v>
      </c>
      <c r="M84" s="5">
        <v>3</v>
      </c>
      <c r="N84" s="5">
        <v>51</v>
      </c>
      <c r="O84" s="5">
        <v>38</v>
      </c>
      <c r="P84" s="5">
        <v>1</v>
      </c>
      <c r="Q84" s="5">
        <v>2</v>
      </c>
      <c r="R84" s="5">
        <v>13</v>
      </c>
      <c r="S84" s="5">
        <v>51</v>
      </c>
      <c r="T84" s="5" t="s">
        <v>0</v>
      </c>
      <c r="U84" s="5">
        <v>2</v>
      </c>
      <c r="V84" s="5">
        <v>1</v>
      </c>
      <c r="W84" s="5">
        <v>31</v>
      </c>
      <c r="X84" s="5">
        <v>16</v>
      </c>
      <c r="Y84" s="5">
        <v>24</v>
      </c>
      <c r="Z84" s="5">
        <v>71</v>
      </c>
      <c r="AA84" s="5">
        <v>20</v>
      </c>
      <c r="AB84" s="5">
        <v>15</v>
      </c>
      <c r="AC84" s="5">
        <v>60</v>
      </c>
      <c r="AD84" s="5">
        <v>2</v>
      </c>
      <c r="AE84" s="5">
        <v>276</v>
      </c>
      <c r="AF84" s="5">
        <v>92</v>
      </c>
      <c r="AG84" s="23">
        <v>307</v>
      </c>
      <c r="AH84" s="25">
        <f t="shared" si="11"/>
        <v>40.76809453471196</v>
      </c>
      <c r="AI84" s="25">
        <f t="shared" si="12"/>
        <v>13.58936484490399</v>
      </c>
      <c r="AJ84" s="26">
        <f t="shared" si="13"/>
        <v>45.347119645494836</v>
      </c>
    </row>
    <row r="85" spans="1:36" ht="13.5">
      <c r="A85" s="24" t="s">
        <v>132</v>
      </c>
      <c r="B85" s="22">
        <v>20048</v>
      </c>
      <c r="C85" s="5">
        <v>11862</v>
      </c>
      <c r="D85" s="5">
        <v>10969</v>
      </c>
      <c r="E85" s="5">
        <v>893</v>
      </c>
      <c r="F85" s="5">
        <v>8139</v>
      </c>
      <c r="G85" s="9">
        <v>47</v>
      </c>
      <c r="H85" s="10">
        <f t="shared" si="0"/>
        <v>59.30703464826759</v>
      </c>
      <c r="I85" s="5">
        <v>10969</v>
      </c>
      <c r="J85" s="5">
        <v>1975</v>
      </c>
      <c r="K85" s="5">
        <v>1918</v>
      </c>
      <c r="L85" s="5">
        <v>1</v>
      </c>
      <c r="M85" s="5">
        <v>7</v>
      </c>
      <c r="N85" s="5">
        <v>985</v>
      </c>
      <c r="O85" s="5">
        <v>1867</v>
      </c>
      <c r="P85" s="5">
        <v>49</v>
      </c>
      <c r="Q85" s="5">
        <v>48</v>
      </c>
      <c r="R85" s="5">
        <v>443</v>
      </c>
      <c r="S85" s="5">
        <v>1654</v>
      </c>
      <c r="T85" s="5">
        <v>164</v>
      </c>
      <c r="U85" s="5">
        <v>53</v>
      </c>
      <c r="V85" s="5">
        <v>159</v>
      </c>
      <c r="W85" s="5">
        <v>465</v>
      </c>
      <c r="X85" s="5">
        <v>359</v>
      </c>
      <c r="Y85" s="5">
        <v>364</v>
      </c>
      <c r="Z85" s="5">
        <v>1305</v>
      </c>
      <c r="AA85" s="5">
        <v>196</v>
      </c>
      <c r="AB85" s="5">
        <v>526</v>
      </c>
      <c r="AC85" s="5">
        <v>329</v>
      </c>
      <c r="AD85" s="5">
        <v>20</v>
      </c>
      <c r="AE85" s="5">
        <v>1976</v>
      </c>
      <c r="AF85" s="5">
        <v>2859</v>
      </c>
      <c r="AG85" s="23">
        <v>6114</v>
      </c>
      <c r="AH85" s="25">
        <f t="shared" si="11"/>
        <v>18.01440423010302</v>
      </c>
      <c r="AI85" s="25">
        <f t="shared" si="12"/>
        <v>26.06436320539703</v>
      </c>
      <c r="AJ85" s="26">
        <f t="shared" si="13"/>
        <v>55.73890053787947</v>
      </c>
    </row>
    <row r="86" spans="1:36" ht="13.5">
      <c r="A86" s="24" t="s">
        <v>133</v>
      </c>
      <c r="B86" s="22">
        <v>11712</v>
      </c>
      <c r="C86" s="5">
        <v>6846</v>
      </c>
      <c r="D86" s="5">
        <v>6351</v>
      </c>
      <c r="E86" s="5">
        <v>495</v>
      </c>
      <c r="F86" s="5">
        <v>4828</v>
      </c>
      <c r="G86" s="9">
        <v>38</v>
      </c>
      <c r="H86" s="10">
        <f t="shared" si="0"/>
        <v>58.643138598595165</v>
      </c>
      <c r="I86" s="5">
        <v>6351</v>
      </c>
      <c r="J86" s="5">
        <v>1092</v>
      </c>
      <c r="K86" s="5">
        <v>1047</v>
      </c>
      <c r="L86" s="5" t="s">
        <v>0</v>
      </c>
      <c r="M86" s="5">
        <v>6</v>
      </c>
      <c r="N86" s="5">
        <v>646</v>
      </c>
      <c r="O86" s="5">
        <v>979</v>
      </c>
      <c r="P86" s="5">
        <v>26</v>
      </c>
      <c r="Q86" s="5">
        <v>26</v>
      </c>
      <c r="R86" s="5">
        <v>271</v>
      </c>
      <c r="S86" s="5">
        <v>995</v>
      </c>
      <c r="T86" s="5">
        <v>89</v>
      </c>
      <c r="U86" s="5">
        <v>21</v>
      </c>
      <c r="V86" s="5">
        <v>103</v>
      </c>
      <c r="W86" s="5">
        <v>289</v>
      </c>
      <c r="X86" s="5">
        <v>199</v>
      </c>
      <c r="Y86" s="5">
        <v>197</v>
      </c>
      <c r="Z86" s="5">
        <v>790</v>
      </c>
      <c r="AA86" s="5">
        <v>106</v>
      </c>
      <c r="AB86" s="5">
        <v>306</v>
      </c>
      <c r="AC86" s="5">
        <v>200</v>
      </c>
      <c r="AD86" s="5">
        <v>10</v>
      </c>
      <c r="AE86" s="5">
        <v>1092</v>
      </c>
      <c r="AF86" s="5">
        <v>1631</v>
      </c>
      <c r="AG86" s="23">
        <v>3618</v>
      </c>
      <c r="AH86" s="25">
        <f t="shared" si="11"/>
        <v>17.194142654700048</v>
      </c>
      <c r="AI86" s="25">
        <f t="shared" si="12"/>
        <v>25.68099511887892</v>
      </c>
      <c r="AJ86" s="26">
        <f t="shared" si="13"/>
        <v>56.96740670760511</v>
      </c>
    </row>
    <row r="87" spans="1:36" ht="13.5">
      <c r="A87" s="24" t="s">
        <v>134</v>
      </c>
      <c r="B87" s="22">
        <v>5152</v>
      </c>
      <c r="C87" s="5">
        <v>3029</v>
      </c>
      <c r="D87" s="5">
        <v>2771</v>
      </c>
      <c r="E87" s="5">
        <v>258</v>
      </c>
      <c r="F87" s="5">
        <v>2114</v>
      </c>
      <c r="G87" s="9">
        <v>9</v>
      </c>
      <c r="H87" s="10">
        <f t="shared" si="0"/>
        <v>58.89558623371573</v>
      </c>
      <c r="I87" s="5">
        <v>2771</v>
      </c>
      <c r="J87" s="5">
        <v>376</v>
      </c>
      <c r="K87" s="5">
        <v>367</v>
      </c>
      <c r="L87" s="5">
        <v>1</v>
      </c>
      <c r="M87" s="5">
        <v>1</v>
      </c>
      <c r="N87" s="5">
        <v>222</v>
      </c>
      <c r="O87" s="5">
        <v>607</v>
      </c>
      <c r="P87" s="5">
        <v>17</v>
      </c>
      <c r="Q87" s="5">
        <v>16</v>
      </c>
      <c r="R87" s="5">
        <v>101</v>
      </c>
      <c r="S87" s="5">
        <v>408</v>
      </c>
      <c r="T87" s="5">
        <v>45</v>
      </c>
      <c r="U87" s="5">
        <v>17</v>
      </c>
      <c r="V87" s="5">
        <v>39</v>
      </c>
      <c r="W87" s="5">
        <v>117</v>
      </c>
      <c r="X87" s="5">
        <v>113</v>
      </c>
      <c r="Y87" s="5">
        <v>115</v>
      </c>
      <c r="Z87" s="5">
        <v>320</v>
      </c>
      <c r="AA87" s="5">
        <v>43</v>
      </c>
      <c r="AB87" s="5">
        <v>133</v>
      </c>
      <c r="AC87" s="5">
        <v>76</v>
      </c>
      <c r="AD87" s="5">
        <v>4</v>
      </c>
      <c r="AE87" s="5">
        <v>377</v>
      </c>
      <c r="AF87" s="5">
        <v>830</v>
      </c>
      <c r="AG87" s="23">
        <v>1560</v>
      </c>
      <c r="AH87" s="25">
        <f t="shared" si="11"/>
        <v>13.605196679898954</v>
      </c>
      <c r="AI87" s="25">
        <f t="shared" si="12"/>
        <v>29.953085528690004</v>
      </c>
      <c r="AJ87" s="26">
        <f t="shared" si="13"/>
        <v>56.29736557199567</v>
      </c>
    </row>
    <row r="88" spans="1:36" ht="13.5">
      <c r="A88" s="24" t="s">
        <v>135</v>
      </c>
      <c r="B88" s="22">
        <v>3184</v>
      </c>
      <c r="C88" s="5">
        <v>1987</v>
      </c>
      <c r="D88" s="5">
        <v>1847</v>
      </c>
      <c r="E88" s="5">
        <v>140</v>
      </c>
      <c r="F88" s="5">
        <v>1197</v>
      </c>
      <c r="G88" s="9" t="s">
        <v>0</v>
      </c>
      <c r="H88" s="10">
        <f t="shared" si="0"/>
        <v>62.40577889447236</v>
      </c>
      <c r="I88" s="5">
        <v>1847</v>
      </c>
      <c r="J88" s="5">
        <v>507</v>
      </c>
      <c r="K88" s="5">
        <v>504</v>
      </c>
      <c r="L88" s="5" t="s">
        <v>0</v>
      </c>
      <c r="M88" s="5" t="s">
        <v>0</v>
      </c>
      <c r="N88" s="5">
        <v>117</v>
      </c>
      <c r="O88" s="5">
        <v>281</v>
      </c>
      <c r="P88" s="5">
        <v>6</v>
      </c>
      <c r="Q88" s="5">
        <v>6</v>
      </c>
      <c r="R88" s="5">
        <v>71</v>
      </c>
      <c r="S88" s="5">
        <v>251</v>
      </c>
      <c r="T88" s="5">
        <v>30</v>
      </c>
      <c r="U88" s="5">
        <v>15</v>
      </c>
      <c r="V88" s="5">
        <v>17</v>
      </c>
      <c r="W88" s="5">
        <v>59</v>
      </c>
      <c r="X88" s="5">
        <v>47</v>
      </c>
      <c r="Y88" s="5">
        <v>52</v>
      </c>
      <c r="Z88" s="5">
        <v>195</v>
      </c>
      <c r="AA88" s="5">
        <v>47</v>
      </c>
      <c r="AB88" s="5">
        <v>87</v>
      </c>
      <c r="AC88" s="5">
        <v>53</v>
      </c>
      <c r="AD88" s="5">
        <v>6</v>
      </c>
      <c r="AE88" s="5">
        <v>507</v>
      </c>
      <c r="AF88" s="5">
        <v>398</v>
      </c>
      <c r="AG88" s="23">
        <v>936</v>
      </c>
      <c r="AH88" s="25">
        <f t="shared" si="11"/>
        <v>27.449918787222522</v>
      </c>
      <c r="AI88" s="25">
        <f t="shared" si="12"/>
        <v>21.548456957227938</v>
      </c>
      <c r="AJ88" s="26">
        <f t="shared" si="13"/>
        <v>50.67677314564158</v>
      </c>
    </row>
    <row r="89" spans="1:36" ht="13.5">
      <c r="A89" s="17" t="s">
        <v>170</v>
      </c>
      <c r="B89" s="52">
        <f>SUM(B90:B93)</f>
        <v>26484</v>
      </c>
      <c r="C89" s="15">
        <f aca="true" t="shared" si="14" ref="C89:AG89">SUM(C90:C93)</f>
        <v>15231</v>
      </c>
      <c r="D89" s="15">
        <f t="shared" si="14"/>
        <v>14516</v>
      </c>
      <c r="E89" s="15">
        <f t="shared" si="14"/>
        <v>715</v>
      </c>
      <c r="F89" s="15">
        <f t="shared" si="14"/>
        <v>11204</v>
      </c>
      <c r="G89" s="15">
        <f t="shared" si="14"/>
        <v>49</v>
      </c>
      <c r="H89" s="53">
        <f>C89/(C89+F89)*100</f>
        <v>57.61679591450728</v>
      </c>
      <c r="I89" s="52">
        <f t="shared" si="14"/>
        <v>14516</v>
      </c>
      <c r="J89" s="15">
        <f t="shared" si="14"/>
        <v>2359</v>
      </c>
      <c r="K89" s="15">
        <f t="shared" si="14"/>
        <v>2169</v>
      </c>
      <c r="L89" s="15">
        <f t="shared" si="14"/>
        <v>29</v>
      </c>
      <c r="M89" s="15">
        <f t="shared" si="14"/>
        <v>51</v>
      </c>
      <c r="N89" s="15">
        <f t="shared" si="14"/>
        <v>1877</v>
      </c>
      <c r="O89" s="15">
        <f t="shared" si="14"/>
        <v>2031</v>
      </c>
      <c r="P89" s="15">
        <f t="shared" si="14"/>
        <v>65</v>
      </c>
      <c r="Q89" s="15">
        <f t="shared" si="14"/>
        <v>35</v>
      </c>
      <c r="R89" s="15">
        <f t="shared" si="14"/>
        <v>472</v>
      </c>
      <c r="S89" s="15">
        <f t="shared" si="14"/>
        <v>1652</v>
      </c>
      <c r="T89" s="15">
        <f t="shared" si="14"/>
        <v>160</v>
      </c>
      <c r="U89" s="15">
        <f t="shared" si="14"/>
        <v>64</v>
      </c>
      <c r="V89" s="15">
        <f t="shared" si="14"/>
        <v>254</v>
      </c>
      <c r="W89" s="15">
        <f t="shared" si="14"/>
        <v>1465</v>
      </c>
      <c r="X89" s="15">
        <f t="shared" si="14"/>
        <v>477</v>
      </c>
      <c r="Y89" s="15">
        <f t="shared" si="14"/>
        <v>581</v>
      </c>
      <c r="Z89" s="15">
        <f t="shared" si="14"/>
        <v>1159</v>
      </c>
      <c r="AA89" s="15">
        <f t="shared" si="14"/>
        <v>296</v>
      </c>
      <c r="AB89" s="15">
        <f t="shared" si="14"/>
        <v>624</v>
      </c>
      <c r="AC89" s="15">
        <f t="shared" si="14"/>
        <v>843</v>
      </c>
      <c r="AD89" s="15">
        <f t="shared" si="14"/>
        <v>22</v>
      </c>
      <c r="AE89" s="15">
        <f t="shared" si="14"/>
        <v>2388</v>
      </c>
      <c r="AF89" s="15">
        <f t="shared" si="14"/>
        <v>3959</v>
      </c>
      <c r="AG89" s="15">
        <f t="shared" si="14"/>
        <v>8147</v>
      </c>
      <c r="AH89" s="18">
        <f>AE89/I89*100</f>
        <v>16.450812896114634</v>
      </c>
      <c r="AI89" s="18">
        <f>AF89/I89*100</f>
        <v>27.273353540920365</v>
      </c>
      <c r="AJ89" s="19">
        <f>AG89/I89*100</f>
        <v>56.12427666023698</v>
      </c>
    </row>
    <row r="90" spans="1:36" ht="13.5">
      <c r="A90" s="24" t="s">
        <v>136</v>
      </c>
      <c r="B90" s="22">
        <v>5739</v>
      </c>
      <c r="C90" s="5">
        <v>3439</v>
      </c>
      <c r="D90" s="5">
        <v>3184</v>
      </c>
      <c r="E90" s="5">
        <v>255</v>
      </c>
      <c r="F90" s="5">
        <v>2298</v>
      </c>
      <c r="G90" s="9">
        <v>2</v>
      </c>
      <c r="H90" s="10">
        <f aca="true" t="shared" si="15" ref="H90:H97">C90/(C90+F90)*100</f>
        <v>59.94422171866829</v>
      </c>
      <c r="I90" s="5">
        <v>3184</v>
      </c>
      <c r="J90" s="5">
        <v>674</v>
      </c>
      <c r="K90" s="5">
        <v>653</v>
      </c>
      <c r="L90" s="5">
        <v>11</v>
      </c>
      <c r="M90" s="5">
        <v>18</v>
      </c>
      <c r="N90" s="5">
        <v>435</v>
      </c>
      <c r="O90" s="5">
        <v>349</v>
      </c>
      <c r="P90" s="5">
        <v>10</v>
      </c>
      <c r="Q90" s="5">
        <v>10</v>
      </c>
      <c r="R90" s="5">
        <v>106</v>
      </c>
      <c r="S90" s="5">
        <v>393</v>
      </c>
      <c r="T90" s="5">
        <v>40</v>
      </c>
      <c r="U90" s="5">
        <v>19</v>
      </c>
      <c r="V90" s="5">
        <v>40</v>
      </c>
      <c r="W90" s="5">
        <v>353</v>
      </c>
      <c r="X90" s="5">
        <v>85</v>
      </c>
      <c r="Y90" s="5">
        <v>76</v>
      </c>
      <c r="Z90" s="5">
        <v>230</v>
      </c>
      <c r="AA90" s="5">
        <v>56</v>
      </c>
      <c r="AB90" s="5">
        <v>141</v>
      </c>
      <c r="AC90" s="5">
        <v>135</v>
      </c>
      <c r="AD90" s="5">
        <v>3</v>
      </c>
      <c r="AE90" s="5">
        <v>685</v>
      </c>
      <c r="AF90" s="5">
        <v>802</v>
      </c>
      <c r="AG90" s="23">
        <v>1694</v>
      </c>
      <c r="AH90" s="25">
        <f aca="true" t="shared" si="16" ref="AH90:AH97">AE90/I90*100</f>
        <v>21.513819095477388</v>
      </c>
      <c r="AI90" s="25">
        <f aca="true" t="shared" si="17" ref="AI90:AI97">AF90/I90*100</f>
        <v>25.18844221105528</v>
      </c>
      <c r="AJ90" s="26">
        <f aca="true" t="shared" si="18" ref="AJ90:AJ97">AG90/I90*100</f>
        <v>53.2035175879397</v>
      </c>
    </row>
    <row r="91" spans="1:36" ht="13.5">
      <c r="A91" s="24" t="s">
        <v>137</v>
      </c>
      <c r="B91" s="22">
        <v>555</v>
      </c>
      <c r="C91" s="5">
        <v>351</v>
      </c>
      <c r="D91" s="5">
        <v>351</v>
      </c>
      <c r="E91" s="5" t="s">
        <v>0</v>
      </c>
      <c r="F91" s="5">
        <v>204</v>
      </c>
      <c r="G91" s="9" t="s">
        <v>0</v>
      </c>
      <c r="H91" s="10">
        <f t="shared" si="15"/>
        <v>63.24324324324324</v>
      </c>
      <c r="I91" s="5">
        <v>351</v>
      </c>
      <c r="J91" s="5">
        <v>5</v>
      </c>
      <c r="K91" s="5">
        <v>2</v>
      </c>
      <c r="L91" s="5">
        <v>5</v>
      </c>
      <c r="M91" s="5" t="s">
        <v>0</v>
      </c>
      <c r="N91" s="5">
        <v>9</v>
      </c>
      <c r="O91" s="5">
        <v>4</v>
      </c>
      <c r="P91" s="5" t="s">
        <v>0</v>
      </c>
      <c r="Q91" s="5" t="s">
        <v>0</v>
      </c>
      <c r="R91" s="5">
        <v>6</v>
      </c>
      <c r="S91" s="5">
        <v>29</v>
      </c>
      <c r="T91" s="5">
        <v>3</v>
      </c>
      <c r="U91" s="5" t="s">
        <v>0</v>
      </c>
      <c r="V91" s="5" t="s">
        <v>0</v>
      </c>
      <c r="W91" s="5">
        <v>180</v>
      </c>
      <c r="X91" s="5">
        <v>27</v>
      </c>
      <c r="Y91" s="5">
        <v>18</v>
      </c>
      <c r="Z91" s="5">
        <v>10</v>
      </c>
      <c r="AA91" s="5">
        <v>5</v>
      </c>
      <c r="AB91" s="5">
        <v>7</v>
      </c>
      <c r="AC91" s="5">
        <v>43</v>
      </c>
      <c r="AD91" s="5" t="s">
        <v>0</v>
      </c>
      <c r="AE91" s="5">
        <v>10</v>
      </c>
      <c r="AF91" s="5">
        <v>13</v>
      </c>
      <c r="AG91" s="23">
        <v>328</v>
      </c>
      <c r="AH91" s="25">
        <f t="shared" si="16"/>
        <v>2.849002849002849</v>
      </c>
      <c r="AI91" s="25">
        <f t="shared" si="17"/>
        <v>3.7037037037037033</v>
      </c>
      <c r="AJ91" s="26">
        <f t="shared" si="18"/>
        <v>93.44729344729345</v>
      </c>
    </row>
    <row r="92" spans="1:36" ht="13.5">
      <c r="A92" s="24" t="s">
        <v>138</v>
      </c>
      <c r="B92" s="22">
        <v>4405</v>
      </c>
      <c r="C92" s="5">
        <v>2377</v>
      </c>
      <c r="D92" s="5">
        <v>2315</v>
      </c>
      <c r="E92" s="5">
        <v>62</v>
      </c>
      <c r="F92" s="5">
        <v>2019</v>
      </c>
      <c r="G92" s="9">
        <v>9</v>
      </c>
      <c r="H92" s="10">
        <f t="shared" si="15"/>
        <v>54.07188353048225</v>
      </c>
      <c r="I92" s="5">
        <v>2315</v>
      </c>
      <c r="J92" s="5">
        <v>366</v>
      </c>
      <c r="K92" s="5">
        <v>337</v>
      </c>
      <c r="L92" s="5">
        <v>7</v>
      </c>
      <c r="M92" s="5">
        <v>8</v>
      </c>
      <c r="N92" s="5">
        <v>390</v>
      </c>
      <c r="O92" s="5">
        <v>372</v>
      </c>
      <c r="P92" s="5">
        <v>10</v>
      </c>
      <c r="Q92" s="5">
        <v>4</v>
      </c>
      <c r="R92" s="5">
        <v>61</v>
      </c>
      <c r="S92" s="5">
        <v>224</v>
      </c>
      <c r="T92" s="5">
        <v>26</v>
      </c>
      <c r="U92" s="5">
        <v>12</v>
      </c>
      <c r="V92" s="5">
        <v>23</v>
      </c>
      <c r="W92" s="5">
        <v>190</v>
      </c>
      <c r="X92" s="5">
        <v>65</v>
      </c>
      <c r="Y92" s="5">
        <v>105</v>
      </c>
      <c r="Z92" s="5">
        <v>168</v>
      </c>
      <c r="AA92" s="5">
        <v>52</v>
      </c>
      <c r="AB92" s="5">
        <v>92</v>
      </c>
      <c r="AC92" s="5">
        <v>132</v>
      </c>
      <c r="AD92" s="5">
        <v>8</v>
      </c>
      <c r="AE92" s="5">
        <v>373</v>
      </c>
      <c r="AF92" s="5">
        <v>770</v>
      </c>
      <c r="AG92" s="23">
        <v>1164</v>
      </c>
      <c r="AH92" s="25">
        <f t="shared" si="16"/>
        <v>16.11231101511879</v>
      </c>
      <c r="AI92" s="25">
        <f t="shared" si="17"/>
        <v>33.261339092872575</v>
      </c>
      <c r="AJ92" s="26">
        <f t="shared" si="18"/>
        <v>50.28077753779697</v>
      </c>
    </row>
    <row r="93" spans="1:36" ht="13.5">
      <c r="A93" s="24" t="s">
        <v>139</v>
      </c>
      <c r="B93" s="22">
        <v>15785</v>
      </c>
      <c r="C93" s="5">
        <v>9064</v>
      </c>
      <c r="D93" s="5">
        <v>8666</v>
      </c>
      <c r="E93" s="5">
        <v>398</v>
      </c>
      <c r="F93" s="5">
        <v>6683</v>
      </c>
      <c r="G93" s="9">
        <v>38</v>
      </c>
      <c r="H93" s="10">
        <f t="shared" si="15"/>
        <v>57.56017019114752</v>
      </c>
      <c r="I93" s="5">
        <v>8666</v>
      </c>
      <c r="J93" s="5">
        <v>1314</v>
      </c>
      <c r="K93" s="5">
        <v>1177</v>
      </c>
      <c r="L93" s="5">
        <v>6</v>
      </c>
      <c r="M93" s="5">
        <v>25</v>
      </c>
      <c r="N93" s="5">
        <v>1043</v>
      </c>
      <c r="O93" s="5">
        <v>1306</v>
      </c>
      <c r="P93" s="5">
        <v>45</v>
      </c>
      <c r="Q93" s="5">
        <v>21</v>
      </c>
      <c r="R93" s="5">
        <v>299</v>
      </c>
      <c r="S93" s="5">
        <v>1006</v>
      </c>
      <c r="T93" s="5">
        <v>91</v>
      </c>
      <c r="U93" s="5">
        <v>33</v>
      </c>
      <c r="V93" s="5">
        <v>191</v>
      </c>
      <c r="W93" s="5">
        <v>742</v>
      </c>
      <c r="X93" s="5">
        <v>300</v>
      </c>
      <c r="Y93" s="5">
        <v>382</v>
      </c>
      <c r="Z93" s="5">
        <v>751</v>
      </c>
      <c r="AA93" s="5">
        <v>183</v>
      </c>
      <c r="AB93" s="5">
        <v>384</v>
      </c>
      <c r="AC93" s="5">
        <v>533</v>
      </c>
      <c r="AD93" s="5">
        <v>11</v>
      </c>
      <c r="AE93" s="5">
        <v>1320</v>
      </c>
      <c r="AF93" s="5">
        <v>2374</v>
      </c>
      <c r="AG93" s="23">
        <v>4961</v>
      </c>
      <c r="AH93" s="25">
        <f t="shared" si="16"/>
        <v>15.231940918532194</v>
      </c>
      <c r="AI93" s="25">
        <f t="shared" si="17"/>
        <v>27.394414954996538</v>
      </c>
      <c r="AJ93" s="26">
        <f t="shared" si="18"/>
        <v>57.2467112854835</v>
      </c>
    </row>
    <row r="94" spans="1:36" ht="13.5">
      <c r="A94" s="24" t="s">
        <v>140</v>
      </c>
      <c r="B94" s="22">
        <v>10221</v>
      </c>
      <c r="C94" s="5">
        <v>6032</v>
      </c>
      <c r="D94" s="5">
        <v>5711</v>
      </c>
      <c r="E94" s="5">
        <v>321</v>
      </c>
      <c r="F94" s="5">
        <v>4162</v>
      </c>
      <c r="G94" s="9">
        <v>27</v>
      </c>
      <c r="H94" s="10">
        <f t="shared" si="15"/>
        <v>59.17206199725329</v>
      </c>
      <c r="I94" s="5">
        <v>5711</v>
      </c>
      <c r="J94" s="5">
        <v>657</v>
      </c>
      <c r="K94" s="5">
        <v>581</v>
      </c>
      <c r="L94" s="5">
        <v>2</v>
      </c>
      <c r="M94" s="5">
        <v>25</v>
      </c>
      <c r="N94" s="5">
        <v>666</v>
      </c>
      <c r="O94" s="5">
        <v>992</v>
      </c>
      <c r="P94" s="5">
        <v>40</v>
      </c>
      <c r="Q94" s="5">
        <v>16</v>
      </c>
      <c r="R94" s="5">
        <v>240</v>
      </c>
      <c r="S94" s="5">
        <v>741</v>
      </c>
      <c r="T94" s="5">
        <v>70</v>
      </c>
      <c r="U94" s="5">
        <v>25</v>
      </c>
      <c r="V94" s="5">
        <v>170</v>
      </c>
      <c r="W94" s="5">
        <v>350</v>
      </c>
      <c r="X94" s="5">
        <v>183</v>
      </c>
      <c r="Y94" s="5">
        <v>251</v>
      </c>
      <c r="Z94" s="5">
        <v>515</v>
      </c>
      <c r="AA94" s="5">
        <v>103</v>
      </c>
      <c r="AB94" s="5">
        <v>290</v>
      </c>
      <c r="AC94" s="5">
        <v>368</v>
      </c>
      <c r="AD94" s="5">
        <v>7</v>
      </c>
      <c r="AE94" s="5">
        <v>659</v>
      </c>
      <c r="AF94" s="5">
        <v>1683</v>
      </c>
      <c r="AG94" s="23">
        <v>3362</v>
      </c>
      <c r="AH94" s="25">
        <f t="shared" si="16"/>
        <v>11.53913500262651</v>
      </c>
      <c r="AI94" s="25">
        <f t="shared" si="17"/>
        <v>29.46944493083523</v>
      </c>
      <c r="AJ94" s="26">
        <f t="shared" si="18"/>
        <v>58.86884958851339</v>
      </c>
    </row>
    <row r="95" spans="1:36" ht="13.5">
      <c r="A95" s="24" t="s">
        <v>141</v>
      </c>
      <c r="B95" s="22">
        <v>1807</v>
      </c>
      <c r="C95" s="5">
        <v>991</v>
      </c>
      <c r="D95" s="5">
        <v>962</v>
      </c>
      <c r="E95" s="5">
        <v>29</v>
      </c>
      <c r="F95" s="5">
        <v>805</v>
      </c>
      <c r="G95" s="9">
        <v>11</v>
      </c>
      <c r="H95" s="10">
        <f t="shared" si="15"/>
        <v>55.17817371937639</v>
      </c>
      <c r="I95" s="5">
        <v>962</v>
      </c>
      <c r="J95" s="5">
        <v>158</v>
      </c>
      <c r="K95" s="5">
        <v>130</v>
      </c>
      <c r="L95" s="5">
        <v>2</v>
      </c>
      <c r="M95" s="5" t="s">
        <v>0</v>
      </c>
      <c r="N95" s="5">
        <v>128</v>
      </c>
      <c r="O95" s="5">
        <v>70</v>
      </c>
      <c r="P95" s="5">
        <v>1</v>
      </c>
      <c r="Q95" s="5">
        <v>3</v>
      </c>
      <c r="R95" s="5">
        <v>32</v>
      </c>
      <c r="S95" s="5">
        <v>76</v>
      </c>
      <c r="T95" s="5">
        <v>3</v>
      </c>
      <c r="U95" s="5">
        <v>7</v>
      </c>
      <c r="V95" s="5">
        <v>2</v>
      </c>
      <c r="W95" s="5">
        <v>228</v>
      </c>
      <c r="X95" s="5">
        <v>53</v>
      </c>
      <c r="Y95" s="5">
        <v>40</v>
      </c>
      <c r="Z95" s="5">
        <v>72</v>
      </c>
      <c r="AA95" s="5">
        <v>19</v>
      </c>
      <c r="AB95" s="5">
        <v>24</v>
      </c>
      <c r="AC95" s="5">
        <v>41</v>
      </c>
      <c r="AD95" s="5">
        <v>3</v>
      </c>
      <c r="AE95" s="5">
        <v>160</v>
      </c>
      <c r="AF95" s="5">
        <v>198</v>
      </c>
      <c r="AG95" s="23">
        <v>601</v>
      </c>
      <c r="AH95" s="25">
        <f t="shared" si="16"/>
        <v>16.632016632016633</v>
      </c>
      <c r="AI95" s="25">
        <f t="shared" si="17"/>
        <v>20.582120582120584</v>
      </c>
      <c r="AJ95" s="26">
        <f t="shared" si="18"/>
        <v>62.474012474012476</v>
      </c>
    </row>
    <row r="96" spans="1:36" ht="13.5">
      <c r="A96" s="24" t="s">
        <v>142</v>
      </c>
      <c r="B96" s="22">
        <v>1431</v>
      </c>
      <c r="C96" s="5">
        <v>785</v>
      </c>
      <c r="D96" s="5">
        <v>757</v>
      </c>
      <c r="E96" s="5">
        <v>28</v>
      </c>
      <c r="F96" s="5">
        <v>646</v>
      </c>
      <c r="G96" s="9" t="s">
        <v>0</v>
      </c>
      <c r="H96" s="10">
        <f t="shared" si="15"/>
        <v>54.85674353598882</v>
      </c>
      <c r="I96" s="5">
        <v>757</v>
      </c>
      <c r="J96" s="5">
        <v>179</v>
      </c>
      <c r="K96" s="5">
        <v>162</v>
      </c>
      <c r="L96" s="5" t="s">
        <v>0</v>
      </c>
      <c r="M96" s="5" t="s">
        <v>0</v>
      </c>
      <c r="N96" s="5">
        <v>79</v>
      </c>
      <c r="O96" s="5">
        <v>103</v>
      </c>
      <c r="P96" s="5" t="s">
        <v>0</v>
      </c>
      <c r="Q96" s="5">
        <v>2</v>
      </c>
      <c r="R96" s="5">
        <v>10</v>
      </c>
      <c r="S96" s="5">
        <v>65</v>
      </c>
      <c r="T96" s="5">
        <v>5</v>
      </c>
      <c r="U96" s="5">
        <v>1</v>
      </c>
      <c r="V96" s="5">
        <v>4</v>
      </c>
      <c r="W96" s="5">
        <v>82</v>
      </c>
      <c r="X96" s="5">
        <v>19</v>
      </c>
      <c r="Y96" s="5">
        <v>28</v>
      </c>
      <c r="Z96" s="5">
        <v>85</v>
      </c>
      <c r="AA96" s="5">
        <v>26</v>
      </c>
      <c r="AB96" s="5">
        <v>20</v>
      </c>
      <c r="AC96" s="5">
        <v>49</v>
      </c>
      <c r="AD96" s="5" t="s">
        <v>0</v>
      </c>
      <c r="AE96" s="5">
        <v>179</v>
      </c>
      <c r="AF96" s="5">
        <v>182</v>
      </c>
      <c r="AG96" s="23">
        <v>396</v>
      </c>
      <c r="AH96" s="25">
        <f t="shared" si="16"/>
        <v>23.645970937912814</v>
      </c>
      <c r="AI96" s="25">
        <f t="shared" si="17"/>
        <v>24.042272126816382</v>
      </c>
      <c r="AJ96" s="26">
        <f t="shared" si="18"/>
        <v>52.3117569352708</v>
      </c>
    </row>
    <row r="97" spans="1:36" ht="13.5">
      <c r="A97" s="24" t="s">
        <v>143</v>
      </c>
      <c r="B97" s="22">
        <v>2326</v>
      </c>
      <c r="C97" s="5">
        <v>1256</v>
      </c>
      <c r="D97" s="5">
        <v>1236</v>
      </c>
      <c r="E97" s="5">
        <v>20</v>
      </c>
      <c r="F97" s="5">
        <v>1070</v>
      </c>
      <c r="G97" s="9" t="s">
        <v>0</v>
      </c>
      <c r="H97" s="10">
        <f t="shared" si="15"/>
        <v>53.99828030954428</v>
      </c>
      <c r="I97" s="5">
        <v>1236</v>
      </c>
      <c r="J97" s="5">
        <v>320</v>
      </c>
      <c r="K97" s="5">
        <v>304</v>
      </c>
      <c r="L97" s="5">
        <v>2</v>
      </c>
      <c r="M97" s="5" t="s">
        <v>0</v>
      </c>
      <c r="N97" s="5">
        <v>170</v>
      </c>
      <c r="O97" s="5">
        <v>141</v>
      </c>
      <c r="P97" s="5">
        <v>4</v>
      </c>
      <c r="Q97" s="5" t="s">
        <v>0</v>
      </c>
      <c r="R97" s="5">
        <v>17</v>
      </c>
      <c r="S97" s="5">
        <v>124</v>
      </c>
      <c r="T97" s="5">
        <v>13</v>
      </c>
      <c r="U97" s="5" t="s">
        <v>0</v>
      </c>
      <c r="V97" s="5">
        <v>15</v>
      </c>
      <c r="W97" s="5">
        <v>82</v>
      </c>
      <c r="X97" s="5">
        <v>45</v>
      </c>
      <c r="Y97" s="5">
        <v>63</v>
      </c>
      <c r="Z97" s="5">
        <v>79</v>
      </c>
      <c r="AA97" s="5">
        <v>35</v>
      </c>
      <c r="AB97" s="5">
        <v>50</v>
      </c>
      <c r="AC97" s="5">
        <v>75</v>
      </c>
      <c r="AD97" s="5">
        <v>1</v>
      </c>
      <c r="AE97" s="5">
        <v>322</v>
      </c>
      <c r="AF97" s="5">
        <v>311</v>
      </c>
      <c r="AG97" s="23">
        <v>602</v>
      </c>
      <c r="AH97" s="25">
        <f t="shared" si="16"/>
        <v>26.051779935275082</v>
      </c>
      <c r="AI97" s="25">
        <f t="shared" si="17"/>
        <v>25.161812297734627</v>
      </c>
      <c r="AJ97" s="26">
        <f t="shared" si="18"/>
        <v>48.70550161812297</v>
      </c>
    </row>
    <row r="98" spans="1:36" ht="13.5">
      <c r="A98" s="17" t="s">
        <v>171</v>
      </c>
      <c r="B98" s="52">
        <f>B99+B100+B104+B105+B106+B107+B108+B109+B110+B111+B112+B113</f>
        <v>168534</v>
      </c>
      <c r="C98" s="15">
        <f aca="true" t="shared" si="19" ref="C98:AG98">C99+C100+C104+C105+C106+C107+C108+C109+C110+C111+C112+C113</f>
        <v>99824</v>
      </c>
      <c r="D98" s="15">
        <f t="shared" si="19"/>
        <v>92876</v>
      </c>
      <c r="E98" s="15">
        <f t="shared" si="19"/>
        <v>6948</v>
      </c>
      <c r="F98" s="15">
        <f t="shared" si="19"/>
        <v>66146</v>
      </c>
      <c r="G98" s="15">
        <v>2564</v>
      </c>
      <c r="H98" s="53">
        <f>C98/(C98+F98)*100</f>
        <v>60.14580948364162</v>
      </c>
      <c r="I98" s="52">
        <f t="shared" si="19"/>
        <v>92876</v>
      </c>
      <c r="J98" s="15">
        <f t="shared" si="19"/>
        <v>7508</v>
      </c>
      <c r="K98" s="15">
        <f t="shared" si="19"/>
        <v>7170</v>
      </c>
      <c r="L98" s="15">
        <v>1134</v>
      </c>
      <c r="M98" s="15">
        <v>42</v>
      </c>
      <c r="N98" s="15">
        <f t="shared" si="19"/>
        <v>12843</v>
      </c>
      <c r="O98" s="15">
        <f t="shared" si="19"/>
        <v>17101</v>
      </c>
      <c r="P98" s="15">
        <f t="shared" si="19"/>
        <v>2706</v>
      </c>
      <c r="Q98" s="15">
        <f t="shared" si="19"/>
        <v>437</v>
      </c>
      <c r="R98" s="15">
        <f t="shared" si="19"/>
        <v>3243</v>
      </c>
      <c r="S98" s="15">
        <f t="shared" si="19"/>
        <v>12201</v>
      </c>
      <c r="T98" s="15">
        <f t="shared" si="19"/>
        <v>1407</v>
      </c>
      <c r="U98" s="15">
        <f t="shared" si="19"/>
        <v>721</v>
      </c>
      <c r="V98" s="15">
        <f t="shared" si="19"/>
        <v>1698</v>
      </c>
      <c r="W98" s="15">
        <f t="shared" si="19"/>
        <v>4171</v>
      </c>
      <c r="X98" s="15">
        <f t="shared" si="19"/>
        <v>3182</v>
      </c>
      <c r="Y98" s="15">
        <f t="shared" si="19"/>
        <v>3455</v>
      </c>
      <c r="Z98" s="15">
        <f t="shared" si="19"/>
        <v>8645</v>
      </c>
      <c r="AA98" s="15">
        <f t="shared" si="19"/>
        <v>1026</v>
      </c>
      <c r="AB98" s="15">
        <f t="shared" si="19"/>
        <v>6401</v>
      </c>
      <c r="AC98" s="15">
        <f t="shared" si="19"/>
        <v>3114</v>
      </c>
      <c r="AD98" s="15">
        <v>1841</v>
      </c>
      <c r="AE98" s="15">
        <f t="shared" si="19"/>
        <v>8642</v>
      </c>
      <c r="AF98" s="15">
        <f t="shared" si="19"/>
        <v>29986</v>
      </c>
      <c r="AG98" s="15">
        <f t="shared" si="19"/>
        <v>52407</v>
      </c>
      <c r="AH98" s="18">
        <f>AE98/I98*100</f>
        <v>9.304879624445498</v>
      </c>
      <c r="AI98" s="18">
        <f>AF98/I98*100</f>
        <v>32.28605883112968</v>
      </c>
      <c r="AJ98" s="19">
        <f>AG98/I98*100</f>
        <v>56.42684870149447</v>
      </c>
    </row>
    <row r="99" spans="1:36" ht="13.5">
      <c r="A99" s="24" t="s">
        <v>144</v>
      </c>
      <c r="B99" s="22">
        <v>32409</v>
      </c>
      <c r="C99" s="5">
        <v>19356</v>
      </c>
      <c r="D99" s="5">
        <v>17666</v>
      </c>
      <c r="E99" s="5">
        <v>1690</v>
      </c>
      <c r="F99" s="5">
        <v>12703</v>
      </c>
      <c r="G99" s="9">
        <v>350</v>
      </c>
      <c r="H99" s="10">
        <f>C99/(C99+F99)*100</f>
        <v>60.37618141551514</v>
      </c>
      <c r="I99" s="5">
        <v>17666</v>
      </c>
      <c r="J99" s="5">
        <v>1016</v>
      </c>
      <c r="K99" s="5">
        <v>973</v>
      </c>
      <c r="L99" s="5">
        <v>706</v>
      </c>
      <c r="M99" s="5">
        <v>7</v>
      </c>
      <c r="N99" s="5">
        <v>1606</v>
      </c>
      <c r="O99" s="5">
        <v>4076</v>
      </c>
      <c r="P99" s="5">
        <v>165</v>
      </c>
      <c r="Q99" s="5">
        <v>63</v>
      </c>
      <c r="R99" s="5">
        <v>721</v>
      </c>
      <c r="S99" s="5">
        <v>2552</v>
      </c>
      <c r="T99" s="5">
        <v>283</v>
      </c>
      <c r="U99" s="5">
        <v>142</v>
      </c>
      <c r="V99" s="5">
        <v>276</v>
      </c>
      <c r="W99" s="5">
        <v>824</v>
      </c>
      <c r="X99" s="5">
        <v>584</v>
      </c>
      <c r="Y99" s="5">
        <v>702</v>
      </c>
      <c r="Z99" s="5">
        <v>1487</v>
      </c>
      <c r="AA99" s="5">
        <v>194</v>
      </c>
      <c r="AB99" s="5">
        <v>836</v>
      </c>
      <c r="AC99" s="5">
        <v>577</v>
      </c>
      <c r="AD99" s="5">
        <v>849</v>
      </c>
      <c r="AE99" s="5">
        <v>1722</v>
      </c>
      <c r="AF99" s="5">
        <v>5689</v>
      </c>
      <c r="AG99" s="23">
        <v>9406</v>
      </c>
      <c r="AH99" s="25">
        <f>AE99/I99*100</f>
        <v>9.747537642929922</v>
      </c>
      <c r="AI99" s="25">
        <f>AF99/I99*100</f>
        <v>32.2031020038492</v>
      </c>
      <c r="AJ99" s="26">
        <f>AG99/I99*100</f>
        <v>53.24351862334428</v>
      </c>
    </row>
    <row r="100" spans="1:36" ht="13.5">
      <c r="A100" s="24" t="s">
        <v>145</v>
      </c>
      <c r="B100" s="22">
        <v>61005</v>
      </c>
      <c r="C100" s="5">
        <v>35554</v>
      </c>
      <c r="D100" s="5">
        <v>33279</v>
      </c>
      <c r="E100" s="5">
        <v>2275</v>
      </c>
      <c r="F100" s="5">
        <v>24041</v>
      </c>
      <c r="G100" s="9">
        <v>1410</v>
      </c>
      <c r="H100" s="10">
        <f aca="true" t="shared" si="20" ref="H100:H113">C100/(C100+F100)*100</f>
        <v>59.65936739659368</v>
      </c>
      <c r="I100" s="5">
        <v>33279</v>
      </c>
      <c r="J100" s="5">
        <v>2546</v>
      </c>
      <c r="K100" s="5">
        <v>2459</v>
      </c>
      <c r="L100" s="5">
        <v>133</v>
      </c>
      <c r="M100" s="5">
        <v>12</v>
      </c>
      <c r="N100" s="5">
        <v>3930</v>
      </c>
      <c r="O100" s="5">
        <v>6958</v>
      </c>
      <c r="P100" s="5">
        <v>428</v>
      </c>
      <c r="Q100" s="5">
        <v>126</v>
      </c>
      <c r="R100" s="5">
        <v>1262</v>
      </c>
      <c r="S100" s="5">
        <v>5085</v>
      </c>
      <c r="T100" s="5">
        <v>633</v>
      </c>
      <c r="U100" s="5">
        <v>292</v>
      </c>
      <c r="V100" s="5">
        <v>662</v>
      </c>
      <c r="W100" s="5">
        <v>1368</v>
      </c>
      <c r="X100" s="5">
        <v>1194</v>
      </c>
      <c r="Y100" s="5">
        <v>1315</v>
      </c>
      <c r="Z100" s="5">
        <v>3417</v>
      </c>
      <c r="AA100" s="5">
        <v>353</v>
      </c>
      <c r="AB100" s="5">
        <v>1906</v>
      </c>
      <c r="AC100" s="5">
        <v>993</v>
      </c>
      <c r="AD100" s="5">
        <v>666</v>
      </c>
      <c r="AE100" s="5">
        <v>2679</v>
      </c>
      <c r="AF100" s="5">
        <v>10900</v>
      </c>
      <c r="AG100" s="23">
        <v>19034</v>
      </c>
      <c r="AH100" s="25">
        <f>AE100/I100*100</f>
        <v>8.05012169836834</v>
      </c>
      <c r="AI100" s="25">
        <f>AF100/I100*100</f>
        <v>32.753388022476635</v>
      </c>
      <c r="AJ100" s="26">
        <f>AG100/I100*100</f>
        <v>57.19522822200186</v>
      </c>
    </row>
    <row r="101" spans="1:36" ht="13.5">
      <c r="A101" s="24" t="s">
        <v>146</v>
      </c>
      <c r="B101" s="22">
        <v>40230</v>
      </c>
      <c r="C101" s="5">
        <v>23283</v>
      </c>
      <c r="D101" s="5">
        <v>21827</v>
      </c>
      <c r="E101" s="5">
        <v>1456</v>
      </c>
      <c r="F101" s="5">
        <v>15613</v>
      </c>
      <c r="G101" s="9">
        <v>1334</v>
      </c>
      <c r="H101" s="10">
        <f t="shared" si="20"/>
        <v>59.8596256684492</v>
      </c>
      <c r="I101" s="5">
        <v>21827</v>
      </c>
      <c r="J101" s="5">
        <v>1249</v>
      </c>
      <c r="K101" s="5">
        <v>1190</v>
      </c>
      <c r="L101" s="5">
        <v>7</v>
      </c>
      <c r="M101" s="5">
        <v>5</v>
      </c>
      <c r="N101" s="5">
        <v>2427</v>
      </c>
      <c r="O101" s="5">
        <v>4437</v>
      </c>
      <c r="P101" s="5">
        <v>311</v>
      </c>
      <c r="Q101" s="5">
        <v>86</v>
      </c>
      <c r="R101" s="5">
        <v>816</v>
      </c>
      <c r="S101" s="5">
        <v>3494</v>
      </c>
      <c r="T101" s="5">
        <v>463</v>
      </c>
      <c r="U101" s="5">
        <v>220</v>
      </c>
      <c r="V101" s="5">
        <v>489</v>
      </c>
      <c r="W101" s="5">
        <v>1018</v>
      </c>
      <c r="X101" s="5">
        <v>806</v>
      </c>
      <c r="Y101" s="5">
        <v>932</v>
      </c>
      <c r="Z101" s="5">
        <v>2311</v>
      </c>
      <c r="AA101" s="5">
        <v>183</v>
      </c>
      <c r="AB101" s="5">
        <v>1250</v>
      </c>
      <c r="AC101" s="5">
        <v>701</v>
      </c>
      <c r="AD101" s="5">
        <v>622</v>
      </c>
      <c r="AE101" s="5">
        <v>1256</v>
      </c>
      <c r="AF101" s="5">
        <v>6869</v>
      </c>
      <c r="AG101" s="23">
        <v>13080</v>
      </c>
      <c r="AH101" s="25">
        <f>AE101/I101*100</f>
        <v>5.75434095386448</v>
      </c>
      <c r="AI101" s="25">
        <f>AF101/I101*100</f>
        <v>31.47019746185917</v>
      </c>
      <c r="AJ101" s="26">
        <f>AG101/I101*100</f>
        <v>59.92577999725112</v>
      </c>
    </row>
    <row r="102" spans="1:36" ht="13.5">
      <c r="A102" s="24" t="s">
        <v>147</v>
      </c>
      <c r="B102" s="22">
        <v>9914</v>
      </c>
      <c r="C102" s="5">
        <v>5863</v>
      </c>
      <c r="D102" s="5">
        <v>5472</v>
      </c>
      <c r="E102" s="5">
        <v>391</v>
      </c>
      <c r="F102" s="5">
        <v>4002</v>
      </c>
      <c r="G102" s="9">
        <v>49</v>
      </c>
      <c r="H102" s="10">
        <f t="shared" si="20"/>
        <v>59.43233654333502</v>
      </c>
      <c r="I102" s="5">
        <v>5472</v>
      </c>
      <c r="J102" s="5">
        <v>591</v>
      </c>
      <c r="K102" s="5">
        <v>574</v>
      </c>
      <c r="L102" s="5">
        <v>73</v>
      </c>
      <c r="M102" s="5">
        <v>3</v>
      </c>
      <c r="N102" s="5">
        <v>663</v>
      </c>
      <c r="O102" s="5">
        <v>1243</v>
      </c>
      <c r="P102" s="5">
        <v>62</v>
      </c>
      <c r="Q102" s="5">
        <v>17</v>
      </c>
      <c r="R102" s="5">
        <v>235</v>
      </c>
      <c r="S102" s="5">
        <v>746</v>
      </c>
      <c r="T102" s="5">
        <v>81</v>
      </c>
      <c r="U102" s="5">
        <v>38</v>
      </c>
      <c r="V102" s="5">
        <v>72</v>
      </c>
      <c r="W102" s="5">
        <v>175</v>
      </c>
      <c r="X102" s="5">
        <v>189</v>
      </c>
      <c r="Y102" s="5">
        <v>182</v>
      </c>
      <c r="Z102" s="5">
        <v>523</v>
      </c>
      <c r="AA102" s="5">
        <v>100</v>
      </c>
      <c r="AB102" s="5">
        <v>302</v>
      </c>
      <c r="AC102" s="5">
        <v>156</v>
      </c>
      <c r="AD102" s="5">
        <v>21</v>
      </c>
      <c r="AE102" s="5">
        <v>664</v>
      </c>
      <c r="AF102" s="5">
        <v>1909</v>
      </c>
      <c r="AG102" s="23">
        <v>2878</v>
      </c>
      <c r="AH102" s="25">
        <f>AE102/I102*100</f>
        <v>12.134502923976607</v>
      </c>
      <c r="AI102" s="25">
        <f>AF102/I102*100</f>
        <v>34.88669590643275</v>
      </c>
      <c r="AJ102" s="26">
        <f>AG102/I102*100</f>
        <v>52.59502923976608</v>
      </c>
    </row>
    <row r="103" spans="1:36" ht="13.5">
      <c r="A103" s="24" t="s">
        <v>148</v>
      </c>
      <c r="B103" s="22">
        <v>10861</v>
      </c>
      <c r="C103" s="5">
        <v>6408</v>
      </c>
      <c r="D103" s="5">
        <v>5980</v>
      </c>
      <c r="E103" s="5">
        <v>428</v>
      </c>
      <c r="F103" s="5">
        <v>4426</v>
      </c>
      <c r="G103" s="9">
        <v>27</v>
      </c>
      <c r="H103" s="10">
        <f t="shared" si="20"/>
        <v>59.14712940742108</v>
      </c>
      <c r="I103" s="5">
        <v>5980</v>
      </c>
      <c r="J103" s="5">
        <v>706</v>
      </c>
      <c r="K103" s="5">
        <v>695</v>
      </c>
      <c r="L103" s="5">
        <v>53</v>
      </c>
      <c r="M103" s="5">
        <v>4</v>
      </c>
      <c r="N103" s="5">
        <v>840</v>
      </c>
      <c r="O103" s="5">
        <v>1278</v>
      </c>
      <c r="P103" s="5">
        <v>55</v>
      </c>
      <c r="Q103" s="5">
        <v>23</v>
      </c>
      <c r="R103" s="5">
        <v>211</v>
      </c>
      <c r="S103" s="5">
        <v>845</v>
      </c>
      <c r="T103" s="5">
        <v>89</v>
      </c>
      <c r="U103" s="5">
        <v>34</v>
      </c>
      <c r="V103" s="5">
        <v>101</v>
      </c>
      <c r="W103" s="5">
        <v>175</v>
      </c>
      <c r="X103" s="5">
        <v>199</v>
      </c>
      <c r="Y103" s="5">
        <v>201</v>
      </c>
      <c r="Z103" s="5">
        <v>583</v>
      </c>
      <c r="AA103" s="5">
        <v>70</v>
      </c>
      <c r="AB103" s="5">
        <v>354</v>
      </c>
      <c r="AC103" s="5">
        <v>136</v>
      </c>
      <c r="AD103" s="5">
        <v>23</v>
      </c>
      <c r="AE103" s="5">
        <v>759</v>
      </c>
      <c r="AF103" s="5">
        <v>2122</v>
      </c>
      <c r="AG103" s="23">
        <v>3076</v>
      </c>
      <c r="AH103" s="25">
        <f>AE103/I103*100</f>
        <v>12.692307692307692</v>
      </c>
      <c r="AI103" s="25">
        <f>AF103/I103*100</f>
        <v>35.48494983277592</v>
      </c>
      <c r="AJ103" s="26">
        <f>AG103/I103*100</f>
        <v>51.438127090301</v>
      </c>
    </row>
    <row r="104" spans="1:36" ht="13.5">
      <c r="A104" s="24" t="s">
        <v>149</v>
      </c>
      <c r="B104" s="22">
        <v>4653</v>
      </c>
      <c r="C104" s="5">
        <v>2823</v>
      </c>
      <c r="D104" s="5">
        <v>2610</v>
      </c>
      <c r="E104" s="5">
        <v>213</v>
      </c>
      <c r="F104" s="5">
        <v>1830</v>
      </c>
      <c r="G104" s="9" t="s">
        <v>0</v>
      </c>
      <c r="H104" s="10">
        <f t="shared" si="20"/>
        <v>60.67053513862024</v>
      </c>
      <c r="I104" s="5">
        <v>2610</v>
      </c>
      <c r="J104" s="5">
        <v>111</v>
      </c>
      <c r="K104" s="5">
        <v>104</v>
      </c>
      <c r="L104" s="5">
        <v>3</v>
      </c>
      <c r="M104" s="5" t="s">
        <v>0</v>
      </c>
      <c r="N104" s="5">
        <v>370</v>
      </c>
      <c r="O104" s="5">
        <v>513</v>
      </c>
      <c r="P104" s="5">
        <v>178</v>
      </c>
      <c r="Q104" s="5">
        <v>16</v>
      </c>
      <c r="R104" s="5">
        <v>80</v>
      </c>
      <c r="S104" s="5">
        <v>233</v>
      </c>
      <c r="T104" s="5">
        <v>19</v>
      </c>
      <c r="U104" s="5">
        <v>6</v>
      </c>
      <c r="V104" s="5">
        <v>49</v>
      </c>
      <c r="W104" s="5">
        <v>168</v>
      </c>
      <c r="X104" s="5">
        <v>111</v>
      </c>
      <c r="Y104" s="5">
        <v>73</v>
      </c>
      <c r="Z104" s="5">
        <v>252</v>
      </c>
      <c r="AA104" s="5">
        <v>19</v>
      </c>
      <c r="AB104" s="5">
        <v>294</v>
      </c>
      <c r="AC104" s="5">
        <v>114</v>
      </c>
      <c r="AD104" s="5">
        <v>1</v>
      </c>
      <c r="AE104" s="5">
        <v>114</v>
      </c>
      <c r="AF104" s="5">
        <v>883</v>
      </c>
      <c r="AG104" s="23">
        <v>1612</v>
      </c>
      <c r="AH104" s="25">
        <f aca="true" t="shared" si="21" ref="AH104:AH113">AE104/I104*100</f>
        <v>4.3678160919540225</v>
      </c>
      <c r="AI104" s="25">
        <f aca="true" t="shared" si="22" ref="AI104:AI113">AF104/I104*100</f>
        <v>33.83141762452107</v>
      </c>
      <c r="AJ104" s="26">
        <f aca="true" t="shared" si="23" ref="AJ104:AJ113">AG104/I104*100</f>
        <v>61.7624521072797</v>
      </c>
    </row>
    <row r="105" spans="1:36" ht="13.5">
      <c r="A105" s="24" t="s">
        <v>150</v>
      </c>
      <c r="B105" s="22">
        <v>6679</v>
      </c>
      <c r="C105" s="5">
        <v>3897</v>
      </c>
      <c r="D105" s="5">
        <v>3595</v>
      </c>
      <c r="E105" s="5">
        <v>302</v>
      </c>
      <c r="F105" s="5">
        <v>2711</v>
      </c>
      <c r="G105" s="9">
        <v>71</v>
      </c>
      <c r="H105" s="10">
        <f t="shared" si="20"/>
        <v>58.973970944309926</v>
      </c>
      <c r="I105" s="5">
        <v>3595</v>
      </c>
      <c r="J105" s="5">
        <v>236</v>
      </c>
      <c r="K105" s="5">
        <v>222</v>
      </c>
      <c r="L105" s="5">
        <v>8</v>
      </c>
      <c r="M105" s="5">
        <v>1</v>
      </c>
      <c r="N105" s="5">
        <v>591</v>
      </c>
      <c r="O105" s="5">
        <v>619</v>
      </c>
      <c r="P105" s="5">
        <v>168</v>
      </c>
      <c r="Q105" s="5">
        <v>24</v>
      </c>
      <c r="R105" s="5">
        <v>128</v>
      </c>
      <c r="S105" s="5">
        <v>351</v>
      </c>
      <c r="T105" s="5">
        <v>37</v>
      </c>
      <c r="U105" s="5">
        <v>15</v>
      </c>
      <c r="V105" s="5">
        <v>60</v>
      </c>
      <c r="W105" s="5">
        <v>191</v>
      </c>
      <c r="X105" s="5">
        <v>149</v>
      </c>
      <c r="Y105" s="5">
        <v>117</v>
      </c>
      <c r="Z105" s="5">
        <v>322</v>
      </c>
      <c r="AA105" s="5">
        <v>51</v>
      </c>
      <c r="AB105" s="5">
        <v>383</v>
      </c>
      <c r="AC105" s="5">
        <v>133</v>
      </c>
      <c r="AD105" s="5">
        <v>11</v>
      </c>
      <c r="AE105" s="5">
        <v>244</v>
      </c>
      <c r="AF105" s="5">
        <v>1211</v>
      </c>
      <c r="AG105" s="23">
        <v>2129</v>
      </c>
      <c r="AH105" s="25">
        <f t="shared" si="21"/>
        <v>6.787204450625869</v>
      </c>
      <c r="AI105" s="25">
        <f t="shared" si="22"/>
        <v>33.68567454798331</v>
      </c>
      <c r="AJ105" s="26">
        <f t="shared" si="23"/>
        <v>59.221140472879</v>
      </c>
    </row>
    <row r="106" spans="1:36" ht="13.5">
      <c r="A106" s="24" t="s">
        <v>151</v>
      </c>
      <c r="B106" s="22">
        <v>13587</v>
      </c>
      <c r="C106" s="5">
        <v>8327</v>
      </c>
      <c r="D106" s="5">
        <v>7789</v>
      </c>
      <c r="E106" s="5">
        <v>538</v>
      </c>
      <c r="F106" s="5">
        <v>4998</v>
      </c>
      <c r="G106" s="9">
        <v>262</v>
      </c>
      <c r="H106" s="10">
        <f t="shared" si="20"/>
        <v>62.491557223264536</v>
      </c>
      <c r="I106" s="5">
        <v>7789</v>
      </c>
      <c r="J106" s="5">
        <v>396</v>
      </c>
      <c r="K106" s="5">
        <v>380</v>
      </c>
      <c r="L106" s="5">
        <v>19</v>
      </c>
      <c r="M106" s="5">
        <v>3</v>
      </c>
      <c r="N106" s="5">
        <v>1518</v>
      </c>
      <c r="O106" s="5">
        <v>810</v>
      </c>
      <c r="P106" s="5">
        <v>642</v>
      </c>
      <c r="Q106" s="5">
        <v>39</v>
      </c>
      <c r="R106" s="5">
        <v>158</v>
      </c>
      <c r="S106" s="5">
        <v>856</v>
      </c>
      <c r="T106" s="5">
        <v>108</v>
      </c>
      <c r="U106" s="5">
        <v>66</v>
      </c>
      <c r="V106" s="5">
        <v>210</v>
      </c>
      <c r="W106" s="5">
        <v>478</v>
      </c>
      <c r="X106" s="5">
        <v>254</v>
      </c>
      <c r="Y106" s="5">
        <v>310</v>
      </c>
      <c r="Z106" s="5">
        <v>654</v>
      </c>
      <c r="AA106" s="5">
        <v>52</v>
      </c>
      <c r="AB106" s="5">
        <v>918</v>
      </c>
      <c r="AC106" s="5">
        <v>276</v>
      </c>
      <c r="AD106" s="5">
        <v>22</v>
      </c>
      <c r="AE106" s="5">
        <v>415</v>
      </c>
      <c r="AF106" s="5">
        <v>2331</v>
      </c>
      <c r="AG106" s="23">
        <v>5021</v>
      </c>
      <c r="AH106" s="25">
        <f t="shared" si="21"/>
        <v>5.328026704326614</v>
      </c>
      <c r="AI106" s="25">
        <f t="shared" si="22"/>
        <v>29.926819874181536</v>
      </c>
      <c r="AJ106" s="26">
        <f t="shared" si="23"/>
        <v>64.46270381306971</v>
      </c>
    </row>
    <row r="107" spans="1:36" ht="13.5">
      <c r="A107" s="24" t="s">
        <v>152</v>
      </c>
      <c r="B107" s="22">
        <v>2560</v>
      </c>
      <c r="C107" s="5">
        <v>1371</v>
      </c>
      <c r="D107" s="5">
        <v>1279</v>
      </c>
      <c r="E107" s="5">
        <v>92</v>
      </c>
      <c r="F107" s="5">
        <v>1182</v>
      </c>
      <c r="G107" s="9">
        <v>7</v>
      </c>
      <c r="H107" s="10">
        <f t="shared" si="20"/>
        <v>53.701527614571084</v>
      </c>
      <c r="I107" s="5">
        <v>1279</v>
      </c>
      <c r="J107" s="5">
        <v>250</v>
      </c>
      <c r="K107" s="5">
        <v>205</v>
      </c>
      <c r="L107" s="5" t="s">
        <v>0</v>
      </c>
      <c r="M107" s="5">
        <v>3</v>
      </c>
      <c r="N107" s="5">
        <v>267</v>
      </c>
      <c r="O107" s="5">
        <v>117</v>
      </c>
      <c r="P107" s="5">
        <v>7</v>
      </c>
      <c r="Q107" s="5">
        <v>2</v>
      </c>
      <c r="R107" s="5">
        <v>29</v>
      </c>
      <c r="S107" s="5">
        <v>119</v>
      </c>
      <c r="T107" s="5">
        <v>8</v>
      </c>
      <c r="U107" s="5">
        <v>3</v>
      </c>
      <c r="V107" s="5">
        <v>16</v>
      </c>
      <c r="W107" s="5">
        <v>49</v>
      </c>
      <c r="X107" s="5">
        <v>33</v>
      </c>
      <c r="Y107" s="5">
        <v>30</v>
      </c>
      <c r="Z107" s="5">
        <v>112</v>
      </c>
      <c r="AA107" s="5">
        <v>17</v>
      </c>
      <c r="AB107" s="5">
        <v>83</v>
      </c>
      <c r="AC107" s="5">
        <v>121</v>
      </c>
      <c r="AD107" s="5">
        <v>13</v>
      </c>
      <c r="AE107" s="5">
        <v>250</v>
      </c>
      <c r="AF107" s="5">
        <v>387</v>
      </c>
      <c r="AG107" s="23">
        <v>629</v>
      </c>
      <c r="AH107" s="25">
        <f t="shared" si="21"/>
        <v>19.546520719311964</v>
      </c>
      <c r="AI107" s="25">
        <f t="shared" si="22"/>
        <v>30.258014073494916</v>
      </c>
      <c r="AJ107" s="26">
        <f t="shared" si="23"/>
        <v>49.1790461297889</v>
      </c>
    </row>
    <row r="108" spans="1:36" ht="13.5">
      <c r="A108" s="24" t="s">
        <v>153</v>
      </c>
      <c r="B108" s="22">
        <v>9665</v>
      </c>
      <c r="C108" s="5">
        <v>5961</v>
      </c>
      <c r="D108" s="5">
        <v>5563</v>
      </c>
      <c r="E108" s="5">
        <v>398</v>
      </c>
      <c r="F108" s="5">
        <v>3695</v>
      </c>
      <c r="G108" s="9">
        <v>9</v>
      </c>
      <c r="H108" s="10">
        <f t="shared" si="20"/>
        <v>61.733637116818564</v>
      </c>
      <c r="I108" s="5">
        <v>5563</v>
      </c>
      <c r="J108" s="5">
        <v>366</v>
      </c>
      <c r="K108" s="5">
        <v>361</v>
      </c>
      <c r="L108" s="5">
        <v>17</v>
      </c>
      <c r="M108" s="5">
        <v>1</v>
      </c>
      <c r="N108" s="5">
        <v>1133</v>
      </c>
      <c r="O108" s="5">
        <v>571</v>
      </c>
      <c r="P108" s="5">
        <v>547</v>
      </c>
      <c r="Q108" s="5">
        <v>44</v>
      </c>
      <c r="R108" s="5">
        <v>126</v>
      </c>
      <c r="S108" s="5">
        <v>551</v>
      </c>
      <c r="T108" s="5">
        <v>63</v>
      </c>
      <c r="U108" s="5">
        <v>48</v>
      </c>
      <c r="V108" s="5">
        <v>104</v>
      </c>
      <c r="W108" s="5">
        <v>249</v>
      </c>
      <c r="X108" s="5">
        <v>195</v>
      </c>
      <c r="Y108" s="5">
        <v>204</v>
      </c>
      <c r="Z108" s="5">
        <v>523</v>
      </c>
      <c r="AA108" s="5">
        <v>58</v>
      </c>
      <c r="AB108" s="5">
        <v>574</v>
      </c>
      <c r="AC108" s="5">
        <v>185</v>
      </c>
      <c r="AD108" s="5">
        <v>4</v>
      </c>
      <c r="AE108" s="5">
        <v>383</v>
      </c>
      <c r="AF108" s="5">
        <v>1705</v>
      </c>
      <c r="AG108" s="23">
        <v>3471</v>
      </c>
      <c r="AH108" s="25">
        <f t="shared" si="21"/>
        <v>6.884774402300916</v>
      </c>
      <c r="AI108" s="25">
        <f t="shared" si="22"/>
        <v>30.648930433219483</v>
      </c>
      <c r="AJ108" s="26">
        <f t="shared" si="23"/>
        <v>62.394391515369406</v>
      </c>
    </row>
    <row r="109" spans="1:36" ht="13.5">
      <c r="A109" s="24" t="s">
        <v>154</v>
      </c>
      <c r="B109" s="22">
        <v>5998</v>
      </c>
      <c r="C109" s="5">
        <v>3527</v>
      </c>
      <c r="D109" s="5">
        <v>3345</v>
      </c>
      <c r="E109" s="5">
        <v>182</v>
      </c>
      <c r="F109" s="5">
        <v>2471</v>
      </c>
      <c r="G109" s="9" t="s">
        <v>0</v>
      </c>
      <c r="H109" s="10">
        <f t="shared" si="20"/>
        <v>58.80293431143715</v>
      </c>
      <c r="I109" s="5">
        <v>3345</v>
      </c>
      <c r="J109" s="5">
        <v>260</v>
      </c>
      <c r="K109" s="5">
        <v>257</v>
      </c>
      <c r="L109" s="5">
        <v>3</v>
      </c>
      <c r="M109" s="5">
        <v>1</v>
      </c>
      <c r="N109" s="5">
        <v>626</v>
      </c>
      <c r="O109" s="5">
        <v>285</v>
      </c>
      <c r="P109" s="5">
        <v>331</v>
      </c>
      <c r="Q109" s="5">
        <v>25</v>
      </c>
      <c r="R109" s="5">
        <v>85</v>
      </c>
      <c r="S109" s="5">
        <v>383</v>
      </c>
      <c r="T109" s="5">
        <v>36</v>
      </c>
      <c r="U109" s="5">
        <v>34</v>
      </c>
      <c r="V109" s="5">
        <v>45</v>
      </c>
      <c r="W109" s="5">
        <v>139</v>
      </c>
      <c r="X109" s="5">
        <v>100</v>
      </c>
      <c r="Y109" s="5">
        <v>162</v>
      </c>
      <c r="Z109" s="5">
        <v>388</v>
      </c>
      <c r="AA109" s="5">
        <v>32</v>
      </c>
      <c r="AB109" s="5">
        <v>276</v>
      </c>
      <c r="AC109" s="5">
        <v>134</v>
      </c>
      <c r="AD109" s="5" t="s">
        <v>0</v>
      </c>
      <c r="AE109" s="5">
        <v>263</v>
      </c>
      <c r="AF109" s="5">
        <v>912</v>
      </c>
      <c r="AG109" s="23">
        <v>2170</v>
      </c>
      <c r="AH109" s="25">
        <f t="shared" si="21"/>
        <v>7.8624813153961135</v>
      </c>
      <c r="AI109" s="25">
        <f t="shared" si="22"/>
        <v>27.264573991031387</v>
      </c>
      <c r="AJ109" s="26">
        <f t="shared" si="23"/>
        <v>64.87294469357249</v>
      </c>
    </row>
    <row r="110" spans="1:36" ht="13.5">
      <c r="A110" s="24" t="s">
        <v>155</v>
      </c>
      <c r="B110" s="22">
        <v>18098</v>
      </c>
      <c r="C110" s="5">
        <v>10566</v>
      </c>
      <c r="D110" s="5">
        <v>9849</v>
      </c>
      <c r="E110" s="5">
        <v>717</v>
      </c>
      <c r="F110" s="5">
        <v>7103</v>
      </c>
      <c r="G110" s="9">
        <v>429</v>
      </c>
      <c r="H110" s="10">
        <f t="shared" si="20"/>
        <v>59.79964910294867</v>
      </c>
      <c r="I110" s="5">
        <v>9849</v>
      </c>
      <c r="J110" s="5">
        <v>730</v>
      </c>
      <c r="K110" s="5">
        <v>680</v>
      </c>
      <c r="L110" s="5">
        <v>151</v>
      </c>
      <c r="M110" s="5">
        <v>5</v>
      </c>
      <c r="N110" s="5">
        <v>1777</v>
      </c>
      <c r="O110" s="5">
        <v>1392</v>
      </c>
      <c r="P110" s="5">
        <v>181</v>
      </c>
      <c r="Q110" s="5">
        <v>65</v>
      </c>
      <c r="R110" s="5">
        <v>317</v>
      </c>
      <c r="S110" s="5">
        <v>1318</v>
      </c>
      <c r="T110" s="5">
        <v>125</v>
      </c>
      <c r="U110" s="5">
        <v>82</v>
      </c>
      <c r="V110" s="5">
        <v>224</v>
      </c>
      <c r="W110" s="5">
        <v>478</v>
      </c>
      <c r="X110" s="5">
        <v>362</v>
      </c>
      <c r="Y110" s="5">
        <v>350</v>
      </c>
      <c r="Z110" s="5">
        <v>879</v>
      </c>
      <c r="AA110" s="5">
        <v>115</v>
      </c>
      <c r="AB110" s="5">
        <v>792</v>
      </c>
      <c r="AC110" s="5">
        <v>294</v>
      </c>
      <c r="AD110" s="5">
        <v>212</v>
      </c>
      <c r="AE110" s="5">
        <v>881</v>
      </c>
      <c r="AF110" s="5">
        <v>3174</v>
      </c>
      <c r="AG110" s="23">
        <v>5582</v>
      </c>
      <c r="AH110" s="25">
        <f t="shared" si="21"/>
        <v>8.94507056553965</v>
      </c>
      <c r="AI110" s="25">
        <f t="shared" si="22"/>
        <v>32.22662199208041</v>
      </c>
      <c r="AJ110" s="26">
        <f t="shared" si="23"/>
        <v>56.675804650218296</v>
      </c>
    </row>
    <row r="111" spans="1:36" ht="13.5">
      <c r="A111" s="24" t="s">
        <v>156</v>
      </c>
      <c r="B111" s="22">
        <v>1358</v>
      </c>
      <c r="C111" s="5">
        <v>869</v>
      </c>
      <c r="D111" s="5">
        <v>843</v>
      </c>
      <c r="E111" s="5">
        <v>26</v>
      </c>
      <c r="F111" s="5">
        <v>489</v>
      </c>
      <c r="G111" s="9" t="s">
        <v>0</v>
      </c>
      <c r="H111" s="10">
        <f t="shared" si="20"/>
        <v>63.99116347569955</v>
      </c>
      <c r="I111" s="5">
        <v>843</v>
      </c>
      <c r="J111" s="5">
        <v>301</v>
      </c>
      <c r="K111" s="5">
        <v>286</v>
      </c>
      <c r="L111" s="5" t="s">
        <v>0</v>
      </c>
      <c r="M111" s="5" t="s">
        <v>0</v>
      </c>
      <c r="N111" s="5">
        <v>143</v>
      </c>
      <c r="O111" s="5">
        <v>102</v>
      </c>
      <c r="P111" s="5">
        <v>1</v>
      </c>
      <c r="Q111" s="5">
        <v>3</v>
      </c>
      <c r="R111" s="5">
        <v>29</v>
      </c>
      <c r="S111" s="5">
        <v>60</v>
      </c>
      <c r="T111" s="5">
        <v>6</v>
      </c>
      <c r="U111" s="5">
        <v>1</v>
      </c>
      <c r="V111" s="5">
        <v>2</v>
      </c>
      <c r="W111" s="5">
        <v>26</v>
      </c>
      <c r="X111" s="5">
        <v>11</v>
      </c>
      <c r="Y111" s="5">
        <v>27</v>
      </c>
      <c r="Z111" s="5">
        <v>41</v>
      </c>
      <c r="AA111" s="5">
        <v>17</v>
      </c>
      <c r="AB111" s="5">
        <v>28</v>
      </c>
      <c r="AC111" s="5">
        <v>45</v>
      </c>
      <c r="AD111" s="5" t="s">
        <v>0</v>
      </c>
      <c r="AE111" s="5">
        <v>301</v>
      </c>
      <c r="AF111" s="5">
        <v>245</v>
      </c>
      <c r="AG111" s="23">
        <v>297</v>
      </c>
      <c r="AH111" s="25">
        <f t="shared" si="21"/>
        <v>35.705812574139976</v>
      </c>
      <c r="AI111" s="25">
        <f t="shared" si="22"/>
        <v>29.062870699881376</v>
      </c>
      <c r="AJ111" s="26">
        <f t="shared" si="23"/>
        <v>35.231316725978644</v>
      </c>
    </row>
    <row r="112" spans="1:36" ht="13.5">
      <c r="A112" s="24" t="s">
        <v>157</v>
      </c>
      <c r="B112" s="22">
        <v>7105</v>
      </c>
      <c r="C112" s="5">
        <v>4266</v>
      </c>
      <c r="D112" s="5">
        <v>3922</v>
      </c>
      <c r="E112" s="5">
        <v>344</v>
      </c>
      <c r="F112" s="5">
        <v>2816</v>
      </c>
      <c r="G112" s="9">
        <v>23</v>
      </c>
      <c r="H112" s="10">
        <f t="shared" si="20"/>
        <v>60.23722112397628</v>
      </c>
      <c r="I112" s="5">
        <v>3922</v>
      </c>
      <c r="J112" s="5">
        <v>420</v>
      </c>
      <c r="K112" s="5">
        <v>416</v>
      </c>
      <c r="L112" s="5">
        <v>94</v>
      </c>
      <c r="M112" s="5">
        <v>3</v>
      </c>
      <c r="N112" s="5">
        <v>390</v>
      </c>
      <c r="O112" s="5">
        <v>954</v>
      </c>
      <c r="P112" s="5">
        <v>55</v>
      </c>
      <c r="Q112" s="5">
        <v>25</v>
      </c>
      <c r="R112" s="5">
        <v>202</v>
      </c>
      <c r="S112" s="5">
        <v>473</v>
      </c>
      <c r="T112" s="5">
        <v>62</v>
      </c>
      <c r="U112" s="5">
        <v>28</v>
      </c>
      <c r="V112" s="5">
        <v>31</v>
      </c>
      <c r="W112" s="5">
        <v>122</v>
      </c>
      <c r="X112" s="5">
        <v>123</v>
      </c>
      <c r="Y112" s="5">
        <v>99</v>
      </c>
      <c r="Z112" s="5">
        <v>361</v>
      </c>
      <c r="AA112" s="5">
        <v>68</v>
      </c>
      <c r="AB112" s="5">
        <v>219</v>
      </c>
      <c r="AC112" s="5">
        <v>143</v>
      </c>
      <c r="AD112" s="5">
        <v>50</v>
      </c>
      <c r="AE112" s="5">
        <v>514</v>
      </c>
      <c r="AF112" s="5">
        <v>1347</v>
      </c>
      <c r="AG112" s="23">
        <v>2011</v>
      </c>
      <c r="AH112" s="25">
        <f t="shared" si="21"/>
        <v>13.105558388577258</v>
      </c>
      <c r="AI112" s="25">
        <f t="shared" si="22"/>
        <v>34.34472208057114</v>
      </c>
      <c r="AJ112" s="26">
        <f t="shared" si="23"/>
        <v>51.27485976542581</v>
      </c>
    </row>
    <row r="113" spans="1:36" ht="13.5">
      <c r="A113" s="24" t="s">
        <v>158</v>
      </c>
      <c r="B113" s="22">
        <v>5417</v>
      </c>
      <c r="C113" s="5">
        <v>3307</v>
      </c>
      <c r="D113" s="5">
        <v>3136</v>
      </c>
      <c r="E113" s="5">
        <v>171</v>
      </c>
      <c r="F113" s="5">
        <v>2107</v>
      </c>
      <c r="G113" s="9">
        <v>3</v>
      </c>
      <c r="H113" s="10">
        <f t="shared" si="20"/>
        <v>61.0823790173624</v>
      </c>
      <c r="I113" s="5">
        <v>3136</v>
      </c>
      <c r="J113" s="5">
        <v>876</v>
      </c>
      <c r="K113" s="5">
        <v>827</v>
      </c>
      <c r="L113" s="5" t="s">
        <v>0</v>
      </c>
      <c r="M113" s="5">
        <v>6</v>
      </c>
      <c r="N113" s="5">
        <v>492</v>
      </c>
      <c r="O113" s="5">
        <v>704</v>
      </c>
      <c r="P113" s="5">
        <v>3</v>
      </c>
      <c r="Q113" s="5">
        <v>5</v>
      </c>
      <c r="R113" s="5">
        <v>106</v>
      </c>
      <c r="S113" s="5">
        <v>220</v>
      </c>
      <c r="T113" s="5">
        <v>27</v>
      </c>
      <c r="U113" s="5">
        <v>4</v>
      </c>
      <c r="V113" s="5">
        <v>19</v>
      </c>
      <c r="W113" s="5">
        <v>79</v>
      </c>
      <c r="X113" s="5">
        <v>66</v>
      </c>
      <c r="Y113" s="5">
        <v>66</v>
      </c>
      <c r="Z113" s="5">
        <v>209</v>
      </c>
      <c r="AA113" s="5">
        <v>50</v>
      </c>
      <c r="AB113" s="5">
        <v>92</v>
      </c>
      <c r="AC113" s="5">
        <v>99</v>
      </c>
      <c r="AD113" s="5">
        <v>13</v>
      </c>
      <c r="AE113" s="5">
        <v>876</v>
      </c>
      <c r="AF113" s="5">
        <v>1202</v>
      </c>
      <c r="AG113" s="23">
        <v>1045</v>
      </c>
      <c r="AH113" s="25">
        <f t="shared" si="21"/>
        <v>27.933673469387756</v>
      </c>
      <c r="AI113" s="25">
        <f t="shared" si="22"/>
        <v>38.329081632653065</v>
      </c>
      <c r="AJ113" s="26">
        <f t="shared" si="23"/>
        <v>33.32270408163265</v>
      </c>
    </row>
    <row r="114" spans="1:36" ht="13.5">
      <c r="A114" s="41" t="s">
        <v>172</v>
      </c>
      <c r="B114" s="21">
        <f>B115</f>
        <v>294177</v>
      </c>
      <c r="C114" s="15">
        <f>C115</f>
        <v>165728</v>
      </c>
      <c r="D114" s="15">
        <f>D115</f>
        <v>153886</v>
      </c>
      <c r="E114" s="15">
        <f>E115</f>
        <v>11842</v>
      </c>
      <c r="F114" s="15">
        <f>F115</f>
        <v>107306</v>
      </c>
      <c r="G114" s="15">
        <f>G115</f>
        <v>21143</v>
      </c>
      <c r="H114" s="16">
        <f>C114/(C114+F114)*100</f>
        <v>60.698667565211665</v>
      </c>
      <c r="I114" s="15">
        <f>I115</f>
        <v>153886</v>
      </c>
      <c r="J114" s="15">
        <f aca="true" t="shared" si="24" ref="J114:AG114">J115</f>
        <v>4132</v>
      </c>
      <c r="K114" s="15">
        <f t="shared" si="24"/>
        <v>3794</v>
      </c>
      <c r="L114" s="15">
        <f t="shared" si="24"/>
        <v>604</v>
      </c>
      <c r="M114" s="15">
        <f t="shared" si="24"/>
        <v>122</v>
      </c>
      <c r="N114" s="15">
        <f t="shared" si="24"/>
        <v>15658</v>
      </c>
      <c r="O114" s="15">
        <f t="shared" si="24"/>
        <v>30222</v>
      </c>
      <c r="P114" s="15">
        <f t="shared" si="24"/>
        <v>1340</v>
      </c>
      <c r="Q114" s="15">
        <f t="shared" si="24"/>
        <v>1655</v>
      </c>
      <c r="R114" s="15">
        <f t="shared" si="24"/>
        <v>8467</v>
      </c>
      <c r="S114" s="15">
        <f t="shared" si="24"/>
        <v>23742</v>
      </c>
      <c r="T114" s="15">
        <f t="shared" si="24"/>
        <v>3001</v>
      </c>
      <c r="U114" s="15">
        <f t="shared" si="24"/>
        <v>1709</v>
      </c>
      <c r="V114" s="15">
        <f t="shared" si="24"/>
        <v>3706</v>
      </c>
      <c r="W114" s="15">
        <f t="shared" si="24"/>
        <v>9016</v>
      </c>
      <c r="X114" s="15">
        <f t="shared" si="24"/>
        <v>6973</v>
      </c>
      <c r="Y114" s="15">
        <f t="shared" si="24"/>
        <v>6519</v>
      </c>
      <c r="Z114" s="15">
        <f t="shared" si="24"/>
        <v>17802</v>
      </c>
      <c r="AA114" s="15">
        <f t="shared" si="24"/>
        <v>901</v>
      </c>
      <c r="AB114" s="15">
        <f t="shared" si="24"/>
        <v>8752</v>
      </c>
      <c r="AC114" s="15">
        <f t="shared" si="24"/>
        <v>3269</v>
      </c>
      <c r="AD114" s="15">
        <f t="shared" si="24"/>
        <v>6296</v>
      </c>
      <c r="AE114" s="15">
        <f t="shared" si="24"/>
        <v>4736</v>
      </c>
      <c r="AF114" s="15">
        <f t="shared" si="24"/>
        <v>46002</v>
      </c>
      <c r="AG114" s="15">
        <f t="shared" si="24"/>
        <v>96852</v>
      </c>
      <c r="AH114" s="18">
        <f>AH115</f>
        <v>3.0776029008486803</v>
      </c>
      <c r="AI114" s="18">
        <f>AI115</f>
        <v>29.893557568589735</v>
      </c>
      <c r="AJ114" s="19">
        <f>AJ115</f>
        <v>62.93749918771039</v>
      </c>
    </row>
    <row r="115" spans="1:36" ht="13.5" customHeight="1" thickBot="1">
      <c r="A115" s="44" t="s">
        <v>159</v>
      </c>
      <c r="B115" s="45">
        <v>294177</v>
      </c>
      <c r="C115" s="46">
        <v>165728</v>
      </c>
      <c r="D115" s="46">
        <v>153886</v>
      </c>
      <c r="E115" s="46">
        <v>11842</v>
      </c>
      <c r="F115" s="46">
        <v>107306</v>
      </c>
      <c r="G115" s="47">
        <v>21143</v>
      </c>
      <c r="H115" s="48">
        <f t="shared" si="0"/>
        <v>60.698667565211665</v>
      </c>
      <c r="I115" s="45">
        <v>153886</v>
      </c>
      <c r="J115" s="46">
        <v>4132</v>
      </c>
      <c r="K115" s="46">
        <v>3794</v>
      </c>
      <c r="L115" s="46">
        <v>604</v>
      </c>
      <c r="M115" s="46">
        <v>122</v>
      </c>
      <c r="N115" s="46">
        <v>15658</v>
      </c>
      <c r="O115" s="46">
        <v>30222</v>
      </c>
      <c r="P115" s="46">
        <v>1340</v>
      </c>
      <c r="Q115" s="46">
        <v>1655</v>
      </c>
      <c r="R115" s="46">
        <v>8467</v>
      </c>
      <c r="S115" s="46">
        <v>23742</v>
      </c>
      <c r="T115" s="46">
        <v>3001</v>
      </c>
      <c r="U115" s="46">
        <v>1709</v>
      </c>
      <c r="V115" s="46">
        <v>3706</v>
      </c>
      <c r="W115" s="46">
        <v>9016</v>
      </c>
      <c r="X115" s="46">
        <v>6973</v>
      </c>
      <c r="Y115" s="46">
        <v>6519</v>
      </c>
      <c r="Z115" s="46">
        <v>17802</v>
      </c>
      <c r="AA115" s="46">
        <v>901</v>
      </c>
      <c r="AB115" s="46">
        <v>8752</v>
      </c>
      <c r="AC115" s="46">
        <v>3269</v>
      </c>
      <c r="AD115" s="46">
        <v>6296</v>
      </c>
      <c r="AE115" s="46">
        <v>4736</v>
      </c>
      <c r="AF115" s="46">
        <v>46002</v>
      </c>
      <c r="AG115" s="49">
        <v>96852</v>
      </c>
      <c r="AH115" s="50">
        <f>AE115/I115*100</f>
        <v>3.0776029008486803</v>
      </c>
      <c r="AI115" s="50">
        <f>AF115/I115*100</f>
        <v>29.893557568589735</v>
      </c>
      <c r="AJ115" s="51">
        <f>AG115/I115*100</f>
        <v>62.93749918771039</v>
      </c>
    </row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71" spans="2:8" ht="13.5">
      <c r="B171" s="39"/>
      <c r="C171" s="39"/>
      <c r="D171" s="39"/>
      <c r="E171" s="39"/>
      <c r="F171" s="39"/>
      <c r="G171" s="39"/>
      <c r="H171" s="42"/>
    </row>
  </sheetData>
  <sheetProtection/>
  <mergeCells count="13">
    <mergeCell ref="AI2:AJ2"/>
    <mergeCell ref="I3:I5"/>
    <mergeCell ref="AE3:AG3"/>
    <mergeCell ref="J3:AD3"/>
    <mergeCell ref="A3:A5"/>
    <mergeCell ref="AH3:AJ3"/>
    <mergeCell ref="B3:B5"/>
    <mergeCell ref="C3:H3"/>
    <mergeCell ref="C4:C5"/>
    <mergeCell ref="D4:E4"/>
    <mergeCell ref="F4:F5"/>
    <mergeCell ref="G4:G5"/>
    <mergeCell ref="H4:H5"/>
  </mergeCells>
  <printOptions/>
  <pageMargins left="0.5118110236220472" right="0" top="0.3937007874015748" bottom="0.3937007874015748" header="0.31496062992125984" footer="0.31496062992125984"/>
  <pageSetup horizontalDpi="600" verticalDpi="600" orientation="landscape" paperSize="8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F-ADMIN</cp:lastModifiedBy>
  <cp:lastPrinted>2012-03-22T03:53:48Z</cp:lastPrinted>
  <dcterms:created xsi:type="dcterms:W3CDTF">2012-03-06T00:43:06Z</dcterms:created>
  <dcterms:modified xsi:type="dcterms:W3CDTF">2012-03-27T05:24:32Z</dcterms:modified>
  <cp:category/>
  <cp:version/>
  <cp:contentType/>
  <cp:contentStatus/>
</cp:coreProperties>
</file>