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BW35" i="9"/>
  <c r="AM35" i="9"/>
  <c r="C35" i="9"/>
  <c r="CO34" i="9"/>
  <c r="CO35" i="9" s="1"/>
  <c r="BW34" i="9"/>
  <c r="AM34" i="9"/>
  <c r="U34" i="9"/>
  <c r="U35" i="9" s="1"/>
  <c r="U36"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<sst xmlns="http://schemas.openxmlformats.org/spreadsheetml/2006/main" count="1079" uniqueCount="567">
  <si>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</si>
  <si>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</si>
  <si>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</si>
  <si>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</si>
  <si>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</si>
  <si>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</si>
  <si>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</si>
  <si>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</si>
  <si>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</si>
  <si>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</si>
  <si>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</si>
  <si>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</si>
  <si>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</si>
  <si>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</si>
  <si>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</si>
  <si>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</si>
  <si>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</si>
  <si>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</si>
  <si>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</si>
  <si>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</si>
  <si>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</si>
  <si>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</si>
  <si>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</si>
  <si>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</si>
  <si>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</si>
  <si>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</si>
  <si>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</si>
  <si>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</si>
  <si>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</si>
  <si>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</si>
  <si>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</si>
  <si>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</si>
  <si>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</si>
  <si>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</si>
  <si>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</si>
  <si>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</si>
  <si>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</si>
  <si>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</si>
  <si>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</si>
  <si>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</si>
  <si>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</si>
  <si>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</si>
  <si>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</si>
  <si>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</si>
  <si>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</si>
  <si>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</si>
  <si>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</si>
  <si>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</si>
  <si>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</si>
  <si>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</si>
  <si>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</si>
  <si>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</si>
  <si>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</si>
  <si>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</si>
  <si>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</si>
  <si>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</si>
  <si>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</si>
  <si>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</si>
  <si>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</si>
  <si>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</si>
  <si>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</si>
  <si>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</si>
  <si>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</si>
  <si>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</si>
  <si>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</si>
  <si>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</si>
  <si>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</si>
  <si>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</si>
  <si>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</si>
  <si>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</si>
  <si>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</si>
  <si>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</si>
  <si>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</si>
  <si>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</si>
  <si>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</si>
  <si>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</si>
  <si>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</si>
  <si>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</si>
  <si>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</si>
  <si>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</si>
  <si>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</si>
  <si>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</si>
  <si>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</si>
  <si>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</si>
  <si>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</si>
  <si>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</si>
  <si>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</si>
  <si>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</si>
  <si>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</si>
  <si>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</si>
  <si>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</si>
  <si>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</si>
  <si>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</si>
  <si>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</si>
  <si>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</si>
  <si>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</si>
  <si>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</si>
  <si>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</si>
  <si>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</si>
  <si>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</si>
  <si>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</si>
  <si>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</si>
  <si>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</si>
  <si>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</si>
  <si>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</si>
  <si>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</si>
  <si>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</si>
  <si>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</si>
  <si>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</si>
  <si>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</si>
  <si>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</si>
  <si>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</si>
  <si>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</si>
  <si>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</si>
  <si>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</si>
  <si>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</si>
  <si>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</si>
  <si>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</si>
  <si>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</si>
  <si>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</si>
  <si>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</si>
  <si>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</si>
  <si>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</si>
  <si>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</si>
  <si>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</si>
  <si>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</si>
  <si>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</si>
  <si>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</si>
  <si>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</si>
  <si>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</si>
  <si>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</si>
  <si>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</si>
  <si>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</si>
  <si>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</si>
  <si>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</si>
  <si>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</si>
  <si>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</si>
  <si>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</si>
  <si>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</si>
  <si>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</si>
  <si>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</si>
  <si>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</si>
  <si>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</si>
  <si>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</si>
  <si>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</si>
  <si>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</si>
  <si>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</si>
  <si>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</si>
  <si>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</si>
  <si>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</si>
  <si>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</si>
  <si>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</si>
  <si>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</si>
  <si>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</si>
  <si>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</si>
  <si>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</si>
  <si>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</si>
  <si>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</si>
  <si>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</si>
  <si>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</si>
  <si>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</si>
  <si>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</si>
  <si>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</si>
  <si>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</si>
  <si>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</si>
  <si>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</si>
  <si>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</si>
  <si>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</si>
  <si>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</si>
  <si>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</si>
  <si>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</si>
  <si>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</si>
  <si>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</si>
  <si>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</si>
  <si>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</si>
  <si>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</si>
  <si>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</si>
  <si>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</si>
  <si>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</si>
  <si>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</si>
  <si>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</si>
  <si>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</si>
  <si>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</si>
  <si>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</si>
  <si>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</si>
  <si>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</si>
  <si>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</si>
  <si>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</si>
  <si>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</si>
  <si>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</si>
  <si>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</si>
  <si>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</si>
  <si>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福島県広野町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</si>
  <si>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</si>
  <si>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</si>
  <si>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</si>
  <si>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</si>
  <si>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</si>
  <si>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</si>
  <si>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</si>
  <si>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</si>
  <si>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</si>
  <si>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</si>
  <si>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</si>
  <si>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</si>
  <si>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</si>
  <si>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</si>
  <si>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</si>
  <si>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</si>
  <si>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</si>
  <si>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</si>
  <si>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</si>
  <si>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</si>
  <si>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</si>
  <si>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</si>
  <si>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</si>
  <si>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</si>
  <si>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</si>
  <si>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</si>
  <si>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</si>
  <si>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</si>
  <si>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</si>
  <si>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</si>
  <si>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</si>
  <si>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</si>
  <si>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</si>
  <si>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</si>
  <si>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</si>
  <si>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</si>
  <si>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</si>
  <si>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</si>
  <si>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</si>
  <si>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</si>
  <si>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</si>
  <si>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</si>
  <si>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</si>
  <si>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</si>
  <si>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</si>
  <si>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</si>
  <si>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</si>
  <si>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</si>
  <si>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</si>
  <si>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</si>
  <si>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</si>
  <si>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</si>
  <si>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</si>
  <si>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</si>
  <si>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</si>
  <si>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</si>
  <si>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</si>
  <si>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</si>
  <si>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</si>
  <si>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</si>
  <si>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</si>
  <si>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</si>
  <si>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</si>
  <si>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</si>
  <si>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</si>
  <si>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</si>
  <si>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</si>
  <si>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</si>
  <si>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</si>
  <si>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</si>
  <si>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</si>
  <si>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</si>
  <si>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</si>
  <si>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</si>
  <si>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</si>
  <si>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</si>
  <si>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</si>
  <si>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</si>
  <si>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</si>
  <si>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</si>
  <si>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</si>
  <si>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</si>
  <si>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</si>
  <si>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</si>
  <si>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</si>
  <si>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</si>
  <si>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</si>
  <si>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</si>
  <si>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</si>
  <si>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</si>
  <si>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</si>
  <si>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</si>
  <si>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</si>
  <si>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</si>
  <si>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</si>
  <si>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</si>
  <si>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</si>
  <si>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</si>
  <si>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</si>
  <si>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</si>
  <si>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</si>
  <si>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</si>
  <si>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</si>
  <si>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</si>
  <si>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</si>
  <si>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</si>
  <si>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</si>
  <si>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</si>
  <si>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</si>
  <si>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</si>
  <si>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</si>
  <si>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</si>
  <si>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</si>
  <si>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</si>
  <si>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</si>
  <si>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</si>
  <si>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</si>
  <si>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</si>
  <si>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</si>
  <si>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</si>
  <si>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</si>
  <si>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</si>
  <si>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</si>
  <si>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</si>
  <si>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</si>
  <si>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</si>
  <si>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</si>
  <si>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</si>
  <si>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</si>
  <si>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</si>
  <si>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</si>
  <si>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</si>
  <si>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</si>
  <si>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</si>
  <si>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</si>
  <si>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</si>
  <si>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</si>
  <si>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</si>
  <si>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</si>
  <si>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</si>
  <si>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</si>
  <si>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</si>
  <si>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</si>
  <si>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</si>
  <si>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</si>
  <si>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</si>
  <si>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</si>
  <si>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福島県広野町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</si>
  <si>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</si>
  <si>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</si>
  <si>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</si>
  <si>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</si>
  <si>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</si>
  <si>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</si>
  <si>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</si>
  <si>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</si>
  <si>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</si>
  <si>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</si>
  <si>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</si>
  <si>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</si>
  <si>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</si>
  <si>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</si>
  <si>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</si>
  <si>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</si>
  <si>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</si>
  <si>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</si>
  <si>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</si>
  <si>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</si>
  <si>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</si>
  <si>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</si>
  <si>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</si>
  <si>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</si>
  <si>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</si>
  <si>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</si>
  <si>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</si>
  <si>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</si>
  <si>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</si>
  <si>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</si>
  <si>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</si>
  <si>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</si>
  <si>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</si>
  <si>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</si>
  <si>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</si>
  <si>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</si>
  <si>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</si>
  <si>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</si>
  <si>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</si>
  <si>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</si>
  <si>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</si>
  <si>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</si>
  <si>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</si>
  <si>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</si>
  <si>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</si>
  <si>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</si>
  <si>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</si>
  <si>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</si>
  <si>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</si>
  <si>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</si>
  <si>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</si>
  <si>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</si>
  <si>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</si>
  <si>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</si>
  <si>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</si>
  <si>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</si>
  <si>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</si>
  <si>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</si>
  <si>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</si>
  <si>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</si>
  <si>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</si>
  <si>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</si>
  <si>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</si>
  <si>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</si>
  <si>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</si>
  <si>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</si>
  <si>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</si>
  <si>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</si>
  <si>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</si>
  <si>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</si>
  <si>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</si>
  <si>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</si>
  <si>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</si>
  <si>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</si>
  <si>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</si>
  <si>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</si>
  <si>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</si>
  <si>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</si>
  <si>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</si>
  <si>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</si>
  <si>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</si>
  <si>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</si>
  <si>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</si>
  <si>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</si>
  <si>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</si>
  <si>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</si>
  <si>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</si>
  <si>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</si>
  <si>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</si>
  <si>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</si>
  <si>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</si>
  <si>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</si>
  <si>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</si>
  <si>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</si>
  <si>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</si>
  <si>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</si>
  <si>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</si>
  <si>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</si>
  <si>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</si>
  <si>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</si>
  <si>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</si>
  <si>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</si>
  <si>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</si>
  <si>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</si>
  <si>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</si>
  <si>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</si>
  <si>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</si>
  <si>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</si>
  <si>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</si>
  <si>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</si>
  <si>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</si>
  <si>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</si>
  <si>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</si>
  <si>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</si>
  <si>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</si>
  <si>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</si>
  <si>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</si>
  <si>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</si>
  <si>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</si>
  <si>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</si>
  <si>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</si>
  <si>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</si>
  <si>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</si>
  <si>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</si>
  <si>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</si>
  <si>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</si>
  <si>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</si>
  <si>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</si>
  <si>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</si>
  <si>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</si>
  <si>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</si>
  <si>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</si>
  <si>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</si>
  <si>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</si>
  <si>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</si>
  <si>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</si>
  <si>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</si>
  <si>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</si>
  <si>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</si>
  <si>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</si>
  <si>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</si>
  <si>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</si>
  <si>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</si>
  <si>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</si>
  <si>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</si>
  <si>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</si>
  <si>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</si>
  <si>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</si>
  <si>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</si>
  <si>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</si>
  <si>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</si>
  <si>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</si>
  <si>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</si>
  <si>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</si>
  <si>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</si>
  <si>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</si>
  <si>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</si>
  <si>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</si>
  <si>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</si>
  <si>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</si>
  <si>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</si>
  <si>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</si>
  <si>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</si>
  <si>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</si>
  <si>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</si>
  <si>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</si>
  <si>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</si>
  <si>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</si>
  <si>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</si>
  <si>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</si>
  <si>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</si>
  <si>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</si>
  <si>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</si>
  <si>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</si>
  <si>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</si>
  <si>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</si>
  <si>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</si>
  <si>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</si>
  <si>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</si>
  <si>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</si>
  <si>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</si>
  <si>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</si>
  <si>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</si>
  <si>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</si>
  <si>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</si>
  <si>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</si>
  <si>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</si>
  <si>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</si>
  <si>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16.58</t>
  </si>
  <si>
    <t>一般会計</t>
  </si>
  <si>
    <t>公共下水道事業特別会計</t>
  </si>
  <si>
    <t>国民健康保険特別会計</t>
  </si>
  <si>
    <t>介護保険特別会計</t>
  </si>
  <si>
    <t>土地開発事業特別会計</t>
  </si>
  <si>
    <t>農業集落排水事業特別会計</t>
  </si>
  <si>
    <t>後期高齢者医療特別会計</t>
  </si>
  <si>
    <t>その他会計（赤字）</t>
  </si>
  <si>
    <t>その他会計（黒字）</t>
  </si>
  <si>
    <t>-</t>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</si>
  <si>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</si>
  <si>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双葉地方広域市町村圏組合・下水道特別会計</t>
    <rPh sb="0" eb="2">
      <t>フタバ</t>
    </rPh>
    <rPh sb="2" eb="4">
      <t>チホウ</t>
    </rPh>
    <rPh sb="4" eb="6">
      <t>コウイキ</t>
    </rPh>
    <rPh sb="6" eb="9">
      <t>シチョウソン</t>
    </rPh>
    <rPh sb="9" eb="10">
      <t>ケン</t>
    </rPh>
    <rPh sb="10" eb="12">
      <t>クミアイ</t>
    </rPh>
    <rPh sb="13" eb="16">
      <t>ゲスイドウ</t>
    </rPh>
    <rPh sb="16" eb="18">
      <t>トクベツ</t>
    </rPh>
    <rPh sb="18" eb="20">
      <t>カイケイ</t>
    </rPh>
    <phoneticPr fontId="2"/>
  </si>
  <si>
    <t>双葉地方水道事業団・水道事業会計</t>
    <rPh sb="0" eb="2">
      <t>フタバ</t>
    </rPh>
    <rPh sb="2" eb="4">
      <t>チホウ</t>
    </rPh>
    <rPh sb="4" eb="6">
      <t>スイドウ</t>
    </rPh>
    <rPh sb="6" eb="9">
      <t>ジギョウダン</t>
    </rPh>
    <rPh sb="10" eb="12">
      <t>スイドウ</t>
    </rPh>
    <rPh sb="12" eb="14">
      <t>ジギョウ</t>
    </rPh>
    <rPh sb="14" eb="16">
      <t>カイケイ</t>
    </rPh>
    <phoneticPr fontId="2"/>
  </si>
  <si>
    <t>双葉地方水道事業団・工業用水道事業会計</t>
    <rPh sb="0" eb="2">
      <t>フタバ</t>
    </rPh>
    <rPh sb="2" eb="4">
      <t>チホウ</t>
    </rPh>
    <rPh sb="4" eb="6">
      <t>スイドウ</t>
    </rPh>
    <rPh sb="6" eb="9">
      <t>ジギョウダン</t>
    </rPh>
    <rPh sb="10" eb="13">
      <t>コウギョウヨウ</t>
    </rPh>
    <rPh sb="13" eb="15">
      <t>スイドウ</t>
    </rPh>
    <rPh sb="15" eb="17">
      <t>ジギョウ</t>
    </rPh>
    <rPh sb="17" eb="19">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</si>
  <si>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</si>
  <si>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</si>
  <si>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</si>
  <si>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</si>
  <si>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</si>
  <si>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株式会社広野町振興公社</t>
    <rPh sb="0" eb="4">
      <t>カブシキガイシャ</t>
    </rPh>
    <rPh sb="4" eb="7">
      <t>ヒロノマチ</t>
    </rPh>
    <rPh sb="7" eb="9">
      <t>シンコウ</t>
    </rPh>
    <rPh sb="9" eb="11">
      <t>コウシャ</t>
    </rPh>
    <phoneticPr fontId="2"/>
  </si>
  <si>
    <t>社会福祉法人広葉会</t>
    <rPh sb="0" eb="2">
      <t>シャカイ</t>
    </rPh>
    <rPh sb="2" eb="4">
      <t>フクシ</t>
    </rPh>
    <rPh sb="4" eb="6">
      <t>ホウジン</t>
    </rPh>
    <rPh sb="6" eb="7">
      <t>ヒロ</t>
    </rPh>
    <rPh sb="7" eb="8">
      <t>ハ</t>
    </rPh>
    <rPh sb="8" eb="9">
      <t>カイ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</si>
  <si>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</si>
  <si>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</si>
  <si>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</si>
  <si>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</si>
  <si>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</si>
  <si>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</si>
  <si>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</si>
  <si>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</si>
  <si>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</si>
  <si>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</si>
  <si>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</si>
  <si>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</si>
  <si>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</si>
  <si>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将来負担比率及び実質公債費比率ともに類似団体と比較して低い水準にある。これは、平成26年度より広野火力発電所6号機に係る固定資産税大規模償却資産が大幅に増収したためであるが、
固定資産税は毎年大きく減少することが見込まれるため、比率は今後上昇してゆくことが想定される。地方債の新規発行を極力抑制し、公債費の適正化に努める。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3" eb="25">
      <t>ヒカク</t>
    </rPh>
    <rPh sb="27" eb="28">
      <t>ヒク</t>
    </rPh>
    <rPh sb="29" eb="31">
      <t>スイジュン</t>
    </rPh>
    <rPh sb="39" eb="41">
      <t>ヘイセイ</t>
    </rPh>
    <rPh sb="43" eb="45">
      <t>ネンド</t>
    </rPh>
    <rPh sb="47" eb="49">
      <t>ヒロノ</t>
    </rPh>
    <rPh sb="49" eb="51">
      <t>カリョク</t>
    </rPh>
    <rPh sb="51" eb="54">
      <t>ハツデンショ</t>
    </rPh>
    <rPh sb="55" eb="57">
      <t>ゴウキ</t>
    </rPh>
    <rPh sb="58" eb="59">
      <t>カカ</t>
    </rPh>
    <rPh sb="60" eb="62">
      <t>コテイ</t>
    </rPh>
    <rPh sb="62" eb="65">
      <t>シサンゼイ</t>
    </rPh>
    <rPh sb="65" eb="68">
      <t>ダイキボ</t>
    </rPh>
    <rPh sb="68" eb="70">
      <t>ショウキャク</t>
    </rPh>
    <rPh sb="70" eb="72">
      <t>シサン</t>
    </rPh>
    <rPh sb="73" eb="75">
      <t>オオハバ</t>
    </rPh>
    <rPh sb="76" eb="78">
      <t>ゾウシュウ</t>
    </rPh>
    <rPh sb="88" eb="90">
      <t>コテイ</t>
    </rPh>
    <rPh sb="90" eb="93">
      <t>シサンゼイ</t>
    </rPh>
    <rPh sb="94" eb="96">
      <t>マイトシ</t>
    </rPh>
    <rPh sb="96" eb="97">
      <t>オオ</t>
    </rPh>
    <rPh sb="99" eb="101">
      <t>ゲンショウ</t>
    </rPh>
    <rPh sb="106" eb="108">
      <t>ミコ</t>
    </rPh>
    <rPh sb="114" eb="116">
      <t>ヒリツ</t>
    </rPh>
    <rPh sb="117" eb="119">
      <t>コンゴ</t>
    </rPh>
    <rPh sb="119" eb="121">
      <t>ジョウショウ</t>
    </rPh>
    <rPh sb="128" eb="130">
      <t>ソウテイ</t>
    </rPh>
    <rPh sb="134" eb="137">
      <t>チホウサイ</t>
    </rPh>
    <rPh sb="138" eb="140">
      <t>シンキ</t>
    </rPh>
    <rPh sb="140" eb="142">
      <t>ハッコウ</t>
    </rPh>
    <rPh sb="143" eb="145">
      <t>キョクリョク</t>
    </rPh>
    <rPh sb="145" eb="147">
      <t>ヨクセイ</t>
    </rPh>
    <rPh sb="149" eb="152">
      <t>コウサイヒ</t>
    </rPh>
    <rPh sb="153" eb="156">
      <t>テキセイカ</t>
    </rPh>
    <rPh sb="157" eb="158">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</si>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</sst>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42550</c:v>
                </c:pt>
                <c:pt idx="1">
                  <c:v>102566</c:v>
                </c:pt>
                <c:pt idx="2">
                  <c:v>327790</c:v>
                </c:pt>
                <c:pt idx="3">
                  <c:v>389008</c:v>
                </c:pt>
                <c:pt idx="4">
                  <c:v>362708</c:v>
                </c:pt>
              </c:numCache>
            </c:numRef>
          </c:val>
          <c:smooth val="0"/>
        </c:ser>
        <c:dLbls>
          <c:showLegendKey val="0"/>
          <c:showVal val="0"/>
          <c:showCatName val="0"/>
          <c:showSerName val="0"/>
          <c:showPercent val="0"/>
          <c:showBubbleSize val="0"/>
        </c:dLbls>
        <c:marker val="1"/>
        <c:smooth val="0"/>
        <c:axId val="107906176"/>
        <c:axId val="107908096"/>
      </c:lineChart>
      <c:catAx>
        <c:axId val="10790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08096"/>
        <c:crosses val="autoZero"/>
        <c:auto val="1"/>
        <c:lblAlgn val="ctr"/>
        <c:lblOffset val="100"/>
        <c:tickLblSkip val="1"/>
        <c:tickMarkSkip val="1"/>
        <c:noMultiLvlLbl val="0"/>
      </c:catAx>
      <c:valAx>
        <c:axId val="10790809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0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20.010000000000002</c:v>
                </c:pt>
                <c:pt idx="1">
                  <c:v>69.12</c:v>
                </c:pt>
                <c:pt idx="2">
                  <c:v>38.270000000000003</c:v>
                </c:pt>
                <c:pt idx="3">
                  <c:v>19.34</c:v>
                </c:pt>
                <c:pt idx="4">
                  <c:v>32.54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26.28</c:v>
                </c:pt>
                <c:pt idx="1">
                  <c:v>19.89</c:v>
                </c:pt>
                <c:pt idx="2">
                  <c:v>56.09</c:v>
                </c:pt>
                <c:pt idx="3">
                  <c:v>56.05</c:v>
                </c:pt>
                <c:pt idx="4">
                  <c:v>63.93</c:v>
                </c:pt>
              </c:numCache>
            </c:numRef>
          </c:val>
        </c:ser>
        <c:dLbls>
          <c:showLegendKey val="0"/>
          <c:showVal val="0"/>
          <c:showCatName val="0"/>
          <c:showSerName val="0"/>
          <c:showPercent val="0"/>
          <c:showBubbleSize val="0"/>
        </c:dLbls>
        <c:gapWidth val="250"/>
        <c:overlap val="100"/>
        <c:axId val="119245056"/>
        <c:axId val="11925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11.55</c:v>
                </c:pt>
                <c:pt idx="1">
                  <c:v>33.74</c:v>
                </c:pt>
                <c:pt idx="2">
                  <c:v>-16.579999999999998</c:v>
                </c:pt>
                <c:pt idx="3">
                  <c:v>8.0399999999999991</c:v>
                </c:pt>
                <c:pt idx="4">
                  <c:v>12.33</c:v>
                </c:pt>
              </c:numCache>
            </c:numRef>
          </c:val>
          <c:smooth val="0"/>
        </c:ser>
        <c:dLbls>
          <c:showLegendKey val="0"/>
          <c:showVal val="0"/>
          <c:showCatName val="0"/>
          <c:showSerName val="0"/>
          <c:showPercent val="0"/>
          <c:showBubbleSize val="0"/>
        </c:dLbls>
        <c:marker val="1"/>
        <c:smooth val="0"/>
        <c:axId val="119245056"/>
        <c:axId val="119255424"/>
      </c:lineChart>
      <c:catAx>
        <c:axId val="1192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55424"/>
        <c:crosses val="autoZero"/>
        <c:auto val="1"/>
        <c:lblAlgn val="ctr"/>
        <c:lblOffset val="100"/>
        <c:tickLblSkip val="1"/>
        <c:tickMarkSkip val="1"/>
        <c:noMultiLvlLbl val="0"/>
      </c:catAx>
      <c:valAx>
        <c:axId val="11925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0.01</c:v>
                </c:pt>
                <c:pt idx="4">
                  <c:v>#N/A</c:v>
                </c:pt>
                <c:pt idx="5">
                  <c:v>0</c:v>
                </c:pt>
                <c:pt idx="6">
                  <c:v>#N/A</c:v>
                </c:pt>
                <c:pt idx="7">
                  <c:v>0</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0.27</c:v>
                </c:pt>
                <c:pt idx="4">
                  <c:v>#N/A</c:v>
                </c:pt>
                <c:pt idx="5">
                  <c:v>0.24</c:v>
                </c:pt>
                <c:pt idx="6">
                  <c:v>#N/A</c:v>
                </c:pt>
                <c:pt idx="7">
                  <c:v>0.08</c:v>
                </c:pt>
                <c:pt idx="8">
                  <c:v>#N/A</c:v>
                </c:pt>
                <c:pt idx="9">
                  <c:v>0.12</c:v>
                </c:pt>
              </c:numCache>
            </c:numRef>
          </c:val>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1.75</c:v>
                </c:pt>
                <c:pt idx="4">
                  <c:v>#N/A</c:v>
                </c:pt>
                <c:pt idx="5">
                  <c:v>0</c:v>
                </c:pt>
                <c:pt idx="6">
                  <c:v>#N/A</c:v>
                </c:pt>
                <c:pt idx="7">
                  <c:v>30.08</c:v>
                </c:pt>
                <c:pt idx="8">
                  <c:v>#N/A</c:v>
                </c:pt>
                <c:pt idx="9">
                  <c:v>1.31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3.95</c:v>
                </c:pt>
                <c:pt idx="2">
                  <c:v>#N/A</c:v>
                </c:pt>
                <c:pt idx="3">
                  <c:v>1.27</c:v>
                </c:pt>
                <c:pt idx="4">
                  <c:v>#N/A</c:v>
                </c:pt>
                <c:pt idx="5">
                  <c:v>1.57</c:v>
                </c:pt>
                <c:pt idx="6">
                  <c:v>#N/A</c:v>
                </c:pt>
                <c:pt idx="7">
                  <c:v>1.28</c:v>
                </c:pt>
                <c:pt idx="8">
                  <c:v>#N/A</c:v>
                </c:pt>
                <c:pt idx="9">
                  <c:v>1.45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3.94</c:v>
                </c:pt>
                <c:pt idx="2">
                  <c:v>#N/A</c:v>
                </c:pt>
                <c:pt idx="3">
                  <c:v>3.11</c:v>
                </c:pt>
                <c:pt idx="4">
                  <c:v>#N/A</c:v>
                </c:pt>
                <c:pt idx="5">
                  <c:v>1.02</c:v>
                </c:pt>
                <c:pt idx="6">
                  <c:v>#N/A</c:v>
                </c:pt>
                <c:pt idx="7">
                  <c:v>1.36</c:v>
                </c:pt>
                <c:pt idx="8">
                  <c:v>#N/A</c:v>
                </c:pt>
                <c:pt idx="9">
                  <c:v>3.34</c:v>
                </c:pt>
              </c:numCache>
            </c:numRef>
          </c:val>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c:v>
                </c:pt>
                <c:pt idx="2">
                  <c:v>#N/A</c:v>
                </c:pt>
                <c:pt idx="3">
                  <c:v>13.41</c:v>
                </c:pt>
                <c:pt idx="4">
                  <c:v>#N/A</c:v>
                </c:pt>
                <c:pt idx="5">
                  <c:v>1.1200000000000001</c:v>
                </c:pt>
                <c:pt idx="6">
                  <c:v>#N/A</c:v>
                </c:pt>
                <c:pt idx="7">
                  <c:v>3.36</c:v>
                </c:pt>
                <c:pt idx="8">
                  <c:v>#N/A</c:v>
                </c:pt>
                <c:pt idx="9">
                  <c:v>5.07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c:v>
                </c:pt>
                <c:pt idx="2">
                  <c:v>#N/A</c:v>
                </c:pt>
                <c:pt idx="3">
                  <c:v>69.11</c:v>
                </c:pt>
                <c:pt idx="4">
                  <c:v>#N/A</c:v>
                </c:pt>
                <c:pt idx="5">
                  <c:v>38.26</c:v>
                </c:pt>
                <c:pt idx="6">
                  <c:v>#N/A</c:v>
                </c:pt>
                <c:pt idx="7">
                  <c:v>19.34</c:v>
                </c:pt>
                <c:pt idx="8">
                  <c:v>#N/A</c:v>
                </c:pt>
                <c:pt idx="9">
                  <c:v>32.54</c:v>
                </c:pt>
              </c:numCache>
            </c:numRef>
          </c:val>
        </c:ser>
        <c:dLbls>
          <c:showLegendKey val="0"/>
          <c:showVal val="0"/>
          <c:showCatName val="0"/>
          <c:showSerName val="0"/>
          <c:showPercent val="0"/>
          <c:showBubbleSize val="0"/>
        </c:dLbls>
        <c:gapWidth val="150"/>
        <c:overlap val="100"/>
        <c:axId val="119349248"/>
        <c:axId val="119350784"/>
      </c:barChart>
      <c:catAx>
        <c:axId val="11934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50784"/>
        <c:crosses val="autoZero"/>
        <c:auto val="1"/>
        <c:lblAlgn val="ctr"/>
        <c:lblOffset val="100"/>
        <c:tickLblSkip val="1"/>
        <c:tickMarkSkip val="1"/>
        <c:noMultiLvlLbl val="0"/>
      </c:catAx>
      <c:valAx>
        <c:axId val="11935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4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c:v>
                </c:pt>
                <c:pt idx="5">
                  <c:v>215</c:v>
                </c:pt>
                <c:pt idx="8">
                  <c:v>223</c:v>
                </c:pt>
                <c:pt idx="11">
                  <c:v>229</c:v>
                </c:pt>
                <c:pt idx="14">
                  <c:v>237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64</c:v>
                </c:pt>
                <c:pt idx="3">
                  <c:v>56</c:v>
                </c:pt>
                <c:pt idx="6">
                  <c:v>52</c:v>
                </c:pt>
                <c:pt idx="9">
                  <c:v>47</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168</c:v>
                </c:pt>
                <c:pt idx="3">
                  <c:v>164</c:v>
                </c:pt>
                <c:pt idx="6">
                  <c:v>168</c:v>
                </c:pt>
                <c:pt idx="9">
                  <c:v>175</c:v>
                </c:pt>
                <c:pt idx="12">
                  <c:v>170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405</c:v>
                </c:pt>
                <c:pt idx="3">
                  <c:v>234</c:v>
                </c:pt>
                <c:pt idx="6">
                  <c:v>235</c:v>
                </c:pt>
                <c:pt idx="9">
                  <c:v>236</c:v>
                </c:pt>
                <c:pt idx="12">
                  <c:v>184</c:v>
                </c:pt>
              </c:numCache>
            </c:numRef>
          </c:val>
        </c:ser>
        <c:dLbls>
          <c:showLegendKey val="0"/>
          <c:showVal val="0"/>
          <c:showCatName val="0"/>
          <c:showSerName val="0"/>
          <c:showPercent val="0"/>
          <c:showBubbleSize val="0"/>
        </c:dLbls>
        <c:gapWidth val="100"/>
        <c:overlap val="100"/>
        <c:axId val="106716160"/>
        <c:axId val="10673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416</c:v>
                </c:pt>
                <c:pt idx="2">
                  <c:v>#N/A</c:v>
                </c:pt>
                <c:pt idx="3">
                  <c:v>#N/A</c:v>
                </c:pt>
                <c:pt idx="4">
                  <c:v>239</c:v>
                </c:pt>
                <c:pt idx="5">
                  <c:v>#N/A</c:v>
                </c:pt>
                <c:pt idx="6">
                  <c:v>#N/A</c:v>
                </c:pt>
                <c:pt idx="7">
                  <c:v>232</c:v>
                </c:pt>
                <c:pt idx="8">
                  <c:v>#N/A</c:v>
                </c:pt>
                <c:pt idx="9">
                  <c:v>#N/A</c:v>
                </c:pt>
                <c:pt idx="10">
                  <c:v>229</c:v>
                </c:pt>
                <c:pt idx="11">
                  <c:v>#N/A</c:v>
                </c:pt>
                <c:pt idx="12">
                  <c:v>#N/A</c:v>
                </c:pt>
                <c:pt idx="13">
                  <c:v>161</c:v>
                </c:pt>
                <c:pt idx="14">
                  <c:v>#N/A</c:v>
                </c:pt>
              </c:numCache>
            </c:numRef>
          </c:val>
          <c:smooth val="0"/>
        </c:ser>
        <c:dLbls>
          <c:showLegendKey val="0"/>
          <c:showVal val="0"/>
          <c:showCatName val="0"/>
          <c:showSerName val="0"/>
          <c:showPercent val="0"/>
          <c:showBubbleSize val="0"/>
        </c:dLbls>
        <c:marker val="1"/>
        <c:smooth val="0"/>
        <c:axId val="106716160"/>
        <c:axId val="106730624"/>
      </c:lineChart>
      <c:catAx>
        <c:axId val="1067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30624"/>
        <c:crosses val="autoZero"/>
        <c:auto val="1"/>
        <c:lblAlgn val="ctr"/>
        <c:lblOffset val="100"/>
        <c:tickLblSkip val="1"/>
        <c:tickMarkSkip val="1"/>
        <c:noMultiLvlLbl val="0"/>
      </c:catAx>
      <c:valAx>
        <c:axId val="10673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2714</c:v>
                </c:pt>
                <c:pt idx="5">
                  <c:v>2815</c:v>
                </c:pt>
                <c:pt idx="8">
                  <c:v>2865</c:v>
                </c:pt>
                <c:pt idx="11">
                  <c:v>2642</c:v>
                </c:pt>
                <c:pt idx="14">
                  <c:v>2453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c:v>
                </c:pt>
                <c:pt idx="5">
                  <c:v>30</c:v>
                </c:pt>
                <c:pt idx="8">
                  <c:v>9</c:v>
                </c:pt>
                <c:pt idx="11">
                  <c:v>9</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1436</c:v>
                </c:pt>
                <c:pt idx="5">
                  <c:v>1136</c:v>
                </c:pt>
                <c:pt idx="8">
                  <c:v>2020</c:v>
                </c:pt>
                <c:pt idx="11">
                  <c:v>2619</c:v>
                </c:pt>
                <c:pt idx="14">
                  <c:v>3021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9</c:v>
                </c:pt>
                <c:pt idx="6">
                  <c:v>8</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493</c:v>
                </c:pt>
                <c:pt idx="3">
                  <c:v>461</c:v>
                </c:pt>
                <c:pt idx="6">
                  <c:v>477</c:v>
                </c:pt>
                <c:pt idx="9">
                  <c:v>370</c:v>
                </c:pt>
                <c:pt idx="12">
                  <c:v>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136</c:v>
                </c:pt>
                <c:pt idx="3">
                  <c:v>115</c:v>
                </c:pt>
                <c:pt idx="6">
                  <c:v>105</c:v>
                </c:pt>
                <c:pt idx="9">
                  <c:v>90</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1949</c:v>
                </c:pt>
                <c:pt idx="3">
                  <c:v>1840</c:v>
                </c:pt>
                <c:pt idx="6">
                  <c:v>1769</c:v>
                </c:pt>
                <c:pt idx="9">
                  <c:v>1507</c:v>
                </c:pt>
                <c:pt idx="12">
                  <c:v>1365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2627</c:v>
                </c:pt>
                <c:pt idx="3">
                  <c:v>2651</c:v>
                </c:pt>
                <c:pt idx="6">
                  <c:v>2872</c:v>
                </c:pt>
                <c:pt idx="9">
                  <c:v>2585</c:v>
                </c:pt>
                <c:pt idx="12">
                  <c:v>2433</c:v>
                </c:pt>
              </c:numCache>
            </c:numRef>
          </c:val>
        </c:ser>
        <c:dLbls>
          <c:showLegendKey val="0"/>
          <c:showVal val="0"/>
          <c:showCatName val="0"/>
          <c:showSerName val="0"/>
          <c:showPercent val="0"/>
          <c:showBubbleSize val="0"/>
        </c:dLbls>
        <c:gapWidth val="100"/>
        <c:overlap val="100"/>
        <c:axId val="125570432"/>
        <c:axId val="12557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1012</c:v>
                </c:pt>
                <c:pt idx="2">
                  <c:v>#N/A</c:v>
                </c:pt>
                <c:pt idx="3">
                  <c:v>#N/A</c:v>
                </c:pt>
                <c:pt idx="4">
                  <c:v>1094</c:v>
                </c:pt>
                <c:pt idx="5">
                  <c:v>#N/A</c:v>
                </c:pt>
                <c:pt idx="6">
                  <c:v>#N/A</c:v>
                </c:pt>
                <c:pt idx="7">
                  <c:v>337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570432"/>
        <c:axId val="125572608"/>
      </c:lineChart>
      <c:catAx>
        <c:axId val="1255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72608"/>
        <c:crosses val="autoZero"/>
        <c:auto val="1"/>
        <c:lblAlgn val="ctr"/>
        <c:lblOffset val="100"/>
        <c:tickLblSkip val="1"/>
        <c:tickMarkSkip val="1"/>
        <c:noMultiLvlLbl val="0"/>
      </c:catAx>
      <c:valAx>
        <c:axId val="12557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{7D0E3278-323E-4E92-9409-806E134335DE}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{1293755B-2FE3-486B-9FDA-39B8E9D851C9}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{B423B9F4-E49A-4E5D-85C9-39CAAE01BC4C}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{DCD3C043-65B8-4CAD-9B23-016D0FBE6F32}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{6504B5AF-ADA3-4E8A-A866-D1F53F1009F9}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{6448F263-BC66-4EC0-BA7D-2AB52B6F8D47}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{239C4C62-E98E-40BA-B545-EDDEFE1F36DE}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{C49C92EE-498F-4E24-AEC5-F030FFCFC0B2}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{CD8CFC0E-0D90-4D92-8ECA-1B239748D390}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{AC264097-E7AB-43F1-8148-7D46A12CC2B9}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682048"/>
        <c:axId val="125609088"/>
      </c:scatterChart>
      <c:valAx>
        <c:axId val="236820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09088"/>
        <c:crosses val="autoZero"/>
        <c:crossBetween val="midCat"/>
      </c:valAx>
      <c:valAx>
        <c:axId val="125609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82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{BEEC871B-E6A0-4CE5-B47D-D3D45E4FCC55}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{022AD828-8FB9-4C7D-8DE5-E38A548B0648}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{FF8896A9-BE9A-4487-9CE0-F0CD3E8CB1B2}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{52141083-F3CA-465A-9FE3-E5AE78E5E3D9}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{04E42074-889B-419C-81F6-7FA67D0B2C1A}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15</c:v>
                </c:pt>
                <c:pt idx="2">
                  <c:v>15.5</c:v>
                </c:pt>
                <c:pt idx="3">
                  <c:v>10.7</c:v>
                </c:pt>
                <c:pt idx="4">
                  <c:v>8.1999999999999993</c:v>
                </c:pt>
              </c:numCache>
            </c:numRef>
          </c:xVal>
          <c:yVal>
            <c:numRef>
              <c:f>公会計指標分析・財政指標組合せ分析表!$K$73:$O$73</c:f>
              <c:numCache>
                <c:formatCode>#,##0.0;"▲ "#,##0.0</c:formatCode>
                <c:ptCount val="5"/>
                <c:pt idx="0">
                  <c:v>53.5</c:v>
                </c:pt>
                <c:pt idx="1">
                  <c:v>58.7</c:v>
                </c:pt>
                <c:pt idx="2">
                  <c:v>17.600000000000001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{A44FBF96-A86A-42B5-A457-1EC2D0C7BBF3}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{7F039DFE-A4E5-4DB0-A905-A0373A3AA53E}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{34883CB3-A692-4742-A361-8E07B6428CC4}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{8EB2FBF0-EEA1-4B6F-8748-5E032C1C9EA4}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{E5DB92E7-EB77-4545-BEFD-F2863069B1F8}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6.4</c:v>
                </c:pt>
              </c:numCache>
            </c:numRef>
          </c:xVal>
          <c:yVal>
            <c:numRef>
              <c:f>公会計指標分析・財政指標組合せ分析表!$K$77:$O$77</c:f>
              <c:numCache>
                <c:formatCode>#,##0.0;"▲ "#,##0.0</c:formatCode>
                <c:ptCount val="5"/>
                <c:pt idx="0">
                  <c:v>38.6</c:v>
                </c:pt>
                <c:pt idx="1">
                  <c:v>28.4</c:v>
                </c:pt>
                <c:pt idx="2">
                  <c:v>20.5</c:v>
                </c:pt>
                <c:pt idx="3">
                  <c:v>17.899999999999999</c:v>
                </c:pt>
                <c:pt idx="4">
                  <c:v>0</c:v>
                </c:pt>
              </c:numCache>
            </c:numRef>
          </c:yVal>
          <c:smooth val="0"/>
        </c:ser>
        <c:dLbls>
          <c:showLegendKey val="0"/>
          <c:showVal val="0"/>
          <c:showCatName val="0"/>
          <c:showSerName val="0"/>
          <c:showPercent val="0"/>
          <c:showBubbleSize val="0"/>
        </c:dLbls>
        <c:axId val="125352192"/>
        <c:axId val="125362560"/>
      </c:scatterChart>
      <c:valAx>
        <c:axId val="125352192"/>
        <c:scaling>
          <c:orientation val="minMax"/>
          <c:max val="17"/>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362560"/>
        <c:crosses val="autoZero"/>
        <c:crossBetween val="midCat"/>
      </c:valAx>
      <c:valAx>
        <c:axId val="125362560"/>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35219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年度の福島県原子力立地地域振興基金を繰上償還したことによる大きく減少していることから実質公債費比率の分子が減少することにより、単年度の実質公債費比率は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まで低下したが、復旧・復興事業の本格化及び税収の減少により地方債の新規借入の必要性が生じることも予想されるため、事業の規模・必要性を検討し、地方債の借入を抑制し、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福島県原子力発電所立地地域振興基金の繰上償還による地方債現在高の減少に加え、広野火力発電所６号機に係る固定資産税により財政調整基金等が増加したことから、前年度と同様に将来負担額よりも充当可能財源等が上回る結果となった。しかしながら、税収は毎年大きく減少することが見込まれる上に、復興事業に係る充当財源として基金の取り崩しが見込まれるため、復旧・復興事業以外の事業については、その必要性・緊急正等を十分に検討し、地方債残高の削減と充当可能基金の増額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5,107
5,082
58.69
18,317,913
16,731,856
1,043,758
3,207,411
2,432,549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5,107
5,082
58.69
18,317,913
16,731,856
1,043,758
3,207,411
2,432,549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5,107
5,082
58.69
18,317,913
16,731,856
1,043,758
3,207,411
2,432,549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5,107
5,082
58.69
18,317,913
16,731,856
1,043,758
3,207,411
2,432,549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大規模償却資産に係る固定資産税が減少し、単年度の財政力指数は下がったが、平成</a:t>
          </a:r>
          <a:r>
            <a:rPr kumimoji="1" lang="en-US" altLang="ja-JP" sz="1300">
              <a:latin typeface="ＭＳ Ｐゴシック"/>
            </a:rPr>
            <a:t>26</a:t>
          </a:r>
          <a:r>
            <a:rPr kumimoji="1" lang="ja-JP" altLang="en-US" sz="1300">
              <a:latin typeface="ＭＳ Ｐゴシック"/>
            </a:rPr>
            <a:t>年度に広野火力発電所６号機に係る固定資産税大規模償却資産分が大幅に増収したことにより、３ヶ年平均の指数は前年よりも上昇している。大規模償却資産については、今後も大きく減少する見込みにあり、指数については段階的に下降する見込みにある。現在、東日本大震災及び原発事故からの復旧・復興に多額の資金が必要となっていることから、復興計画に沿った施策を重点的に執行しつつ、行政の効率化に努めることにより、財政の健全化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40</xdr:row>
      <xdr:rowOff>30480</xdr:rowOff>
    </xdr:to>
    <xdr:cxnSp macro="">
      <xdr:nvCxnSpPr>
        <xdr:cNvPr id="67" name="直線コネクタ 66"/>
        <xdr:cNvCxnSpPr/>
      </xdr:nvCxnSpPr>
      <xdr:spPr>
        <a:xfrm flipV="1">
          <a:off x="4114800" y="678391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113047</xdr:rowOff>
    </xdr:from>
    <xdr:ext cx="762000" cy="259045"/>
    <xdr:sp macro="" textlink="">
      <xdr:nvSpPr>
        <xdr:cNvPr id="68" name="財政力平均値テキスト"/>
        <xdr:cNvSpPr txBox="1"/>
      </xdr:nvSpPr>
      <xdr:spPr>
        <a:xfrm>
          <a:off x="5041900" y="748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30480</xdr:rowOff>
    </xdr:from>
    <xdr:to>
      <xdr:col>6</xdr:col>
      <xdr:colOff>0</xdr:colOff>
      <xdr:row>40</xdr:row>
      <xdr:rowOff>167217</xdr:rowOff>
    </xdr:to>
    <xdr:cxnSp macro="">
      <xdr:nvCxnSpPr>
        <xdr:cNvPr id="70" name="直線コネクタ 69"/>
        <xdr:cNvCxnSpPr/>
      </xdr:nvCxnSpPr>
      <xdr:spPr>
        <a:xfrm flipV="1">
          <a:off x="3225800" y="688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72" name="テキスト ボックス 71"/>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151130</xdr:rowOff>
    </xdr:from>
    <xdr:to>
      <xdr:col>4</xdr:col>
      <xdr:colOff>482600</xdr:colOff>
      <xdr:row>40</xdr:row>
      <xdr:rowOff>167217</xdr:rowOff>
    </xdr:to>
    <xdr:cxnSp macro="">
      <xdr:nvCxnSpPr>
        <xdr:cNvPr id="73" name="直線コネクタ 72"/>
        <xdr:cNvCxnSpPr/>
      </xdr:nvCxnSpPr>
      <xdr:spPr>
        <a:xfrm>
          <a:off x="2336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5" name="テキスト ボックス 7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110913</xdr:rowOff>
    </xdr:from>
    <xdr:to>
      <xdr:col>3</xdr:col>
      <xdr:colOff>279400</xdr:colOff>
      <xdr:row>40</xdr:row>
      <xdr:rowOff>151130</xdr:rowOff>
    </xdr:to>
    <xdr:cxnSp macro="">
      <xdr:nvCxnSpPr>
        <xdr:cNvPr id="76" name="直線コネクタ 75"/>
        <xdr:cNvCxnSpPr/>
      </xdr:nvCxnSpPr>
      <xdr:spPr>
        <a:xfrm>
          <a:off x="1447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78" name="テキスト ボックス 77"/>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114740</xdr:rowOff>
    </xdr:from>
    <xdr:ext cx="762000" cy="259045"/>
    <xdr:sp macro="" textlink="">
      <xdr:nvSpPr>
        <xdr:cNvPr id="80" name="テキスト ボックス 79"/>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6" name="円/楕円 85"/>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7"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8" name="円/楕円 87"/>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89" name="テキスト ボックス 88"/>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2" name="円/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3" name="テキスト ボックス 92"/>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60113</xdr:rowOff>
    </xdr:from>
    <xdr:to>
      <xdr:col>2</xdr:col>
      <xdr:colOff>127000</xdr:colOff>
      <xdr:row>40</xdr:row>
      <xdr:rowOff>161713</xdr:rowOff>
    </xdr:to>
    <xdr:sp macro="" textlink="">
      <xdr:nvSpPr>
        <xdr:cNvPr id="94" name="円/楕円 93"/>
        <xdr:cNvSpPr/>
      </xdr:nvSpPr>
      <xdr:spPr>
        <a:xfrm>
          <a:off x="1397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440</xdr:rowOff>
    </xdr:from>
    <xdr:ext cx="762000" cy="259045"/>
    <xdr:sp macro="" textlink="">
      <xdr:nvSpPr>
        <xdr:cNvPr id="95" name="テキスト ボックス 94"/>
        <xdr:cNvSpPr txBox="1"/>
      </xdr:nvSpPr>
      <xdr:spPr>
        <a:xfrm>
          <a:off x="1066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大規模償却資産に係る固定資産税が大幅に減少したものの、震災に伴う土地及び家屋に係る固定資産税の</a:t>
          </a:r>
          <a:r>
            <a:rPr kumimoji="1" lang="en-US" altLang="ja-JP" sz="1300">
              <a:latin typeface="ＭＳ Ｐゴシック"/>
            </a:rPr>
            <a:t>1/2</a:t>
          </a:r>
          <a:r>
            <a:rPr kumimoji="1" lang="ja-JP" altLang="en-US" sz="1300">
              <a:latin typeface="ＭＳ Ｐゴシック"/>
            </a:rPr>
            <a:t>課税措置の終了による増及び法人町民税の増収等により経常的な一般財源収入の総額が前年比</a:t>
          </a:r>
          <a:r>
            <a:rPr kumimoji="1" lang="en-US" altLang="ja-JP" sz="1300">
              <a:latin typeface="ＭＳ Ｐゴシック"/>
            </a:rPr>
            <a:t>1.5</a:t>
          </a:r>
          <a:r>
            <a:rPr kumimoji="1" lang="ja-JP" altLang="en-US" sz="1300">
              <a:latin typeface="ＭＳ Ｐゴシック"/>
            </a:rPr>
            <a:t>％増えたことに加え、公債費の減少等による経常経費の一般財源が減少したことにより、指数は前年比１．５ポイント比率が減少した。今後、固定資産税は毎年大きく減少することが予想され、比率は大きく増加することが見込まれるが、すべての事務事業の優先度を厳しく点検し、優先度の低い事業については、計画的に廃止・縮小を進め、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64</xdr:row>
      <xdr:rowOff>137901</xdr:rowOff>
    </xdr:to>
    <xdr:cxnSp macro="">
      <xdr:nvCxnSpPr>
        <xdr:cNvPr id="125" name="直線コネクタ 124"/>
        <xdr:cNvCxnSpPr/>
      </xdr:nvCxnSpPr>
      <xdr:spPr>
        <a:xfrm flipV="1">
          <a:off x="4953000" y="9994688"/>
          <a:ext cx="0" cy="1116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109978</xdr:rowOff>
    </xdr:from>
    <xdr:ext cx="762000" cy="259045"/>
    <xdr:sp macro="" textlink="">
      <xdr:nvSpPr>
        <xdr:cNvPr id="126" name="財政構造の弾力性最小値テキスト"/>
        <xdr:cNvSpPr txBox="1"/>
      </xdr:nvSpPr>
      <xdr:spPr>
        <a:xfrm>
          <a:off x="5041900" y="1108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64</xdr:row>
      <xdr:rowOff>137901</xdr:rowOff>
    </xdr:from>
    <xdr:to>
      <xdr:col>7</xdr:col>
      <xdr:colOff>241300</xdr:colOff>
      <xdr:row>64</xdr:row>
      <xdr:rowOff>137901</xdr:rowOff>
    </xdr:to>
    <xdr:cxnSp macro="">
      <xdr:nvCxnSpPr>
        <xdr:cNvPr id="127" name="直線コネクタ 126"/>
        <xdr:cNvCxnSpPr/>
      </xdr:nvCxnSpPr>
      <xdr:spPr>
        <a:xfrm>
          <a:off x="4864100" y="1111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28"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29" name="直線コネクタ 128"/>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91757</xdr:rowOff>
    </xdr:from>
    <xdr:to>
      <xdr:col>7</xdr:col>
      <xdr:colOff>152400</xdr:colOff>
      <xdr:row>60</xdr:row>
      <xdr:rowOff>121920</xdr:rowOff>
    </xdr:to>
    <xdr:cxnSp macro="">
      <xdr:nvCxnSpPr>
        <xdr:cNvPr id="130" name="直線コネクタ 129"/>
        <xdr:cNvCxnSpPr/>
      </xdr:nvCxnSpPr>
      <xdr:spPr>
        <a:xfrm flipV="1">
          <a:off x="4114800" y="1037875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72301</xdr:rowOff>
    </xdr:from>
    <xdr:ext cx="762000" cy="259045"/>
    <xdr:sp macro="" textlink="">
      <xdr:nvSpPr>
        <xdr:cNvPr id="131" name="財政構造の弾力性平均値テキスト"/>
        <xdr:cNvSpPr txBox="1"/>
      </xdr:nvSpPr>
      <xdr:spPr>
        <a:xfrm>
          <a:off x="5041900" y="1070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100224</xdr:rowOff>
    </xdr:from>
    <xdr:to>
      <xdr:col>7</xdr:col>
      <xdr:colOff>203200</xdr:colOff>
      <xdr:row>63</xdr:row>
      <xdr:rowOff>30374</xdr:rowOff>
    </xdr:to>
    <xdr:sp macro="" textlink="">
      <xdr:nvSpPr>
        <xdr:cNvPr id="132" name="フローチャート : 判断 131"/>
        <xdr:cNvSpPr/>
      </xdr:nvSpPr>
      <xdr:spPr>
        <a:xfrm>
          <a:off x="49022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64</xdr:row>
      <xdr:rowOff>158009</xdr:rowOff>
    </xdr:to>
    <xdr:cxnSp macro="">
      <xdr:nvCxnSpPr>
        <xdr:cNvPr id="133" name="直線コネクタ 132"/>
        <xdr:cNvCxnSpPr/>
      </xdr:nvCxnSpPr>
      <xdr:spPr>
        <a:xfrm flipV="1">
          <a:off x="3225800" y="10408920"/>
          <a:ext cx="889000" cy="7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95673</xdr:rowOff>
    </xdr:from>
    <xdr:to>
      <xdr:col>6</xdr:col>
      <xdr:colOff>50800</xdr:colOff>
      <xdr:row>64</xdr:row>
      <xdr:rowOff>25823</xdr:rowOff>
    </xdr:to>
    <xdr:sp macro="" textlink="">
      <xdr:nvSpPr>
        <xdr:cNvPr id="134" name="フローチャート : 判断 133"/>
        <xdr:cNvSpPr/>
      </xdr:nvSpPr>
      <xdr:spPr>
        <a:xfrm>
          <a:off x="4064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10600</xdr:rowOff>
    </xdr:from>
    <xdr:ext cx="736600" cy="259045"/>
    <xdr:sp macro="" textlink="">
      <xdr:nvSpPr>
        <xdr:cNvPr id="135" name="テキスト ボックス 134"/>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59479</xdr:rowOff>
    </xdr:from>
    <xdr:to>
      <xdr:col>4</xdr:col>
      <xdr:colOff>482600</xdr:colOff>
      <xdr:row>64</xdr:row>
      <xdr:rowOff>158009</xdr:rowOff>
    </xdr:to>
    <xdr:cxnSp macro="">
      <xdr:nvCxnSpPr>
        <xdr:cNvPr id="136" name="直線コネクタ 135"/>
        <xdr:cNvCxnSpPr/>
      </xdr:nvCxnSpPr>
      <xdr:spPr>
        <a:xfrm>
          <a:off x="2336800" y="11032279"/>
          <a:ext cx="889000" cy="9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53446</xdr:rowOff>
    </xdr:from>
    <xdr:to>
      <xdr:col>4</xdr:col>
      <xdr:colOff>533400</xdr:colOff>
      <xdr:row>63</xdr:row>
      <xdr:rowOff>155046</xdr:rowOff>
    </xdr:to>
    <xdr:sp macro="" textlink="">
      <xdr:nvSpPr>
        <xdr:cNvPr id="137" name="フローチャート : 判断 136"/>
        <xdr:cNvSpPr/>
      </xdr:nvSpPr>
      <xdr:spPr>
        <a:xfrm>
          <a:off x="3175000" y="108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165223</xdr:rowOff>
    </xdr:from>
    <xdr:ext cx="762000" cy="259045"/>
    <xdr:sp macro="" textlink="">
      <xdr:nvSpPr>
        <xdr:cNvPr id="138" name="テキスト ボックス 137"/>
        <xdr:cNvSpPr txBox="1"/>
      </xdr:nvSpPr>
      <xdr:spPr>
        <a:xfrm>
          <a:off x="2844800" y="1062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59479</xdr:rowOff>
    </xdr:from>
    <xdr:to>
      <xdr:col>3</xdr:col>
      <xdr:colOff>279400</xdr:colOff>
      <xdr:row>67</xdr:row>
      <xdr:rowOff>120227</xdr:rowOff>
    </xdr:to>
    <xdr:cxnSp macro="">
      <xdr:nvCxnSpPr>
        <xdr:cNvPr id="139" name="直線コネクタ 138"/>
        <xdr:cNvCxnSpPr/>
      </xdr:nvCxnSpPr>
      <xdr:spPr>
        <a:xfrm flipV="1">
          <a:off x="1447800" y="11032279"/>
          <a:ext cx="889000" cy="57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53446</xdr:rowOff>
    </xdr:from>
    <xdr:to>
      <xdr:col>3</xdr:col>
      <xdr:colOff>330200</xdr:colOff>
      <xdr:row>63</xdr:row>
      <xdr:rowOff>155046</xdr:rowOff>
    </xdr:to>
    <xdr:sp macro="" textlink="">
      <xdr:nvSpPr>
        <xdr:cNvPr id="140" name="フローチャート : 判断 139"/>
        <xdr:cNvSpPr/>
      </xdr:nvSpPr>
      <xdr:spPr>
        <a:xfrm>
          <a:off x="2286000" y="108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165223</xdr:rowOff>
    </xdr:from>
    <xdr:ext cx="762000" cy="259045"/>
    <xdr:sp macro="" textlink="">
      <xdr:nvSpPr>
        <xdr:cNvPr id="141" name="テキスト ボックス 140"/>
        <xdr:cNvSpPr txBox="1"/>
      </xdr:nvSpPr>
      <xdr:spPr>
        <a:xfrm>
          <a:off x="1955800" y="1062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42" name="フローチャート : 判断 141"/>
        <xdr:cNvSpPr/>
      </xdr:nvSpPr>
      <xdr:spPr>
        <a:xfrm>
          <a:off x="1397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155169</xdr:rowOff>
    </xdr:from>
    <xdr:ext cx="762000" cy="259045"/>
    <xdr:sp macro="" textlink="">
      <xdr:nvSpPr>
        <xdr:cNvPr id="143" name="テキスト ボックス 142"/>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40957</xdr:rowOff>
    </xdr:from>
    <xdr:to>
      <xdr:col>7</xdr:col>
      <xdr:colOff>203200</xdr:colOff>
      <xdr:row>60</xdr:row>
      <xdr:rowOff>142557</xdr:rowOff>
    </xdr:to>
    <xdr:sp macro="" textlink="">
      <xdr:nvSpPr>
        <xdr:cNvPr id="149" name="円/楕円 148"/>
        <xdr:cNvSpPr/>
      </xdr:nvSpPr>
      <xdr:spPr>
        <a:xfrm>
          <a:off x="4902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57484</xdr:rowOff>
    </xdr:from>
    <xdr:ext cx="762000" cy="259045"/>
    <xdr:sp macro="" textlink="">
      <xdr:nvSpPr>
        <xdr:cNvPr id="150" name="財政構造の弾力性該当値テキスト"/>
        <xdr:cNvSpPr txBox="1"/>
      </xdr:nvSpPr>
      <xdr:spPr>
        <a:xfrm>
          <a:off x="5041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1" name="円/楕円 150"/>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2" name="テキスト ボックス 151"/>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107209</xdr:rowOff>
    </xdr:from>
    <xdr:to>
      <xdr:col>4</xdr:col>
      <xdr:colOff>533400</xdr:colOff>
      <xdr:row>65</xdr:row>
      <xdr:rowOff>37359</xdr:rowOff>
    </xdr:to>
    <xdr:sp macro="" textlink="">
      <xdr:nvSpPr>
        <xdr:cNvPr id="153" name="円/楕円 152"/>
        <xdr:cNvSpPr/>
      </xdr:nvSpPr>
      <xdr:spPr>
        <a:xfrm>
          <a:off x="3175000" y="11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22136</xdr:rowOff>
    </xdr:from>
    <xdr:ext cx="762000" cy="259045"/>
    <xdr:sp macro="" textlink="">
      <xdr:nvSpPr>
        <xdr:cNvPr id="154" name="テキスト ボックス 153"/>
        <xdr:cNvSpPr txBox="1"/>
      </xdr:nvSpPr>
      <xdr:spPr>
        <a:xfrm>
          <a:off x="2844800" y="111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8679</xdr:rowOff>
    </xdr:from>
    <xdr:to>
      <xdr:col>3</xdr:col>
      <xdr:colOff>330200</xdr:colOff>
      <xdr:row>64</xdr:row>
      <xdr:rowOff>110279</xdr:rowOff>
    </xdr:to>
    <xdr:sp macro="" textlink="">
      <xdr:nvSpPr>
        <xdr:cNvPr id="155" name="円/楕円 154"/>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95056</xdr:rowOff>
    </xdr:from>
    <xdr:ext cx="762000" cy="259045"/>
    <xdr:sp macro="" textlink="">
      <xdr:nvSpPr>
        <xdr:cNvPr id="156" name="テキスト ボックス 155"/>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69427</xdr:rowOff>
    </xdr:from>
    <xdr:to>
      <xdr:col>2</xdr:col>
      <xdr:colOff>127000</xdr:colOff>
      <xdr:row>67</xdr:row>
      <xdr:rowOff>171027</xdr:rowOff>
    </xdr:to>
    <xdr:sp macro="" textlink="">
      <xdr:nvSpPr>
        <xdr:cNvPr id="157" name="円/楕円 156"/>
        <xdr:cNvSpPr/>
      </xdr:nvSpPr>
      <xdr:spPr>
        <a:xfrm>
          <a:off x="1397000" y="115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155804</xdr:rowOff>
    </xdr:from>
    <xdr:ext cx="762000" cy="259045"/>
    <xdr:sp macro="" textlink="">
      <xdr:nvSpPr>
        <xdr:cNvPr id="158" name="テキスト ボックス 157"/>
        <xdr:cNvSpPr txBox="1"/>
      </xdr:nvSpPr>
      <xdr:spPr>
        <a:xfrm>
          <a:off x="1066800" y="1164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[2,091,433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人口１人当たり人件費・物件費等決算額が、類似団体に比べ大きく上回っているのは、昨年同様、原発事故に伴う除染対策事業が主な要因となっている。当該事業費は前年比</a:t>
          </a:r>
          <a:r>
            <a:rPr kumimoji="1" lang="en-US" altLang="ja-JP" sz="1300">
              <a:latin typeface="ＭＳ Ｐゴシック"/>
            </a:rPr>
            <a:t>57</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千万円増加しており１人当たりの決算額が大きく増加している。これらの特殊要因を除いた決算額が類似団体を上回ることのないよう、事業の選別化・行政コストの削減を図り、財政の健全化に努める。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7" name="直線コネクタ 186"/>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8"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9" name="直線コネクタ 188"/>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90"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91" name="直線コネクタ 190"/>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34294</xdr:rowOff>
    </xdr:from>
    <xdr:to>
      <xdr:col>7</xdr:col>
      <xdr:colOff>152400</xdr:colOff>
      <xdr:row>90</xdr:row>
      <xdr:rowOff>52377</xdr:rowOff>
    </xdr:to>
    <xdr:cxnSp macro="">
      <xdr:nvCxnSpPr>
        <xdr:cNvPr id="192" name="直線コネクタ 191"/>
        <xdr:cNvCxnSpPr/>
      </xdr:nvCxnSpPr>
      <xdr:spPr>
        <a:xfrm>
          <a:off x="4114800" y="14607544"/>
          <a:ext cx="838200" cy="87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3"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4" name="フローチャート : 判断 193"/>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33810</xdr:rowOff>
    </xdr:from>
    <xdr:to>
      <xdr:col>6</xdr:col>
      <xdr:colOff>0</xdr:colOff>
      <xdr:row>85</xdr:row>
      <xdr:rowOff>34294</xdr:rowOff>
    </xdr:to>
    <xdr:cxnSp macro="">
      <xdr:nvCxnSpPr>
        <xdr:cNvPr id="195" name="直線コネクタ 194"/>
        <xdr:cNvCxnSpPr/>
      </xdr:nvCxnSpPr>
      <xdr:spPr>
        <a:xfrm>
          <a:off x="3225800" y="14607060"/>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36652</xdr:rowOff>
    </xdr:from>
    <xdr:to>
      <xdr:col>6</xdr:col>
      <xdr:colOff>50800</xdr:colOff>
      <xdr:row>81</xdr:row>
      <xdr:rowOff>138252</xdr:rowOff>
    </xdr:to>
    <xdr:sp macro="" textlink="">
      <xdr:nvSpPr>
        <xdr:cNvPr id="196" name="フローチャート : 判断 195"/>
        <xdr:cNvSpPr/>
      </xdr:nvSpPr>
      <xdr:spPr>
        <a:xfrm>
          <a:off x="4064000" y="1392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148429</xdr:rowOff>
    </xdr:from>
    <xdr:ext cx="736600" cy="259045"/>
    <xdr:sp macro="" textlink="">
      <xdr:nvSpPr>
        <xdr:cNvPr id="197" name="テキスト ボックス 196"/>
        <xdr:cNvSpPr txBox="1"/>
      </xdr:nvSpPr>
      <xdr:spPr>
        <a:xfrm>
          <a:off x="3733800" y="1369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33810</xdr:rowOff>
    </xdr:from>
    <xdr:to>
      <xdr:col>4</xdr:col>
      <xdr:colOff>482600</xdr:colOff>
      <xdr:row>90</xdr:row>
      <xdr:rowOff>30257</xdr:rowOff>
    </xdr:to>
    <xdr:cxnSp macro="">
      <xdr:nvCxnSpPr>
        <xdr:cNvPr id="198" name="直線コネクタ 197"/>
        <xdr:cNvCxnSpPr/>
      </xdr:nvCxnSpPr>
      <xdr:spPr>
        <a:xfrm flipV="1">
          <a:off x="2336800" y="14607060"/>
          <a:ext cx="889000" cy="85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23203</xdr:rowOff>
    </xdr:from>
    <xdr:to>
      <xdr:col>4</xdr:col>
      <xdr:colOff>533400</xdr:colOff>
      <xdr:row>81</xdr:row>
      <xdr:rowOff>124803</xdr:rowOff>
    </xdr:to>
    <xdr:sp macro="" textlink="">
      <xdr:nvSpPr>
        <xdr:cNvPr id="199" name="フローチャート : 判断 198"/>
        <xdr:cNvSpPr/>
      </xdr:nvSpPr>
      <xdr:spPr>
        <a:xfrm>
          <a:off x="3175000" y="139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134980</xdr:rowOff>
    </xdr:from>
    <xdr:ext cx="762000" cy="259045"/>
    <xdr:sp macro="" textlink="">
      <xdr:nvSpPr>
        <xdr:cNvPr id="200" name="テキスト ボックス 199"/>
        <xdr:cNvSpPr txBox="1"/>
      </xdr:nvSpPr>
      <xdr:spPr>
        <a:xfrm>
          <a:off x="2844800" y="1367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44462</xdr:rowOff>
    </xdr:from>
    <xdr:to>
      <xdr:col>3</xdr:col>
      <xdr:colOff>279400</xdr:colOff>
      <xdr:row>90</xdr:row>
      <xdr:rowOff>30257</xdr:rowOff>
    </xdr:to>
    <xdr:cxnSp macro="">
      <xdr:nvCxnSpPr>
        <xdr:cNvPr id="201" name="直線コネクタ 200"/>
        <xdr:cNvCxnSpPr/>
      </xdr:nvCxnSpPr>
      <xdr:spPr>
        <a:xfrm>
          <a:off x="1447800" y="14103362"/>
          <a:ext cx="889000" cy="13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30513</xdr:rowOff>
    </xdr:from>
    <xdr:to>
      <xdr:col>3</xdr:col>
      <xdr:colOff>330200</xdr:colOff>
      <xdr:row>81</xdr:row>
      <xdr:rowOff>132113</xdr:rowOff>
    </xdr:to>
    <xdr:sp macro="" textlink="">
      <xdr:nvSpPr>
        <xdr:cNvPr id="202" name="フローチャート : 判断 201"/>
        <xdr:cNvSpPr/>
      </xdr:nvSpPr>
      <xdr:spPr>
        <a:xfrm>
          <a:off x="2286000" y="139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142290</xdr:rowOff>
    </xdr:from>
    <xdr:ext cx="762000" cy="259045"/>
    <xdr:sp macro="" textlink="">
      <xdr:nvSpPr>
        <xdr:cNvPr id="203" name="テキスト ボックス 202"/>
        <xdr:cNvSpPr txBox="1"/>
      </xdr:nvSpPr>
      <xdr:spPr>
        <a:xfrm>
          <a:off x="1955800" y="136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20059</xdr:rowOff>
    </xdr:from>
    <xdr:to>
      <xdr:col>2</xdr:col>
      <xdr:colOff>127000</xdr:colOff>
      <xdr:row>81</xdr:row>
      <xdr:rowOff>121659</xdr:rowOff>
    </xdr:to>
    <xdr:sp macro="" textlink="">
      <xdr:nvSpPr>
        <xdr:cNvPr id="204" name="フローチャート : 判断 203"/>
        <xdr:cNvSpPr/>
      </xdr:nvSpPr>
      <xdr:spPr>
        <a:xfrm>
          <a:off x="1397000" y="13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131836</xdr:rowOff>
    </xdr:from>
    <xdr:ext cx="762000" cy="259045"/>
    <xdr:sp macro="" textlink="">
      <xdr:nvSpPr>
        <xdr:cNvPr id="205" name="テキスト ボックス 204"/>
        <xdr:cNvSpPr txBox="1"/>
      </xdr:nvSpPr>
      <xdr:spPr>
        <a:xfrm>
          <a:off x="1066800" y="136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90</xdr:row>
      <xdr:rowOff>1577</xdr:rowOff>
    </xdr:from>
    <xdr:to>
      <xdr:col>7</xdr:col>
      <xdr:colOff>203200</xdr:colOff>
      <xdr:row>90</xdr:row>
      <xdr:rowOff>103177</xdr:rowOff>
    </xdr:to>
    <xdr:sp macro="" textlink="">
      <xdr:nvSpPr>
        <xdr:cNvPr id="211" name="円/楕円 210"/>
        <xdr:cNvSpPr/>
      </xdr:nvSpPr>
      <xdr:spPr>
        <a:xfrm>
          <a:off x="4902200" y="154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68904</xdr:rowOff>
    </xdr:from>
    <xdr:ext cx="762000" cy="259045"/>
    <xdr:sp macro="" textlink="">
      <xdr:nvSpPr>
        <xdr:cNvPr id="212" name="人件費・物件費等の状況該当値テキスト"/>
        <xdr:cNvSpPr txBox="1"/>
      </xdr:nvSpPr>
      <xdr:spPr>
        <a:xfrm>
          <a:off x="5041900" y="1532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2,091,433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154944</xdr:rowOff>
    </xdr:from>
    <xdr:to>
      <xdr:col>6</xdr:col>
      <xdr:colOff>50800</xdr:colOff>
      <xdr:row>85</xdr:row>
      <xdr:rowOff>85094</xdr:rowOff>
    </xdr:to>
    <xdr:sp macro="" textlink="">
      <xdr:nvSpPr>
        <xdr:cNvPr id="213" name="円/楕円 212"/>
        <xdr:cNvSpPr/>
      </xdr:nvSpPr>
      <xdr:spPr>
        <a:xfrm>
          <a:off x="4064000" y="145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69871</xdr:rowOff>
    </xdr:from>
    <xdr:ext cx="736600" cy="259045"/>
    <xdr:sp macro="" textlink="">
      <xdr:nvSpPr>
        <xdr:cNvPr id="214" name="テキスト ボックス 213"/>
        <xdr:cNvSpPr txBox="1"/>
      </xdr:nvSpPr>
      <xdr:spPr>
        <a:xfrm>
          <a:off x="3733800" y="1464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1,003,163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154460</xdr:rowOff>
    </xdr:from>
    <xdr:to>
      <xdr:col>4</xdr:col>
      <xdr:colOff>533400</xdr:colOff>
      <xdr:row>85</xdr:row>
      <xdr:rowOff>84610</xdr:rowOff>
    </xdr:to>
    <xdr:sp macro="" textlink="">
      <xdr:nvSpPr>
        <xdr:cNvPr id="215" name="円/楕円 214"/>
        <xdr:cNvSpPr/>
      </xdr:nvSpPr>
      <xdr:spPr>
        <a:xfrm>
          <a:off x="3175000" y="145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69387</xdr:rowOff>
    </xdr:from>
    <xdr:ext cx="762000" cy="259045"/>
    <xdr:sp macro="" textlink="">
      <xdr:nvSpPr>
        <xdr:cNvPr id="216" name="テキスト ボックス 215"/>
        <xdr:cNvSpPr txBox="1"/>
      </xdr:nvSpPr>
      <xdr:spPr>
        <a:xfrm>
          <a:off x="2844800" y="1464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1,002,562</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150907</xdr:rowOff>
    </xdr:from>
    <xdr:to>
      <xdr:col>3</xdr:col>
      <xdr:colOff>330200</xdr:colOff>
      <xdr:row>90</xdr:row>
      <xdr:rowOff>81057</xdr:rowOff>
    </xdr:to>
    <xdr:sp macro="" textlink="">
      <xdr:nvSpPr>
        <xdr:cNvPr id="217" name="円/楕円 216"/>
        <xdr:cNvSpPr/>
      </xdr:nvSpPr>
      <xdr:spPr>
        <a:xfrm>
          <a:off x="2286000" y="15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65834</xdr:rowOff>
    </xdr:from>
    <xdr:ext cx="762000" cy="259045"/>
    <xdr:sp macro="" textlink="">
      <xdr:nvSpPr>
        <xdr:cNvPr id="218" name="テキスト ボックス 217"/>
        <xdr:cNvSpPr txBox="1"/>
      </xdr:nvSpPr>
      <xdr:spPr>
        <a:xfrm>
          <a:off x="1955800" y="1549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165112</xdr:rowOff>
    </xdr:from>
    <xdr:to>
      <xdr:col>2</xdr:col>
      <xdr:colOff>127000</xdr:colOff>
      <xdr:row>82</xdr:row>
      <xdr:rowOff>95262</xdr:rowOff>
    </xdr:to>
    <xdr:sp macro="" textlink="">
      <xdr:nvSpPr>
        <xdr:cNvPr id="219" name="円/楕円 218"/>
        <xdr:cNvSpPr/>
      </xdr:nvSpPr>
      <xdr:spPr>
        <a:xfrm>
          <a:off x="1397000" y="140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80039</xdr:rowOff>
    </xdr:from>
    <xdr:ext cx="762000" cy="259045"/>
    <xdr:sp macro="" textlink="">
      <xdr:nvSpPr>
        <xdr:cNvPr id="220" name="テキスト ボックス 219"/>
        <xdr:cNvSpPr txBox="1"/>
      </xdr:nvSpPr>
      <xdr:spPr>
        <a:xfrm>
          <a:off x="1066800" y="1413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376,331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福島県人事委員会勧告に基づき給与改正を実施した。</a:t>
          </a:r>
          <a:endParaRPr kumimoji="1" lang="en-US" altLang="ja-JP" sz="1300">
            <a:latin typeface="ＭＳ Ｐゴシック"/>
          </a:endParaRPr>
        </a:p>
        <a:p>
          <a:r>
            <a:rPr kumimoji="1" lang="ja-JP" altLang="en-US" sz="1300">
              <a:latin typeface="ＭＳ Ｐゴシック"/>
            </a:rPr>
            <a:t>ラスパイレス指数が類似団体の平均を上回る要因の一つには、東日本大震災及び原子力発電所事故からの復旧・復興に対応するため、経験豊富な県職員の採用やラスパイレス指数に含まれる県職員派遣を受け入れていることがあげ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7" name="直線コネクタ 246"/>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8"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9" name="直線コネクタ 248"/>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50"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51" name="直線コネクタ 250"/>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96774</xdr:rowOff>
    </xdr:from>
    <xdr:to>
      <xdr:col>24</xdr:col>
      <xdr:colOff>558800</xdr:colOff>
      <xdr:row>86</xdr:row>
      <xdr:rowOff>130556</xdr:rowOff>
    </xdr:to>
    <xdr:cxnSp macro="">
      <xdr:nvCxnSpPr>
        <xdr:cNvPr id="252" name="直線コネクタ 251"/>
        <xdr:cNvCxnSpPr/>
      </xdr:nvCxnSpPr>
      <xdr:spPr>
        <a:xfrm>
          <a:off x="16179800" y="148414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3"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4" name="フローチャート : 判断 253"/>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96774</xdr:rowOff>
    </xdr:from>
    <xdr:to>
      <xdr:col>23</xdr:col>
      <xdr:colOff>406400</xdr:colOff>
      <xdr:row>86</xdr:row>
      <xdr:rowOff>96774</xdr:rowOff>
    </xdr:to>
    <xdr:cxnSp macro="">
      <xdr:nvCxnSpPr>
        <xdr:cNvPr id="255" name="直線コネクタ 254"/>
        <xdr:cNvCxnSpPr/>
      </xdr:nvCxnSpPr>
      <xdr:spPr>
        <a:xfrm>
          <a:off x="152908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6" name="フローチャート : 判断 255"/>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7" name="テキスト ボックス 256"/>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96774</xdr:rowOff>
    </xdr:from>
    <xdr:to>
      <xdr:col>22</xdr:col>
      <xdr:colOff>203200</xdr:colOff>
      <xdr:row>88</xdr:row>
      <xdr:rowOff>106172</xdr:rowOff>
    </xdr:to>
    <xdr:cxnSp macro="">
      <xdr:nvCxnSpPr>
        <xdr:cNvPr id="258" name="直線コネクタ 257"/>
        <xdr:cNvCxnSpPr/>
      </xdr:nvCxnSpPr>
      <xdr:spPr>
        <a:xfrm flipV="1">
          <a:off x="14401800" y="1484147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59" name="フローチャート : 判断 258"/>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60" name="テキスト ボックス 259"/>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106172</xdr:rowOff>
    </xdr:from>
    <xdr:to>
      <xdr:col>21</xdr:col>
      <xdr:colOff>0</xdr:colOff>
      <xdr:row>89</xdr:row>
      <xdr:rowOff>79502</xdr:rowOff>
    </xdr:to>
    <xdr:cxnSp macro="">
      <xdr:nvCxnSpPr>
        <xdr:cNvPr id="261" name="直線コネクタ 260"/>
        <xdr:cNvCxnSpPr/>
      </xdr:nvCxnSpPr>
      <xdr:spPr>
        <a:xfrm flipV="1">
          <a:off x="13512800" y="1519377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166624</xdr:rowOff>
    </xdr:from>
    <xdr:to>
      <xdr:col>21</xdr:col>
      <xdr:colOff>50800</xdr:colOff>
      <xdr:row>87</xdr:row>
      <xdr:rowOff>96774</xdr:rowOff>
    </xdr:to>
    <xdr:sp macro="" textlink="">
      <xdr:nvSpPr>
        <xdr:cNvPr id="262" name="フローチャート : 判断 261"/>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106951</xdr:rowOff>
    </xdr:from>
    <xdr:ext cx="762000" cy="259045"/>
    <xdr:sp macro="" textlink="">
      <xdr:nvSpPr>
        <xdr:cNvPr id="263" name="テキスト ボックス 262"/>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4" name="フローチャート : 判断 263"/>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5" name="テキスト ボックス 264"/>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79756</xdr:rowOff>
    </xdr:from>
    <xdr:to>
      <xdr:col>24</xdr:col>
      <xdr:colOff>609600</xdr:colOff>
      <xdr:row>87</xdr:row>
      <xdr:rowOff>9906</xdr:rowOff>
    </xdr:to>
    <xdr:sp macro="" textlink="">
      <xdr:nvSpPr>
        <xdr:cNvPr id="271" name="円/楕円 270"/>
        <xdr:cNvSpPr/>
      </xdr:nvSpPr>
      <xdr:spPr>
        <a:xfrm>
          <a:off x="169672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147083</xdr:rowOff>
    </xdr:from>
    <xdr:ext cx="762000" cy="259045"/>
    <xdr:sp macro="" textlink="">
      <xdr:nvSpPr>
        <xdr:cNvPr id="272" name="給与水準   （国との比較）該当値テキスト"/>
        <xdr:cNvSpPr txBox="1"/>
      </xdr:nvSpPr>
      <xdr:spPr>
        <a:xfrm>
          <a:off x="17106900" y="147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45974</xdr:rowOff>
    </xdr:from>
    <xdr:to>
      <xdr:col>23</xdr:col>
      <xdr:colOff>457200</xdr:colOff>
      <xdr:row>86</xdr:row>
      <xdr:rowOff>147574</xdr:rowOff>
    </xdr:to>
    <xdr:sp macro="" textlink="">
      <xdr:nvSpPr>
        <xdr:cNvPr id="273" name="円/楕円 272"/>
        <xdr:cNvSpPr/>
      </xdr:nvSpPr>
      <xdr:spPr>
        <a:xfrm>
          <a:off x="16129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132351</xdr:rowOff>
    </xdr:from>
    <xdr:ext cx="736600" cy="259045"/>
    <xdr:sp macro="" textlink="">
      <xdr:nvSpPr>
        <xdr:cNvPr id="274" name="テキスト ボックス 273"/>
        <xdr:cNvSpPr txBox="1"/>
      </xdr:nvSpPr>
      <xdr:spPr>
        <a:xfrm>
          <a:off x="15798800" y="1487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45974</xdr:rowOff>
    </xdr:from>
    <xdr:to>
      <xdr:col>22</xdr:col>
      <xdr:colOff>254000</xdr:colOff>
      <xdr:row>86</xdr:row>
      <xdr:rowOff>147574</xdr:rowOff>
    </xdr:to>
    <xdr:sp macro="" textlink="">
      <xdr:nvSpPr>
        <xdr:cNvPr id="275" name="円/楕円 274"/>
        <xdr:cNvSpPr/>
      </xdr:nvSpPr>
      <xdr:spPr>
        <a:xfrm>
          <a:off x="15240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132351</xdr:rowOff>
    </xdr:from>
    <xdr:ext cx="762000" cy="259045"/>
    <xdr:sp macro="" textlink="">
      <xdr:nvSpPr>
        <xdr:cNvPr id="276" name="テキスト ボックス 275"/>
        <xdr:cNvSpPr txBox="1"/>
      </xdr:nvSpPr>
      <xdr:spPr>
        <a:xfrm>
          <a:off x="149098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55372</xdr:rowOff>
    </xdr:from>
    <xdr:to>
      <xdr:col>21</xdr:col>
      <xdr:colOff>50800</xdr:colOff>
      <xdr:row>88</xdr:row>
      <xdr:rowOff>156972</xdr:rowOff>
    </xdr:to>
    <xdr:sp macro="" textlink="">
      <xdr:nvSpPr>
        <xdr:cNvPr id="277" name="円/楕円 276"/>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141749</xdr:rowOff>
    </xdr:from>
    <xdr:ext cx="762000" cy="259045"/>
    <xdr:sp macro="" textlink="">
      <xdr:nvSpPr>
        <xdr:cNvPr id="278" name="テキスト ボックス 277"/>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79" name="円/楕円 278"/>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0" name="テキスト ボックス 279"/>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職員数が前年度より増加している要因として、東日本大震災及び原子力発電所事故からの復旧・復興に対応するため、定員に含む派遣職員や再任用職員を増員したことがあげられる。なお、現在も地方公共団体から人的支援を受けている状況にあり、定員管理としての職員採用抑制は難しい。</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466</xdr:rowOff>
    </xdr:from>
    <xdr:to>
      <xdr:col>24</xdr:col>
      <xdr:colOff>558800</xdr:colOff>
      <xdr:row>60</xdr:row>
      <xdr:rowOff>26606</xdr:rowOff>
    </xdr:to>
    <xdr:cxnSp macro="">
      <xdr:nvCxnSpPr>
        <xdr:cNvPr id="314" name="直線コネクタ 313"/>
        <xdr:cNvCxnSpPr/>
      </xdr:nvCxnSpPr>
      <xdr:spPr>
        <a:xfrm>
          <a:off x="16179800" y="10287466"/>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5"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145373</xdr:rowOff>
    </xdr:from>
    <xdr:to>
      <xdr:col>23</xdr:col>
      <xdr:colOff>406400</xdr:colOff>
      <xdr:row>60</xdr:row>
      <xdr:rowOff>466</xdr:rowOff>
    </xdr:to>
    <xdr:cxnSp macro="">
      <xdr:nvCxnSpPr>
        <xdr:cNvPr id="317" name="直線コネクタ 316"/>
        <xdr:cNvCxnSpPr/>
      </xdr:nvCxnSpPr>
      <xdr:spPr>
        <a:xfrm>
          <a:off x="15290800" y="1026092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74464</xdr:rowOff>
    </xdr:from>
    <xdr:to>
      <xdr:col>23</xdr:col>
      <xdr:colOff>457200</xdr:colOff>
      <xdr:row>60</xdr:row>
      <xdr:rowOff>4614</xdr:rowOff>
    </xdr:to>
    <xdr:sp macro="" textlink="">
      <xdr:nvSpPr>
        <xdr:cNvPr id="318" name="フローチャート : 判断 317"/>
        <xdr:cNvSpPr/>
      </xdr:nvSpPr>
      <xdr:spPr>
        <a:xfrm>
          <a:off x="16129000" y="101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14791</xdr:rowOff>
    </xdr:from>
    <xdr:ext cx="736600" cy="259045"/>
    <xdr:sp macro="" textlink="">
      <xdr:nvSpPr>
        <xdr:cNvPr id="319" name="テキスト ボックス 318"/>
        <xdr:cNvSpPr txBox="1"/>
      </xdr:nvSpPr>
      <xdr:spPr>
        <a:xfrm>
          <a:off x="15798800" y="995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145373</xdr:rowOff>
    </xdr:from>
    <xdr:to>
      <xdr:col>22</xdr:col>
      <xdr:colOff>203200</xdr:colOff>
      <xdr:row>60</xdr:row>
      <xdr:rowOff>4890</xdr:rowOff>
    </xdr:to>
    <xdr:cxnSp macro="">
      <xdr:nvCxnSpPr>
        <xdr:cNvPr id="320" name="直線コネクタ 319"/>
        <xdr:cNvCxnSpPr/>
      </xdr:nvCxnSpPr>
      <xdr:spPr>
        <a:xfrm flipV="1">
          <a:off x="14401800" y="10260923"/>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70845</xdr:rowOff>
    </xdr:from>
    <xdr:to>
      <xdr:col>22</xdr:col>
      <xdr:colOff>254000</xdr:colOff>
      <xdr:row>60</xdr:row>
      <xdr:rowOff>995</xdr:rowOff>
    </xdr:to>
    <xdr:sp macro="" textlink="">
      <xdr:nvSpPr>
        <xdr:cNvPr id="321" name="フローチャート : 判断 320"/>
        <xdr:cNvSpPr/>
      </xdr:nvSpPr>
      <xdr:spPr>
        <a:xfrm>
          <a:off x="15240000" y="1018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11172</xdr:rowOff>
    </xdr:from>
    <xdr:ext cx="762000" cy="259045"/>
    <xdr:sp macro="" textlink="">
      <xdr:nvSpPr>
        <xdr:cNvPr id="322" name="テキスト ボックス 321"/>
        <xdr:cNvSpPr txBox="1"/>
      </xdr:nvSpPr>
      <xdr:spPr>
        <a:xfrm>
          <a:off x="14909800" y="995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153215</xdr:rowOff>
    </xdr:from>
    <xdr:to>
      <xdr:col>21</xdr:col>
      <xdr:colOff>0</xdr:colOff>
      <xdr:row>60</xdr:row>
      <xdr:rowOff>4890</xdr:rowOff>
    </xdr:to>
    <xdr:cxnSp macro="">
      <xdr:nvCxnSpPr>
        <xdr:cNvPr id="323" name="直線コネクタ 322"/>
        <xdr:cNvCxnSpPr/>
      </xdr:nvCxnSpPr>
      <xdr:spPr>
        <a:xfrm>
          <a:off x="13512800" y="10268765"/>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69839</xdr:rowOff>
    </xdr:from>
    <xdr:to>
      <xdr:col>21</xdr:col>
      <xdr:colOff>50800</xdr:colOff>
      <xdr:row>59</xdr:row>
      <xdr:rowOff>171439</xdr:rowOff>
    </xdr:to>
    <xdr:sp macro="" textlink="">
      <xdr:nvSpPr>
        <xdr:cNvPr id="324" name="フローチャート : 判断 323"/>
        <xdr:cNvSpPr/>
      </xdr:nvSpPr>
      <xdr:spPr>
        <a:xfrm>
          <a:off x="14351000" y="101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10166</xdr:rowOff>
    </xdr:from>
    <xdr:ext cx="762000" cy="259045"/>
    <xdr:sp macro="" textlink="">
      <xdr:nvSpPr>
        <xdr:cNvPr id="325" name="テキスト ボックス 324"/>
        <xdr:cNvSpPr txBox="1"/>
      </xdr:nvSpPr>
      <xdr:spPr>
        <a:xfrm>
          <a:off x="14020800" y="9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69035</xdr:rowOff>
    </xdr:from>
    <xdr:to>
      <xdr:col>19</xdr:col>
      <xdr:colOff>533400</xdr:colOff>
      <xdr:row>59</xdr:row>
      <xdr:rowOff>170635</xdr:rowOff>
    </xdr:to>
    <xdr:sp macro="" textlink="">
      <xdr:nvSpPr>
        <xdr:cNvPr id="326" name="フローチャート : 判断 325"/>
        <xdr:cNvSpPr/>
      </xdr:nvSpPr>
      <xdr:spPr>
        <a:xfrm>
          <a:off x="13462000" y="101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9362</xdr:rowOff>
    </xdr:from>
    <xdr:ext cx="762000" cy="259045"/>
    <xdr:sp macro="" textlink="">
      <xdr:nvSpPr>
        <xdr:cNvPr id="327" name="テキスト ボックス 326"/>
        <xdr:cNvSpPr txBox="1"/>
      </xdr:nvSpPr>
      <xdr:spPr>
        <a:xfrm>
          <a:off x="13131800" y="995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147256</xdr:rowOff>
    </xdr:from>
    <xdr:to>
      <xdr:col>24</xdr:col>
      <xdr:colOff>609600</xdr:colOff>
      <xdr:row>60</xdr:row>
      <xdr:rowOff>77406</xdr:rowOff>
    </xdr:to>
    <xdr:sp macro="" textlink="">
      <xdr:nvSpPr>
        <xdr:cNvPr id="333" name="円/楕円 332"/>
        <xdr:cNvSpPr/>
      </xdr:nvSpPr>
      <xdr:spPr>
        <a:xfrm>
          <a:off x="16967200" y="102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163783</xdr:rowOff>
    </xdr:from>
    <xdr:ext cx="762000" cy="259045"/>
    <xdr:sp macro="" textlink="">
      <xdr:nvSpPr>
        <xdr:cNvPr id="334" name="定員管理の状況該当値テキスト"/>
        <xdr:cNvSpPr txBox="1"/>
      </xdr:nvSpPr>
      <xdr:spPr>
        <a:xfrm>
          <a:off x="17106900" y="1010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121116</xdr:rowOff>
    </xdr:from>
    <xdr:to>
      <xdr:col>23</xdr:col>
      <xdr:colOff>457200</xdr:colOff>
      <xdr:row>60</xdr:row>
      <xdr:rowOff>51266</xdr:rowOff>
    </xdr:to>
    <xdr:sp macro="" textlink="">
      <xdr:nvSpPr>
        <xdr:cNvPr id="335" name="円/楕円 334"/>
        <xdr:cNvSpPr/>
      </xdr:nvSpPr>
      <xdr:spPr>
        <a:xfrm>
          <a:off x="16129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36043</xdr:rowOff>
    </xdr:from>
    <xdr:ext cx="736600" cy="259045"/>
    <xdr:sp macro="" textlink="">
      <xdr:nvSpPr>
        <xdr:cNvPr id="336" name="テキスト ボックス 335"/>
        <xdr:cNvSpPr txBox="1"/>
      </xdr:nvSpPr>
      <xdr:spPr>
        <a:xfrm>
          <a:off x="15798800" y="10323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94573</xdr:rowOff>
    </xdr:from>
    <xdr:to>
      <xdr:col>22</xdr:col>
      <xdr:colOff>254000</xdr:colOff>
      <xdr:row>60</xdr:row>
      <xdr:rowOff>24723</xdr:rowOff>
    </xdr:to>
    <xdr:sp macro="" textlink="">
      <xdr:nvSpPr>
        <xdr:cNvPr id="337" name="円/楕円 336"/>
        <xdr:cNvSpPr/>
      </xdr:nvSpPr>
      <xdr:spPr>
        <a:xfrm>
          <a:off x="15240000" y="102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9500</xdr:rowOff>
    </xdr:from>
    <xdr:ext cx="762000" cy="259045"/>
    <xdr:sp macro="" textlink="">
      <xdr:nvSpPr>
        <xdr:cNvPr id="338" name="テキスト ボックス 337"/>
        <xdr:cNvSpPr txBox="1"/>
      </xdr:nvSpPr>
      <xdr:spPr>
        <a:xfrm>
          <a:off x="14909800" y="1029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125540</xdr:rowOff>
    </xdr:from>
    <xdr:to>
      <xdr:col>21</xdr:col>
      <xdr:colOff>50800</xdr:colOff>
      <xdr:row>60</xdr:row>
      <xdr:rowOff>55690</xdr:rowOff>
    </xdr:to>
    <xdr:sp macro="" textlink="">
      <xdr:nvSpPr>
        <xdr:cNvPr id="339" name="円/楕円 338"/>
        <xdr:cNvSpPr/>
      </xdr:nvSpPr>
      <xdr:spPr>
        <a:xfrm>
          <a:off x="14351000" y="102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40467</xdr:rowOff>
    </xdr:from>
    <xdr:ext cx="762000" cy="259045"/>
    <xdr:sp macro="" textlink="">
      <xdr:nvSpPr>
        <xdr:cNvPr id="340" name="テキスト ボックス 339"/>
        <xdr:cNvSpPr txBox="1"/>
      </xdr:nvSpPr>
      <xdr:spPr>
        <a:xfrm>
          <a:off x="14020800" y="1032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102415</xdr:rowOff>
    </xdr:from>
    <xdr:to>
      <xdr:col>19</xdr:col>
      <xdr:colOff>533400</xdr:colOff>
      <xdr:row>60</xdr:row>
      <xdr:rowOff>32565</xdr:rowOff>
    </xdr:to>
    <xdr:sp macro="" textlink="">
      <xdr:nvSpPr>
        <xdr:cNvPr id="341" name="円/楕円 340"/>
        <xdr:cNvSpPr/>
      </xdr:nvSpPr>
      <xdr:spPr>
        <a:xfrm>
          <a:off x="13462000" y="102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17342</xdr:rowOff>
    </xdr:from>
    <xdr:ext cx="762000" cy="259045"/>
    <xdr:sp macro="" textlink="">
      <xdr:nvSpPr>
        <xdr:cNvPr id="342" name="テキスト ボックス 341"/>
        <xdr:cNvSpPr txBox="1"/>
      </xdr:nvSpPr>
      <xdr:spPr>
        <a:xfrm>
          <a:off x="13131800" y="1030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実質公債費比率は、標準税収入額が広野火力発電所に係る固定資産税等の減少等により減少したが、平成</a:t>
          </a:r>
          <a:r>
            <a:rPr kumimoji="1" lang="en-US" altLang="ja-JP" sz="1300">
              <a:latin typeface="ＭＳ Ｐゴシック"/>
            </a:rPr>
            <a:t>26</a:t>
          </a:r>
          <a:r>
            <a:rPr kumimoji="1" lang="ja-JP" altLang="en-US" sz="1300">
              <a:latin typeface="ＭＳ Ｐゴシック"/>
            </a:rPr>
            <a:t>年度の福島県原子力発電所立地地域振興基金の繰上償還による元利償還金の減少により、単年度比率が前年比２．１ポイント、３ヶ年平均で２．５ポイント減となっている。今後は、固定資産税の減少に伴い、復興関連のための新規地方債の借入により元利償還金の額の上昇が予想され、実質的には１１～１３％台で推移する見込みであるが、事業の緊急性・必要性を的確に見極め、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42</xdr:row>
      <xdr:rowOff>4717</xdr:rowOff>
    </xdr:to>
    <xdr:cxnSp macro="">
      <xdr:nvCxnSpPr>
        <xdr:cNvPr id="377" name="直線コネクタ 376"/>
        <xdr:cNvCxnSpPr/>
      </xdr:nvCxnSpPr>
      <xdr:spPr>
        <a:xfrm flipV="1">
          <a:off x="16179800" y="703326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4717</xdr:rowOff>
    </xdr:from>
    <xdr:to>
      <xdr:col>23</xdr:col>
      <xdr:colOff>406400</xdr:colOff>
      <xdr:row>43</xdr:row>
      <xdr:rowOff>164193</xdr:rowOff>
    </xdr:to>
    <xdr:cxnSp macro="">
      <xdr:nvCxnSpPr>
        <xdr:cNvPr id="380" name="直線コネクタ 379"/>
        <xdr:cNvCxnSpPr/>
      </xdr:nvCxnSpPr>
      <xdr:spPr>
        <a:xfrm flipV="1">
          <a:off x="15290800" y="7205617"/>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81" name="フローチャート : 判断 380"/>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154412</xdr:rowOff>
    </xdr:from>
    <xdr:ext cx="736600" cy="259045"/>
    <xdr:sp macro="" textlink="">
      <xdr:nvSpPr>
        <xdr:cNvPr id="382" name="テキスト ボックス 381"/>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129722</xdr:rowOff>
    </xdr:from>
    <xdr:to>
      <xdr:col>22</xdr:col>
      <xdr:colOff>203200</xdr:colOff>
      <xdr:row>43</xdr:row>
      <xdr:rowOff>164193</xdr:rowOff>
    </xdr:to>
    <xdr:cxnSp macro="">
      <xdr:nvCxnSpPr>
        <xdr:cNvPr id="383" name="直線コネクタ 382"/>
        <xdr:cNvCxnSpPr/>
      </xdr:nvCxnSpPr>
      <xdr:spPr>
        <a:xfrm>
          <a:off x="14401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84" name="フローチャート : 判断 383"/>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51905</xdr:rowOff>
    </xdr:from>
    <xdr:ext cx="762000" cy="259045"/>
    <xdr:sp macro="" textlink="">
      <xdr:nvSpPr>
        <xdr:cNvPr id="385" name="テキスト ボックス 384"/>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44</xdr:row>
      <xdr:rowOff>34109</xdr:rowOff>
    </xdr:to>
    <xdr:cxnSp macro="">
      <xdr:nvCxnSpPr>
        <xdr:cNvPr id="386" name="直線コネクタ 385"/>
        <xdr:cNvCxnSpPr/>
      </xdr:nvCxnSpPr>
      <xdr:spPr>
        <a:xfrm flipV="1">
          <a:off x="13512800" y="750207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2177</xdr:rowOff>
    </xdr:from>
    <xdr:to>
      <xdr:col>21</xdr:col>
      <xdr:colOff>50800</xdr:colOff>
      <xdr:row>42</xdr:row>
      <xdr:rowOff>103777</xdr:rowOff>
    </xdr:to>
    <xdr:sp macro="" textlink="">
      <xdr:nvSpPr>
        <xdr:cNvPr id="387" name="フローチャート : 判断 386"/>
        <xdr:cNvSpPr/>
      </xdr:nvSpPr>
      <xdr:spPr>
        <a:xfrm>
          <a:off x="14351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113954</xdr:rowOff>
    </xdr:from>
    <xdr:ext cx="762000" cy="259045"/>
    <xdr:sp macro="" textlink="">
      <xdr:nvSpPr>
        <xdr:cNvPr id="388" name="テキスト ボックス 387"/>
        <xdr:cNvSpPr txBox="1"/>
      </xdr:nvSpPr>
      <xdr:spPr>
        <a:xfrm>
          <a:off x="14020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84909</xdr:rowOff>
    </xdr:from>
    <xdr:to>
      <xdr:col>19</xdr:col>
      <xdr:colOff>533400</xdr:colOff>
      <xdr:row>43</xdr:row>
      <xdr:rowOff>15059</xdr:rowOff>
    </xdr:to>
    <xdr:sp macro="" textlink="">
      <xdr:nvSpPr>
        <xdr:cNvPr id="389" name="フローチャート : 判断 388"/>
        <xdr:cNvSpPr/>
      </xdr:nvSpPr>
      <xdr:spPr>
        <a:xfrm>
          <a:off x="13462000" y="728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25236</xdr:rowOff>
    </xdr:from>
    <xdr:ext cx="762000" cy="259045"/>
    <xdr:sp macro="" textlink="">
      <xdr:nvSpPr>
        <xdr:cNvPr id="390" name="テキスト ボックス 389"/>
        <xdr:cNvSpPr txBox="1"/>
      </xdr:nvSpPr>
      <xdr:spPr>
        <a:xfrm>
          <a:off x="13131800" y="705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6" name="円/楕円 39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9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125367</xdr:rowOff>
    </xdr:from>
    <xdr:to>
      <xdr:col>23</xdr:col>
      <xdr:colOff>457200</xdr:colOff>
      <xdr:row>42</xdr:row>
      <xdr:rowOff>55517</xdr:rowOff>
    </xdr:to>
    <xdr:sp macro="" textlink="">
      <xdr:nvSpPr>
        <xdr:cNvPr id="398" name="円/楕円 397"/>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40294</xdr:rowOff>
    </xdr:from>
    <xdr:ext cx="736600" cy="259045"/>
    <xdr:sp macro="" textlink="">
      <xdr:nvSpPr>
        <xdr:cNvPr id="399" name="テキスト ボックス 398"/>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00" name="円/楕円 399"/>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01" name="テキスト ボックス 400"/>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2" name="円/楕円 401"/>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03" name="テキスト ボックス 402"/>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154759</xdr:rowOff>
    </xdr:from>
    <xdr:to>
      <xdr:col>19</xdr:col>
      <xdr:colOff>533400</xdr:colOff>
      <xdr:row>44</xdr:row>
      <xdr:rowOff>84909</xdr:rowOff>
    </xdr:to>
    <xdr:sp macro="" textlink="">
      <xdr:nvSpPr>
        <xdr:cNvPr id="404" name="円/楕円 403"/>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69686</xdr:rowOff>
    </xdr:from>
    <xdr:ext cx="762000" cy="259045"/>
    <xdr:sp macro="" textlink="">
      <xdr:nvSpPr>
        <xdr:cNvPr id="405" name="テキスト ボックス 404"/>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新規地方債がなく地方債現在高が減少したことに加え、広野火力発電所６号機に係る固定資産税等により財政調整基金への積み立てによる充当可能基金が増加したことから、前年と同様に将来負担額よりも充当可能財源が上回る結果となった。今後、復旧・復興事業の推進に伴う基金の取り崩しによる比率の上昇が見込まれるため、新規事業の実施については地方債借入の抑制など総点検を図り、財政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135738</xdr:rowOff>
    </xdr:from>
    <xdr:to>
      <xdr:col>22</xdr:col>
      <xdr:colOff>203200</xdr:colOff>
      <xdr:row>15</xdr:row>
      <xdr:rowOff>162636</xdr:rowOff>
    </xdr:to>
    <xdr:cxnSp macro="">
      <xdr:nvCxnSpPr>
        <xdr:cNvPr id="437" name="直線コネクタ 436"/>
        <xdr:cNvCxnSpPr/>
      </xdr:nvCxnSpPr>
      <xdr:spPr>
        <a:xfrm flipV="1">
          <a:off x="14401800" y="2536038"/>
          <a:ext cx="889000" cy="1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8"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137541</xdr:rowOff>
    </xdr:from>
    <xdr:to>
      <xdr:col>21</xdr:col>
      <xdr:colOff>0</xdr:colOff>
      <xdr:row>15</xdr:row>
      <xdr:rowOff>162636</xdr:rowOff>
    </xdr:to>
    <xdr:cxnSp macro="">
      <xdr:nvCxnSpPr>
        <xdr:cNvPr id="440" name="直線コネクタ 439"/>
        <xdr:cNvCxnSpPr/>
      </xdr:nvCxnSpPr>
      <xdr:spPr>
        <a:xfrm>
          <a:off x="13512800" y="2709291"/>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86385</xdr:rowOff>
    </xdr:from>
    <xdr:to>
      <xdr:col>23</xdr:col>
      <xdr:colOff>457200</xdr:colOff>
      <xdr:row>15</xdr:row>
      <xdr:rowOff>16535</xdr:rowOff>
    </xdr:to>
    <xdr:sp macro="" textlink="">
      <xdr:nvSpPr>
        <xdr:cNvPr id="441" name="フローチャート : 判断 440"/>
        <xdr:cNvSpPr/>
      </xdr:nvSpPr>
      <xdr:spPr>
        <a:xfrm>
          <a:off x="16129000" y="24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26712</xdr:rowOff>
    </xdr:from>
    <xdr:ext cx="736600" cy="259045"/>
    <xdr:sp macro="" textlink="">
      <xdr:nvSpPr>
        <xdr:cNvPr id="442" name="テキスト ボックス 441"/>
        <xdr:cNvSpPr txBox="1"/>
      </xdr:nvSpPr>
      <xdr:spPr>
        <a:xfrm>
          <a:off x="15798800" y="22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3" name="フローチャート : 判断 44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44" name="テキスト ボックス 443"/>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137058</xdr:rowOff>
    </xdr:from>
    <xdr:to>
      <xdr:col>21</xdr:col>
      <xdr:colOff>50800</xdr:colOff>
      <xdr:row>15</xdr:row>
      <xdr:rowOff>67208</xdr:rowOff>
    </xdr:to>
    <xdr:sp macro="" textlink="">
      <xdr:nvSpPr>
        <xdr:cNvPr id="445" name="フローチャート : 判断 444"/>
        <xdr:cNvSpPr/>
      </xdr:nvSpPr>
      <xdr:spPr>
        <a:xfrm>
          <a:off x="14351000" y="25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77385</xdr:rowOff>
    </xdr:from>
    <xdr:ext cx="762000" cy="259045"/>
    <xdr:sp macro="" textlink="">
      <xdr:nvSpPr>
        <xdr:cNvPr id="446" name="テキスト ボックス 445"/>
        <xdr:cNvSpPr txBox="1"/>
      </xdr:nvSpPr>
      <xdr:spPr>
        <a:xfrm>
          <a:off x="14020800" y="230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14834</xdr:rowOff>
    </xdr:from>
    <xdr:to>
      <xdr:col>19</xdr:col>
      <xdr:colOff>533400</xdr:colOff>
      <xdr:row>15</xdr:row>
      <xdr:rowOff>116434</xdr:rowOff>
    </xdr:to>
    <xdr:sp macro="" textlink="">
      <xdr:nvSpPr>
        <xdr:cNvPr id="447" name="フローチャート : 判断 446"/>
        <xdr:cNvSpPr/>
      </xdr:nvSpPr>
      <xdr:spPr>
        <a:xfrm>
          <a:off x="13462000" y="25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126611</xdr:rowOff>
    </xdr:from>
    <xdr:ext cx="762000" cy="259045"/>
    <xdr:sp macro="" textlink="">
      <xdr:nvSpPr>
        <xdr:cNvPr id="448" name="テキスト ボックス 447"/>
        <xdr:cNvSpPr txBox="1"/>
      </xdr:nvSpPr>
      <xdr:spPr>
        <a:xfrm>
          <a:off x="13131800" y="23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84938</xdr:rowOff>
    </xdr:from>
    <xdr:to>
      <xdr:col>22</xdr:col>
      <xdr:colOff>254000</xdr:colOff>
      <xdr:row>15</xdr:row>
      <xdr:rowOff>15088</xdr:rowOff>
    </xdr:to>
    <xdr:sp macro="" textlink="">
      <xdr:nvSpPr>
        <xdr:cNvPr id="454" name="円/楕円 453"/>
        <xdr:cNvSpPr/>
      </xdr:nvSpPr>
      <xdr:spPr>
        <a:xfrm>
          <a:off x="15240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25265</xdr:rowOff>
    </xdr:from>
    <xdr:ext cx="762000" cy="259045"/>
    <xdr:sp macro="" textlink="">
      <xdr:nvSpPr>
        <xdr:cNvPr id="455" name="テキスト ボックス 454"/>
        <xdr:cNvSpPr txBox="1"/>
      </xdr:nvSpPr>
      <xdr:spPr>
        <a:xfrm>
          <a:off x="14909800" y="225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111836</xdr:rowOff>
    </xdr:from>
    <xdr:to>
      <xdr:col>21</xdr:col>
      <xdr:colOff>50800</xdr:colOff>
      <xdr:row>16</xdr:row>
      <xdr:rowOff>41986</xdr:rowOff>
    </xdr:to>
    <xdr:sp macro="" textlink="">
      <xdr:nvSpPr>
        <xdr:cNvPr id="456" name="円/楕円 455"/>
        <xdr:cNvSpPr/>
      </xdr:nvSpPr>
      <xdr:spPr>
        <a:xfrm>
          <a:off x="14351000" y="26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26763</xdr:rowOff>
    </xdr:from>
    <xdr:ext cx="762000" cy="259045"/>
    <xdr:sp macro="" textlink="">
      <xdr:nvSpPr>
        <xdr:cNvPr id="457" name="テキスト ボックス 456"/>
        <xdr:cNvSpPr txBox="1"/>
      </xdr:nvSpPr>
      <xdr:spPr>
        <a:xfrm>
          <a:off x="14020800" y="276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86741</xdr:rowOff>
    </xdr:from>
    <xdr:to>
      <xdr:col>19</xdr:col>
      <xdr:colOff>533400</xdr:colOff>
      <xdr:row>16</xdr:row>
      <xdr:rowOff>16891</xdr:rowOff>
    </xdr:to>
    <xdr:sp macro="" textlink="">
      <xdr:nvSpPr>
        <xdr:cNvPr id="458" name="円/楕円 457"/>
        <xdr:cNvSpPr/>
      </xdr:nvSpPr>
      <xdr:spPr>
        <a:xfrm>
          <a:off x="13462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1668</xdr:rowOff>
    </xdr:from>
    <xdr:ext cx="762000" cy="259045"/>
    <xdr:sp macro="" textlink="">
      <xdr:nvSpPr>
        <xdr:cNvPr id="459" name="テキスト ボックス 458"/>
        <xdr:cNvSpPr txBox="1"/>
      </xdr:nvSpPr>
      <xdr:spPr>
        <a:xfrm>
          <a:off x="13131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5,107
5,082
58.69
18,317,913
16,731,856
1,043,758
3,207,411
2,432,549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人件費に係る経常収支比率は、経常的一般財源収入が</a:t>
          </a:r>
          <a:r>
            <a:rPr kumimoji="1" lang="en-US" altLang="ja-JP" sz="1300">
              <a:latin typeface="ＭＳ Ｐゴシック"/>
            </a:rPr>
            <a:t>1.5</a:t>
          </a:r>
          <a:r>
            <a:rPr kumimoji="1" lang="ja-JP" altLang="en-US" sz="1300">
              <a:latin typeface="ＭＳ Ｐゴシック"/>
            </a:rPr>
            <a:t>％増加したものの、職員給の増加により前年比１．２ポイントの増となっている。今後は、全国から人的支援を受けている状況において、職員数を削減することが難しい状況にあること、固定資産税が毎年減収していくことにより比率の増が見込まれるが、給与・手当水準の見直し等により比率の増加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171087</xdr:rowOff>
    </xdr:from>
    <xdr:to>
      <xdr:col>7</xdr:col>
      <xdr:colOff>15875</xdr:colOff>
      <xdr:row>36</xdr:row>
      <xdr:rowOff>38826</xdr:rowOff>
    </xdr:to>
    <xdr:cxnSp macro="">
      <xdr:nvCxnSpPr>
        <xdr:cNvPr id="67" name="直線コネクタ 66"/>
        <xdr:cNvCxnSpPr/>
      </xdr:nvCxnSpPr>
      <xdr:spPr>
        <a:xfrm>
          <a:off x="3987800" y="61718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171087</xdr:rowOff>
    </xdr:from>
    <xdr:to>
      <xdr:col>5</xdr:col>
      <xdr:colOff>549275</xdr:colOff>
      <xdr:row>38</xdr:row>
      <xdr:rowOff>84546</xdr:rowOff>
    </xdr:to>
    <xdr:cxnSp macro="">
      <xdr:nvCxnSpPr>
        <xdr:cNvPr id="70" name="直線コネクタ 69"/>
        <xdr:cNvCxnSpPr/>
      </xdr:nvCxnSpPr>
      <xdr:spPr>
        <a:xfrm flipV="1">
          <a:off x="3098800" y="6171837"/>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1" name="フローチャート : 判断 70"/>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2" name="テキスト ボックス 7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64951</xdr:rowOff>
    </xdr:from>
    <xdr:to>
      <xdr:col>4</xdr:col>
      <xdr:colOff>346075</xdr:colOff>
      <xdr:row>38</xdr:row>
      <xdr:rowOff>84546</xdr:rowOff>
    </xdr:to>
    <xdr:cxnSp macro="">
      <xdr:nvCxnSpPr>
        <xdr:cNvPr id="73" name="直線コネクタ 72"/>
        <xdr:cNvCxnSpPr/>
      </xdr:nvCxnSpPr>
      <xdr:spPr>
        <a:xfrm>
          <a:off x="2209800" y="65800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170906</xdr:rowOff>
    </xdr:from>
    <xdr:to>
      <xdr:col>4</xdr:col>
      <xdr:colOff>396875</xdr:colOff>
      <xdr:row>37</xdr:row>
      <xdr:rowOff>101056</xdr:rowOff>
    </xdr:to>
    <xdr:sp macro="" textlink="">
      <xdr:nvSpPr>
        <xdr:cNvPr id="74" name="フローチャート : 判断 73"/>
        <xdr:cNvSpPr/>
      </xdr:nvSpPr>
      <xdr:spPr>
        <a:xfrm>
          <a:off x="3048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111233</xdr:rowOff>
    </xdr:from>
    <xdr:ext cx="762000" cy="259045"/>
    <xdr:sp macro="" textlink="">
      <xdr:nvSpPr>
        <xdr:cNvPr id="75" name="テキスト ボックス 74"/>
        <xdr:cNvSpPr txBox="1"/>
      </xdr:nvSpPr>
      <xdr:spPr>
        <a:xfrm>
          <a:off x="2717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64951</xdr:rowOff>
    </xdr:from>
    <xdr:to>
      <xdr:col>3</xdr:col>
      <xdr:colOff>142875</xdr:colOff>
      <xdr:row>40</xdr:row>
      <xdr:rowOff>153126</xdr:rowOff>
    </xdr:to>
    <xdr:cxnSp macro="">
      <xdr:nvCxnSpPr>
        <xdr:cNvPr id="76" name="直線コネクタ 75"/>
        <xdr:cNvCxnSpPr/>
      </xdr:nvCxnSpPr>
      <xdr:spPr>
        <a:xfrm flipV="1">
          <a:off x="1320800" y="6580051"/>
          <a:ext cx="889000" cy="4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12519</xdr:rowOff>
    </xdr:from>
    <xdr:to>
      <xdr:col>3</xdr:col>
      <xdr:colOff>193675</xdr:colOff>
      <xdr:row>37</xdr:row>
      <xdr:rowOff>114119</xdr:rowOff>
    </xdr:to>
    <xdr:sp macro="" textlink="">
      <xdr:nvSpPr>
        <xdr:cNvPr id="77" name="フローチャート : 判断 76"/>
        <xdr:cNvSpPr/>
      </xdr:nvSpPr>
      <xdr:spPr>
        <a:xfrm>
          <a:off x="2159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124296</xdr:rowOff>
    </xdr:from>
    <xdr:ext cx="762000" cy="259045"/>
    <xdr:sp macro="" textlink="">
      <xdr:nvSpPr>
        <xdr:cNvPr id="78" name="テキスト ボックス 77"/>
        <xdr:cNvSpPr txBox="1"/>
      </xdr:nvSpPr>
      <xdr:spPr>
        <a:xfrm>
          <a:off x="1828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9" name="フローチャート : 判断 78"/>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80" name="テキスト ボックス 79"/>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159476</xdr:rowOff>
    </xdr:from>
    <xdr:to>
      <xdr:col>7</xdr:col>
      <xdr:colOff>66675</xdr:colOff>
      <xdr:row>36</xdr:row>
      <xdr:rowOff>89626</xdr:rowOff>
    </xdr:to>
    <xdr:sp macro="" textlink="">
      <xdr:nvSpPr>
        <xdr:cNvPr id="86" name="円/楕円 85"/>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4553</xdr:rowOff>
    </xdr:from>
    <xdr:ext cx="762000" cy="259045"/>
    <xdr:sp macro="" textlink="">
      <xdr:nvSpPr>
        <xdr:cNvPr id="87" name="人件費該当値テキスト"/>
        <xdr:cNvSpPr txBox="1"/>
      </xdr:nvSpPr>
      <xdr:spPr>
        <a:xfrm>
          <a:off x="4914900" y="600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120287</xdr:rowOff>
    </xdr:from>
    <xdr:to>
      <xdr:col>5</xdr:col>
      <xdr:colOff>600075</xdr:colOff>
      <xdr:row>36</xdr:row>
      <xdr:rowOff>50437</xdr:rowOff>
    </xdr:to>
    <xdr:sp macro="" textlink="">
      <xdr:nvSpPr>
        <xdr:cNvPr id="88" name="円/楕円 87"/>
        <xdr:cNvSpPr/>
      </xdr:nvSpPr>
      <xdr:spPr>
        <a:xfrm>
          <a:off x="3937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60614</xdr:rowOff>
    </xdr:from>
    <xdr:ext cx="736600" cy="259045"/>
    <xdr:sp macro="" textlink="">
      <xdr:nvSpPr>
        <xdr:cNvPr id="89" name="テキスト ボックス 88"/>
        <xdr:cNvSpPr txBox="1"/>
      </xdr:nvSpPr>
      <xdr:spPr>
        <a:xfrm>
          <a:off x="3606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33746</xdr:rowOff>
    </xdr:from>
    <xdr:to>
      <xdr:col>4</xdr:col>
      <xdr:colOff>396875</xdr:colOff>
      <xdr:row>38</xdr:row>
      <xdr:rowOff>135346</xdr:rowOff>
    </xdr:to>
    <xdr:sp macro="" textlink="">
      <xdr:nvSpPr>
        <xdr:cNvPr id="90" name="円/楕円 89"/>
        <xdr:cNvSpPr/>
      </xdr:nvSpPr>
      <xdr:spPr>
        <a:xfrm>
          <a:off x="3048000" y="65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120123</xdr:rowOff>
    </xdr:from>
    <xdr:ext cx="762000" cy="259045"/>
    <xdr:sp macro="" textlink="">
      <xdr:nvSpPr>
        <xdr:cNvPr id="91" name="テキスト ボックス 90"/>
        <xdr:cNvSpPr txBox="1"/>
      </xdr:nvSpPr>
      <xdr:spPr>
        <a:xfrm>
          <a:off x="2717800" y="663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xdr:rowOff>
    </xdr:from>
    <xdr:to>
      <xdr:col>3</xdr:col>
      <xdr:colOff>193675</xdr:colOff>
      <xdr:row>38</xdr:row>
      <xdr:rowOff>115751</xdr:rowOff>
    </xdr:to>
    <xdr:sp macro="" textlink="">
      <xdr:nvSpPr>
        <xdr:cNvPr id="92" name="円/楕円 91"/>
        <xdr:cNvSpPr/>
      </xdr:nvSpPr>
      <xdr:spPr>
        <a:xfrm>
          <a:off x="2159000" y="65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100528</xdr:rowOff>
    </xdr:from>
    <xdr:ext cx="762000" cy="259045"/>
    <xdr:sp macro="" textlink="">
      <xdr:nvSpPr>
        <xdr:cNvPr id="93" name="テキスト ボックス 92"/>
        <xdr:cNvSpPr txBox="1"/>
      </xdr:nvSpPr>
      <xdr:spPr>
        <a:xfrm>
          <a:off x="18288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102326</xdr:rowOff>
    </xdr:from>
    <xdr:to>
      <xdr:col>1</xdr:col>
      <xdr:colOff>676275</xdr:colOff>
      <xdr:row>41</xdr:row>
      <xdr:rowOff>32476</xdr:rowOff>
    </xdr:to>
    <xdr:sp macro="" textlink="">
      <xdr:nvSpPr>
        <xdr:cNvPr id="94" name="円/楕円 93"/>
        <xdr:cNvSpPr/>
      </xdr:nvSpPr>
      <xdr:spPr>
        <a:xfrm>
          <a:off x="1270000" y="69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17253</xdr:rowOff>
    </xdr:from>
    <xdr:ext cx="762000" cy="259045"/>
    <xdr:sp macro="" textlink="">
      <xdr:nvSpPr>
        <xdr:cNvPr id="95" name="テキスト ボックス 94"/>
        <xdr:cNvSpPr txBox="1"/>
      </xdr:nvSpPr>
      <xdr:spPr>
        <a:xfrm>
          <a:off x="939800" y="704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係る経常的収支比率については、原子力発電所の事故により避難を余儀なくされていた町民が戻りつつある中、経常的な事業を再開または震災前の事業規模に復元中であるため前年比１．１ポイントの上昇となった。今後、震災後に整備した施設の維持管理経費の増加により比率の上昇が見込まれるが、施設の維持管理に係る指定管理者制度の継続などによる行政経費のコスト削減、</a:t>
          </a:r>
          <a:r>
            <a:rPr kumimoji="1" lang="ja-JP" altLang="ja-JP" sz="1200">
              <a:solidFill>
                <a:schemeClr val="dk1"/>
              </a:solidFill>
              <a:effectLst/>
              <a:latin typeface="+mn-lt"/>
              <a:ea typeface="+mn-ea"/>
              <a:cs typeface="+mn-cs"/>
            </a:rPr>
            <a:t>事務事業の見直し、選別化により経費の削減を図る。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154432</xdr:rowOff>
    </xdr:to>
    <xdr:cxnSp macro="">
      <xdr:nvCxnSpPr>
        <xdr:cNvPr id="125" name="直線コネクタ 124"/>
        <xdr:cNvCxnSpPr/>
      </xdr:nvCxnSpPr>
      <xdr:spPr>
        <a:xfrm>
          <a:off x="15671800" y="2847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147574</xdr:rowOff>
    </xdr:to>
    <xdr:cxnSp macro="">
      <xdr:nvCxnSpPr>
        <xdr:cNvPr id="128" name="直線コネクタ 127"/>
        <xdr:cNvCxnSpPr/>
      </xdr:nvCxnSpPr>
      <xdr:spPr>
        <a:xfrm flipV="1">
          <a:off x="14782800" y="284734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117348</xdr:rowOff>
    </xdr:from>
    <xdr:to>
      <xdr:col>22</xdr:col>
      <xdr:colOff>615950</xdr:colOff>
      <xdr:row>17</xdr:row>
      <xdr:rowOff>47498</xdr:rowOff>
    </xdr:to>
    <xdr:sp macro="" textlink="">
      <xdr:nvSpPr>
        <xdr:cNvPr id="129" name="フローチャート :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17</xdr:row>
      <xdr:rowOff>147574</xdr:rowOff>
    </xdr:to>
    <xdr:cxnSp macro="">
      <xdr:nvCxnSpPr>
        <xdr:cNvPr id="131" name="直線コネクタ 130"/>
        <xdr:cNvCxnSpPr/>
      </xdr:nvCxnSpPr>
      <xdr:spPr>
        <a:xfrm>
          <a:off x="13893800" y="3039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89916</xdr:rowOff>
    </xdr:from>
    <xdr:to>
      <xdr:col>21</xdr:col>
      <xdr:colOff>412750</xdr:colOff>
      <xdr:row>17</xdr:row>
      <xdr:rowOff>20066</xdr:rowOff>
    </xdr:to>
    <xdr:sp macro="" textlink="">
      <xdr:nvSpPr>
        <xdr:cNvPr id="132" name="フローチャート : 判断 131"/>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30243</xdr:rowOff>
    </xdr:from>
    <xdr:ext cx="762000" cy="259045"/>
    <xdr:sp macro="" textlink="">
      <xdr:nvSpPr>
        <xdr:cNvPr id="133" name="テキスト ボックス 132"/>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17</xdr:row>
      <xdr:rowOff>124714</xdr:rowOff>
    </xdr:to>
    <xdr:cxnSp macro="">
      <xdr:nvCxnSpPr>
        <xdr:cNvPr id="134" name="直線コネクタ 133"/>
        <xdr:cNvCxnSpPr/>
      </xdr:nvCxnSpPr>
      <xdr:spPr>
        <a:xfrm>
          <a:off x="13004800" y="273304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5" name="フローチャート : 判断 134"/>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6" name="テキスト ボックス 135"/>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7" name="フローチャート :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103632</xdr:rowOff>
    </xdr:from>
    <xdr:to>
      <xdr:col>24</xdr:col>
      <xdr:colOff>82550</xdr:colOff>
      <xdr:row>17</xdr:row>
      <xdr:rowOff>33782</xdr:rowOff>
    </xdr:to>
    <xdr:sp macro="" textlink="">
      <xdr:nvSpPr>
        <xdr:cNvPr id="144" name="円/楕円 143"/>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120159</xdr:rowOff>
    </xdr:from>
    <xdr:ext cx="762000" cy="259045"/>
    <xdr:sp macro="" textlink="">
      <xdr:nvSpPr>
        <xdr:cNvPr id="145"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96774</xdr:rowOff>
    </xdr:from>
    <xdr:to>
      <xdr:col>21</xdr:col>
      <xdr:colOff>412750</xdr:colOff>
      <xdr:row>18</xdr:row>
      <xdr:rowOff>26924</xdr:rowOff>
    </xdr:to>
    <xdr:sp macro="" textlink="">
      <xdr:nvSpPr>
        <xdr:cNvPr id="148" name="円/楕円 147"/>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11701</xdr:rowOff>
    </xdr:from>
    <xdr:ext cx="762000" cy="259045"/>
    <xdr:sp macro="" textlink="">
      <xdr:nvSpPr>
        <xdr:cNvPr id="149" name="テキスト ボックス 148"/>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50" name="円/楕円 149"/>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1" name="テキスト ボックス 150"/>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3" name="テキスト ボックス 152"/>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的収支比率は、保育所運営事業や乳幼児医療費助成事業等の増加により前年比０．２ポイントの増となっている。今後の経常的収入の現により比率の上昇は見込まれるが、制度の見直し等を行い比率の上昇を抑え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146050</xdr:rowOff>
    </xdr:to>
    <xdr:cxnSp macro="">
      <xdr:nvCxnSpPr>
        <xdr:cNvPr id="185" name="直線コネクタ 184"/>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146050</xdr:rowOff>
    </xdr:to>
    <xdr:cxnSp macro="">
      <xdr:nvCxnSpPr>
        <xdr:cNvPr id="188" name="直線コネクタ 187"/>
        <xdr:cNvCxnSpPr/>
      </xdr:nvCxnSpPr>
      <xdr:spPr>
        <a:xfrm flipV="1">
          <a:off x="3098800" y="9366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95250</xdr:rowOff>
    </xdr:from>
    <xdr:to>
      <xdr:col>5</xdr:col>
      <xdr:colOff>600075</xdr:colOff>
      <xdr:row>58</xdr:row>
      <xdr:rowOff>25400</xdr:rowOff>
    </xdr:to>
    <xdr:sp macro="" textlink="">
      <xdr:nvSpPr>
        <xdr:cNvPr id="189" name="フローチャート :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146050</xdr:rowOff>
    </xdr:to>
    <xdr:cxnSp macro="">
      <xdr:nvCxnSpPr>
        <xdr:cNvPr id="191" name="直線コネクタ 190"/>
        <xdr:cNvCxnSpPr/>
      </xdr:nvCxnSpPr>
      <xdr:spPr>
        <a:xfrm>
          <a:off x="2209800" y="934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38100</xdr:rowOff>
    </xdr:from>
    <xdr:to>
      <xdr:col>4</xdr:col>
      <xdr:colOff>396875</xdr:colOff>
      <xdr:row>57</xdr:row>
      <xdr:rowOff>139700</xdr:rowOff>
    </xdr:to>
    <xdr:sp macro="" textlink="">
      <xdr:nvSpPr>
        <xdr:cNvPr id="192" name="フローチャート : 判断 191"/>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124477</xdr:rowOff>
    </xdr:from>
    <xdr:ext cx="762000" cy="259045"/>
    <xdr:sp macro="" textlink="">
      <xdr:nvSpPr>
        <xdr:cNvPr id="193" name="テキスト ボックス 192"/>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12700</xdr:rowOff>
    </xdr:to>
    <xdr:cxnSp macro="">
      <xdr:nvCxnSpPr>
        <xdr:cNvPr id="194" name="直線コネクタ 193"/>
        <xdr:cNvCxnSpPr/>
      </xdr:nvCxnSpPr>
      <xdr:spPr>
        <a:xfrm flipV="1">
          <a:off x="1320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6" name="テキスト ボックス 195"/>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197" name="フローチャート : 判断 196"/>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198" name="テキスト ボックス 19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4" name="円/楕円 203"/>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5"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6" name="円/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09" name="テキスト ボックス 208"/>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2" name="円/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経常的一般財源収入の増加に加え、維持補修費、操出金ともに経常的経費が減少したことにより、前年比０．７ポイント低下した。国民健康保険、介護保険及び後期高齢者医療特別会計への操出金については、医療費等の増加に伴い比率の上昇が見込まれるため、被保険者に対する健康管理など予防措置の周知・啓蒙を図り、操出金の抑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127000</xdr:rowOff>
    </xdr:to>
    <xdr:cxnSp macro="">
      <xdr:nvCxnSpPr>
        <xdr:cNvPr id="243" name="直線コネクタ 242"/>
        <xdr:cNvCxnSpPr/>
      </xdr:nvCxnSpPr>
      <xdr:spPr>
        <a:xfrm flipV="1">
          <a:off x="15671800" y="9696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59</xdr:row>
      <xdr:rowOff>97282</xdr:rowOff>
    </xdr:to>
    <xdr:cxnSp macro="">
      <xdr:nvCxnSpPr>
        <xdr:cNvPr id="246" name="直線コネクタ 245"/>
        <xdr:cNvCxnSpPr/>
      </xdr:nvCxnSpPr>
      <xdr:spPr>
        <a:xfrm flipV="1">
          <a:off x="14782800" y="9728200"/>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47" name="フローチャート : 判断 24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48" name="テキスト ボックス 24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85852</xdr:rowOff>
    </xdr:from>
    <xdr:to>
      <xdr:col>21</xdr:col>
      <xdr:colOff>361950</xdr:colOff>
      <xdr:row>59</xdr:row>
      <xdr:rowOff>97282</xdr:rowOff>
    </xdr:to>
    <xdr:cxnSp macro="">
      <xdr:nvCxnSpPr>
        <xdr:cNvPr id="249" name="直線コネクタ 248"/>
        <xdr:cNvCxnSpPr/>
      </xdr:nvCxnSpPr>
      <xdr:spPr>
        <a:xfrm>
          <a:off x="13893800" y="100299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50" name="フローチャート : 判断 249"/>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51" name="テキスト ボックス 250"/>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85852</xdr:rowOff>
    </xdr:from>
    <xdr:to>
      <xdr:col>20</xdr:col>
      <xdr:colOff>158750</xdr:colOff>
      <xdr:row>61</xdr:row>
      <xdr:rowOff>129286</xdr:rowOff>
    </xdr:to>
    <xdr:cxnSp macro="">
      <xdr:nvCxnSpPr>
        <xdr:cNvPr id="252" name="直線コネクタ 251"/>
        <xdr:cNvCxnSpPr/>
      </xdr:nvCxnSpPr>
      <xdr:spPr>
        <a:xfrm flipV="1">
          <a:off x="13004800" y="10029952"/>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55" name="フローチャート : 判断 254"/>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56" name="テキスト ボックス 255"/>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2" name="円/楕円 261"/>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16273</xdr:rowOff>
    </xdr:from>
    <xdr:ext cx="762000" cy="259045"/>
    <xdr:sp macro="" textlink="">
      <xdr:nvSpPr>
        <xdr:cNvPr id="263" name="その他該当値テキスト"/>
        <xdr:cNvSpPr txBox="1"/>
      </xdr:nvSpPr>
      <xdr:spPr>
        <a:xfrm>
          <a:off x="16598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4" name="円/楕円 26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5" name="テキスト ボックス 264"/>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46482</xdr:rowOff>
    </xdr:from>
    <xdr:to>
      <xdr:col>21</xdr:col>
      <xdr:colOff>412750</xdr:colOff>
      <xdr:row>59</xdr:row>
      <xdr:rowOff>148082</xdr:rowOff>
    </xdr:to>
    <xdr:sp macro="" textlink="">
      <xdr:nvSpPr>
        <xdr:cNvPr id="266" name="円/楕円 265"/>
        <xdr:cNvSpPr/>
      </xdr:nvSpPr>
      <xdr:spPr>
        <a:xfrm>
          <a:off x="14732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132859</xdr:rowOff>
    </xdr:from>
    <xdr:ext cx="762000" cy="259045"/>
    <xdr:sp macro="" textlink="">
      <xdr:nvSpPr>
        <xdr:cNvPr id="267" name="テキスト ボックス 266"/>
        <xdr:cNvSpPr txBox="1"/>
      </xdr:nvSpPr>
      <xdr:spPr>
        <a:xfrm>
          <a:off x="144018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35052</xdr:rowOff>
    </xdr:from>
    <xdr:to>
      <xdr:col>20</xdr:col>
      <xdr:colOff>209550</xdr:colOff>
      <xdr:row>58</xdr:row>
      <xdr:rowOff>136652</xdr:rowOff>
    </xdr:to>
    <xdr:sp macro="" textlink="">
      <xdr:nvSpPr>
        <xdr:cNvPr id="268" name="円/楕円 267"/>
        <xdr:cNvSpPr/>
      </xdr:nvSpPr>
      <xdr:spPr>
        <a:xfrm>
          <a:off x="13843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121429</xdr:rowOff>
    </xdr:from>
    <xdr:ext cx="762000" cy="259045"/>
    <xdr:sp macro="" textlink="">
      <xdr:nvSpPr>
        <xdr:cNvPr id="269" name="テキスト ボックス 268"/>
        <xdr:cNvSpPr txBox="1"/>
      </xdr:nvSpPr>
      <xdr:spPr>
        <a:xfrm>
          <a:off x="13512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78486</xdr:rowOff>
    </xdr:from>
    <xdr:to>
      <xdr:col>19</xdr:col>
      <xdr:colOff>6350</xdr:colOff>
      <xdr:row>62</xdr:row>
      <xdr:rowOff>8636</xdr:rowOff>
    </xdr:to>
    <xdr:sp macro="" textlink="">
      <xdr:nvSpPr>
        <xdr:cNvPr id="270" name="円/楕円 269"/>
        <xdr:cNvSpPr/>
      </xdr:nvSpPr>
      <xdr:spPr>
        <a:xfrm>
          <a:off x="12954000" y="10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164863</xdr:rowOff>
    </xdr:from>
    <xdr:ext cx="762000" cy="259045"/>
    <xdr:sp macro="" textlink="">
      <xdr:nvSpPr>
        <xdr:cNvPr id="271" name="テキスト ボックス 270"/>
        <xdr:cNvSpPr txBox="1"/>
      </xdr:nvSpPr>
      <xdr:spPr>
        <a:xfrm>
          <a:off x="12623800" y="1062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については、経常経費に係る一般財源額が１３．２％減少したことにより前年比１．４ポイント低下した。この要因は、し尿塵芥処理負担金が大幅に減少したことによる。今後は、補助金交付に係る明確な基準を設けて、不適当な補助金については見直しを図り、比率の上昇を抑えるよう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36</xdr:row>
      <xdr:rowOff>12700</xdr:rowOff>
    </xdr:to>
    <xdr:cxnSp macro="">
      <xdr:nvCxnSpPr>
        <xdr:cNvPr id="301" name="直線コネクタ 300"/>
        <xdr:cNvCxnSpPr/>
      </xdr:nvCxnSpPr>
      <xdr:spPr>
        <a:xfrm flipV="1">
          <a:off x="15671800" y="61208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94996</xdr:rowOff>
    </xdr:to>
    <xdr:cxnSp macro="">
      <xdr:nvCxnSpPr>
        <xdr:cNvPr id="304" name="直線コネクタ 303"/>
        <xdr:cNvCxnSpPr/>
      </xdr:nvCxnSpPr>
      <xdr:spPr>
        <a:xfrm flipV="1">
          <a:off x="14782800" y="6184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5" name="フローチャート : 判断 304"/>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6" name="テキスト ボックス 305"/>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159004</xdr:rowOff>
    </xdr:to>
    <xdr:cxnSp macro="">
      <xdr:nvCxnSpPr>
        <xdr:cNvPr id="307" name="直線コネクタ 306"/>
        <xdr:cNvCxnSpPr/>
      </xdr:nvCxnSpPr>
      <xdr:spPr>
        <a:xfrm flipV="1">
          <a:off x="13893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147574</xdr:rowOff>
    </xdr:to>
    <xdr:cxnSp macro="">
      <xdr:nvCxnSpPr>
        <xdr:cNvPr id="310" name="直線コネクタ 309"/>
        <xdr:cNvCxnSpPr/>
      </xdr:nvCxnSpPr>
      <xdr:spPr>
        <a:xfrm flipV="1">
          <a:off x="13004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3" name="フローチャート : 判断 312"/>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4" name="テキスト ボックス 313"/>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20" name="円/楕円 319"/>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21"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2" name="円/楕円 32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3" name="テキスト ボックス 32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4" name="円/楕円 32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5" name="テキスト ボックス 32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6" name="円/楕円 325"/>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7" name="テキスト ボックス 326"/>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28" name="円/楕円 327"/>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29" name="テキスト ボックス 328"/>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公債費に係る経常収支比率については、平成</a:t>
          </a:r>
          <a:r>
            <a:rPr kumimoji="1" lang="en-US" altLang="ja-JP" sz="1300">
              <a:latin typeface="ＭＳ Ｐゴシック"/>
            </a:rPr>
            <a:t>26</a:t>
          </a:r>
          <a:r>
            <a:rPr kumimoji="1" lang="ja-JP" altLang="en-US" sz="1300">
              <a:latin typeface="ＭＳ Ｐゴシック"/>
            </a:rPr>
            <a:t>年度の福島県原子力発電所立地地域振興基金の繰上償還により地方債の元利償還額が減少したため、前年比１．９ポイント低下した。今後、復旧・復興に向けて新規事業が展開される中、新規地方債の発行については、事業の重要性を十分に見極めながら慎重に検討し、比率の上昇を極力抑えるよう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24130</xdr:rowOff>
    </xdr:from>
    <xdr:to>
      <xdr:col>7</xdr:col>
      <xdr:colOff>15875</xdr:colOff>
      <xdr:row>74</xdr:row>
      <xdr:rowOff>96520</xdr:rowOff>
    </xdr:to>
    <xdr:cxnSp macro="">
      <xdr:nvCxnSpPr>
        <xdr:cNvPr id="361" name="直線コネクタ 360"/>
        <xdr:cNvCxnSpPr/>
      </xdr:nvCxnSpPr>
      <xdr:spPr>
        <a:xfrm flipV="1">
          <a:off x="3987800" y="127114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96520</xdr:rowOff>
    </xdr:from>
    <xdr:to>
      <xdr:col>5</xdr:col>
      <xdr:colOff>549275</xdr:colOff>
      <xdr:row>75</xdr:row>
      <xdr:rowOff>100330</xdr:rowOff>
    </xdr:to>
    <xdr:cxnSp macro="">
      <xdr:nvCxnSpPr>
        <xdr:cNvPr id="364" name="直線コネクタ 363"/>
        <xdr:cNvCxnSpPr/>
      </xdr:nvCxnSpPr>
      <xdr:spPr>
        <a:xfrm flipV="1">
          <a:off x="3098800" y="12783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5" name="フローチャート : 判断 364"/>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66" name="テキスト ボックス 365"/>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100330</xdr:rowOff>
    </xdr:to>
    <xdr:cxnSp macro="">
      <xdr:nvCxnSpPr>
        <xdr:cNvPr id="367" name="直線コネクタ 366"/>
        <xdr:cNvCxnSpPr/>
      </xdr:nvCxnSpPr>
      <xdr:spPr>
        <a:xfrm>
          <a:off x="2209800" y="1295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68" name="フローチャート : 判断 367"/>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69" name="テキスト ボックス 368"/>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153670</xdr:rowOff>
    </xdr:to>
    <xdr:cxnSp macro="">
      <xdr:nvCxnSpPr>
        <xdr:cNvPr id="370" name="直線コネクタ 369"/>
        <xdr:cNvCxnSpPr/>
      </xdr:nvCxnSpPr>
      <xdr:spPr>
        <a:xfrm flipV="1">
          <a:off x="1320800" y="129590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1" name="フローチャート : 判断 370"/>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2" name="テキスト ボックス 371"/>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3" name="フローチャート : 判断 372"/>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4" name="テキスト ボックス 373"/>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144780</xdr:rowOff>
    </xdr:from>
    <xdr:to>
      <xdr:col>7</xdr:col>
      <xdr:colOff>66675</xdr:colOff>
      <xdr:row>74</xdr:row>
      <xdr:rowOff>74930</xdr:rowOff>
    </xdr:to>
    <xdr:sp macro="" textlink="">
      <xdr:nvSpPr>
        <xdr:cNvPr id="380" name="円/楕円 379"/>
        <xdr:cNvSpPr/>
      </xdr:nvSpPr>
      <xdr:spPr>
        <a:xfrm>
          <a:off x="47752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161307</xdr:rowOff>
    </xdr:from>
    <xdr:ext cx="762000" cy="259045"/>
    <xdr:sp macro="" textlink="">
      <xdr:nvSpPr>
        <xdr:cNvPr id="381" name="公債費該当値テキスト"/>
        <xdr:cNvSpPr txBox="1"/>
      </xdr:nvSpPr>
      <xdr:spPr>
        <a:xfrm>
          <a:off x="49149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45720</xdr:rowOff>
    </xdr:from>
    <xdr:to>
      <xdr:col>5</xdr:col>
      <xdr:colOff>600075</xdr:colOff>
      <xdr:row>74</xdr:row>
      <xdr:rowOff>147320</xdr:rowOff>
    </xdr:to>
    <xdr:sp macro="" textlink="">
      <xdr:nvSpPr>
        <xdr:cNvPr id="382" name="円/楕円 381"/>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157497</xdr:rowOff>
    </xdr:from>
    <xdr:ext cx="736600" cy="259045"/>
    <xdr:sp macro="" textlink="">
      <xdr:nvSpPr>
        <xdr:cNvPr id="383" name="テキスト ボックス 382"/>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84" name="円/楕円 383"/>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85" name="テキスト ボックス 384"/>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86" name="円/楕円 385"/>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87" name="テキスト ボックス 386"/>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102870</xdr:rowOff>
    </xdr:from>
    <xdr:to>
      <xdr:col>1</xdr:col>
      <xdr:colOff>676275</xdr:colOff>
      <xdr:row>77</xdr:row>
      <xdr:rowOff>33020</xdr:rowOff>
    </xdr:to>
    <xdr:sp macro="" textlink="">
      <xdr:nvSpPr>
        <xdr:cNvPr id="388" name="円/楕円 387"/>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43197</xdr:rowOff>
    </xdr:from>
    <xdr:ext cx="762000" cy="259045"/>
    <xdr:sp macro="" textlink="">
      <xdr:nvSpPr>
        <xdr:cNvPr id="389" name="テキスト ボックス 388"/>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公債費以外の経常収支比率については、経常的一般財源収入が</a:t>
          </a:r>
          <a:r>
            <a:rPr kumimoji="1" lang="en-US" altLang="ja-JP" sz="1300">
              <a:latin typeface="ＭＳ Ｐゴシック"/>
            </a:rPr>
            <a:t>1.5</a:t>
          </a:r>
          <a:r>
            <a:rPr kumimoji="1" lang="ja-JP" altLang="en-US" sz="1300">
              <a:latin typeface="ＭＳ Ｐゴシック"/>
            </a:rPr>
            <a:t>％増加したものの、人件費や物件費に係る経常的経費が増加したことにより前年比０．４ポイント上昇した。今後は、税収が毎年減少することに加え、復旧・復興が進むことによって経常収支比率は悪化することが予想される。</a:t>
          </a:r>
          <a:r>
            <a:rPr kumimoji="1" lang="ja-JP" altLang="ja-JP" sz="1300">
              <a:solidFill>
                <a:schemeClr val="dk1"/>
              </a:solidFill>
              <a:effectLst/>
              <a:latin typeface="+mn-lt"/>
              <a:ea typeface="+mn-ea"/>
              <a:cs typeface="+mn-cs"/>
            </a:rPr>
            <a:t>事業の選別化・効率化による歳出の削減に努めるとともに税収の確保に努め、財政の健全化を図る。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156718</xdr:rowOff>
    </xdr:from>
    <xdr:to>
      <xdr:col>24</xdr:col>
      <xdr:colOff>31750</xdr:colOff>
      <xdr:row>78</xdr:row>
      <xdr:rowOff>156718</xdr:rowOff>
    </xdr:to>
    <xdr:cxnSp macro="">
      <xdr:nvCxnSpPr>
        <xdr:cNvPr id="415" name="直線コネクタ 414"/>
        <xdr:cNvCxnSpPr/>
      </xdr:nvCxnSpPr>
      <xdr:spPr>
        <a:xfrm flipV="1">
          <a:off x="16510000" y="1250111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128795</xdr:rowOff>
    </xdr:from>
    <xdr:ext cx="762000" cy="259045"/>
    <xdr:sp macro="" textlink="">
      <xdr:nvSpPr>
        <xdr:cNvPr id="416" name="公債費以外最小値テキスト"/>
        <xdr:cNvSpPr txBox="1"/>
      </xdr:nvSpPr>
      <xdr:spPr>
        <a:xfrm>
          <a:off x="16598900" y="1350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78</xdr:row>
      <xdr:rowOff>156718</xdr:rowOff>
    </xdr:from>
    <xdr:to>
      <xdr:col>24</xdr:col>
      <xdr:colOff>120650</xdr:colOff>
      <xdr:row>78</xdr:row>
      <xdr:rowOff>156718</xdr:rowOff>
    </xdr:to>
    <xdr:cxnSp macro="">
      <xdr:nvCxnSpPr>
        <xdr:cNvPr id="417" name="直線コネクタ 416"/>
        <xdr:cNvCxnSpPr/>
      </xdr:nvCxnSpPr>
      <xdr:spPr>
        <a:xfrm>
          <a:off x="16421100" y="1352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71645</xdr:rowOff>
    </xdr:from>
    <xdr:ext cx="762000" cy="259045"/>
    <xdr:sp macro="" textlink="">
      <xdr:nvSpPr>
        <xdr:cNvPr id="418" name="公債費以外最大値テキスト"/>
        <xdr:cNvSpPr txBox="1"/>
      </xdr:nvSpPr>
      <xdr:spPr>
        <a:xfrm>
          <a:off x="16598900" y="122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72</xdr:row>
      <xdr:rowOff>156718</xdr:rowOff>
    </xdr:from>
    <xdr:to>
      <xdr:col>24</xdr:col>
      <xdr:colOff>120650</xdr:colOff>
      <xdr:row>72</xdr:row>
      <xdr:rowOff>156718</xdr:rowOff>
    </xdr:to>
    <xdr:cxnSp macro="">
      <xdr:nvCxnSpPr>
        <xdr:cNvPr id="419" name="直線コネクタ 418"/>
        <xdr:cNvCxnSpPr/>
      </xdr:nvCxnSpPr>
      <xdr:spPr>
        <a:xfrm>
          <a:off x="16421100" y="1250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75</xdr:row>
      <xdr:rowOff>46990</xdr:rowOff>
    </xdr:to>
    <xdr:cxnSp macro="">
      <xdr:nvCxnSpPr>
        <xdr:cNvPr id="420" name="直線コネクタ 419"/>
        <xdr:cNvCxnSpPr/>
      </xdr:nvCxnSpPr>
      <xdr:spPr>
        <a:xfrm>
          <a:off x="15671800" y="12896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1"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22" name="フローチャート : 判断 421"/>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79</xdr:row>
      <xdr:rowOff>67563</xdr:rowOff>
    </xdr:to>
    <xdr:cxnSp macro="">
      <xdr:nvCxnSpPr>
        <xdr:cNvPr id="423" name="直線コネクタ 422"/>
        <xdr:cNvCxnSpPr/>
      </xdr:nvCxnSpPr>
      <xdr:spPr>
        <a:xfrm flipV="1">
          <a:off x="14782800" y="12896596"/>
          <a:ext cx="889000" cy="7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35052</xdr:rowOff>
    </xdr:from>
    <xdr:to>
      <xdr:col>22</xdr:col>
      <xdr:colOff>615950</xdr:colOff>
      <xdr:row>77</xdr:row>
      <xdr:rowOff>136652</xdr:rowOff>
    </xdr:to>
    <xdr:sp macro="" textlink="">
      <xdr:nvSpPr>
        <xdr:cNvPr id="424" name="フローチャート : 判断 423"/>
        <xdr:cNvSpPr/>
      </xdr:nvSpPr>
      <xdr:spPr>
        <a:xfrm>
          <a:off x="15621000" y="132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121429</xdr:rowOff>
    </xdr:from>
    <xdr:ext cx="736600" cy="259045"/>
    <xdr:sp macro="" textlink="">
      <xdr:nvSpPr>
        <xdr:cNvPr id="425" name="テキスト ボックス 424"/>
        <xdr:cNvSpPr txBox="1"/>
      </xdr:nvSpPr>
      <xdr:spPr>
        <a:xfrm>
          <a:off x="15290800" y="13323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67563</xdr:rowOff>
    </xdr:to>
    <xdr:cxnSp macro="">
      <xdr:nvCxnSpPr>
        <xdr:cNvPr id="426" name="直線コネクタ 425"/>
        <xdr:cNvCxnSpPr/>
      </xdr:nvCxnSpPr>
      <xdr:spPr>
        <a:xfrm>
          <a:off x="13893800" y="13500100"/>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27" name="フローチャート : 判断 426"/>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28" name="テキスト ボックス 427"/>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81</xdr:row>
      <xdr:rowOff>131572</xdr:rowOff>
    </xdr:to>
    <xdr:cxnSp macro="">
      <xdr:nvCxnSpPr>
        <xdr:cNvPr id="429" name="直線コネクタ 428"/>
        <xdr:cNvCxnSpPr/>
      </xdr:nvCxnSpPr>
      <xdr:spPr>
        <a:xfrm flipV="1">
          <a:off x="13004800" y="13500100"/>
          <a:ext cx="889000" cy="5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142494</xdr:rowOff>
    </xdr:from>
    <xdr:to>
      <xdr:col>20</xdr:col>
      <xdr:colOff>209550</xdr:colOff>
      <xdr:row>77</xdr:row>
      <xdr:rowOff>72644</xdr:rowOff>
    </xdr:to>
    <xdr:sp macro="" textlink="">
      <xdr:nvSpPr>
        <xdr:cNvPr id="430" name="フローチャート : 判断 429"/>
        <xdr:cNvSpPr/>
      </xdr:nvSpPr>
      <xdr:spPr>
        <a:xfrm>
          <a:off x="13843000" y="131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82821</xdr:rowOff>
    </xdr:from>
    <xdr:ext cx="762000" cy="259045"/>
    <xdr:sp macro="" textlink="">
      <xdr:nvSpPr>
        <xdr:cNvPr id="431" name="テキスト ボックス 430"/>
        <xdr:cNvSpPr txBox="1"/>
      </xdr:nvSpPr>
      <xdr:spPr>
        <a:xfrm>
          <a:off x="13512800" y="1294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115063</xdr:rowOff>
    </xdr:from>
    <xdr:to>
      <xdr:col>19</xdr:col>
      <xdr:colOff>6350</xdr:colOff>
      <xdr:row>77</xdr:row>
      <xdr:rowOff>45213</xdr:rowOff>
    </xdr:to>
    <xdr:sp macro="" textlink="">
      <xdr:nvSpPr>
        <xdr:cNvPr id="432" name="フローチャート : 判断 431"/>
        <xdr:cNvSpPr/>
      </xdr:nvSpPr>
      <xdr:spPr>
        <a:xfrm>
          <a:off x="12954000" y="1314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55389</xdr:rowOff>
    </xdr:from>
    <xdr:ext cx="762000" cy="259045"/>
    <xdr:sp macro="" textlink="">
      <xdr:nvSpPr>
        <xdr:cNvPr id="433" name="テキスト ボックス 432"/>
        <xdr:cNvSpPr txBox="1"/>
      </xdr:nvSpPr>
      <xdr:spPr>
        <a:xfrm>
          <a:off x="12623800" y="1291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39" name="円/楕円 438"/>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0"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41" name="円/楕円 440"/>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42" name="テキスト ボックス 441"/>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16763</xdr:rowOff>
    </xdr:from>
    <xdr:to>
      <xdr:col>21</xdr:col>
      <xdr:colOff>412750</xdr:colOff>
      <xdr:row>79</xdr:row>
      <xdr:rowOff>118363</xdr:rowOff>
    </xdr:to>
    <xdr:sp macro="" textlink="">
      <xdr:nvSpPr>
        <xdr:cNvPr id="443" name="円/楕円 442"/>
        <xdr:cNvSpPr/>
      </xdr:nvSpPr>
      <xdr:spPr>
        <a:xfrm>
          <a:off x="14732000" y="13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103140</xdr:rowOff>
    </xdr:from>
    <xdr:ext cx="762000" cy="259045"/>
    <xdr:sp macro="" textlink="">
      <xdr:nvSpPr>
        <xdr:cNvPr id="444" name="テキスト ボックス 443"/>
        <xdr:cNvSpPr txBox="1"/>
      </xdr:nvSpPr>
      <xdr:spPr>
        <a:xfrm>
          <a:off x="14401800" y="1364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45" name="円/楕円 444"/>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46" name="テキスト ボックス 445"/>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80772</xdr:rowOff>
    </xdr:from>
    <xdr:to>
      <xdr:col>19</xdr:col>
      <xdr:colOff>6350</xdr:colOff>
      <xdr:row>82</xdr:row>
      <xdr:rowOff>10922</xdr:rowOff>
    </xdr:to>
    <xdr:sp macro="" textlink="">
      <xdr:nvSpPr>
        <xdr:cNvPr id="447" name="円/楕円 446"/>
        <xdr:cNvSpPr/>
      </xdr:nvSpPr>
      <xdr:spPr>
        <a:xfrm>
          <a:off x="12954000" y="139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167149</xdr:rowOff>
    </xdr:from>
    <xdr:ext cx="762000" cy="259045"/>
    <xdr:sp macro="" textlink="">
      <xdr:nvSpPr>
        <xdr:cNvPr id="448" name="テキスト ボックス 447"/>
        <xdr:cNvSpPr txBox="1"/>
      </xdr:nvSpPr>
      <xdr:spPr>
        <a:xfrm>
          <a:off x="12623800" y="1405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福島県広野町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104925</xdr:rowOff>
    </xdr:from>
    <xdr:to>
      <xdr:col>4</xdr:col>
      <xdr:colOff>1117600</xdr:colOff>
      <xdr:row>18</xdr:row>
      <xdr:rowOff>120651</xdr:rowOff>
    </xdr:to>
    <xdr:cxnSp macro="">
      <xdr:nvCxnSpPr>
        <xdr:cNvPr id="49" name="直線コネクタ 48"/>
        <xdr:cNvCxnSpPr/>
      </xdr:nvCxnSpPr>
      <xdr:spPr bwMode="auto">
        <a:xfrm flipV="1">
          <a:off x="5003800" y="3238650"/>
          <a:ext cx="647700" cy="1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110453</xdr:rowOff>
    </xdr:from>
    <xdr:to>
      <xdr:col>4</xdr:col>
      <xdr:colOff>469900</xdr:colOff>
      <xdr:row>18</xdr:row>
      <xdr:rowOff>120651</xdr:rowOff>
    </xdr:to>
    <xdr:cxnSp macro="">
      <xdr:nvCxnSpPr>
        <xdr:cNvPr id="52" name="直線コネクタ 51"/>
        <xdr:cNvCxnSpPr/>
      </xdr:nvCxnSpPr>
      <xdr:spPr bwMode="auto">
        <a:xfrm>
          <a:off x="4305300" y="3244178"/>
          <a:ext cx="698500" cy="10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115868</xdr:rowOff>
    </xdr:from>
    <xdr:to>
      <xdr:col>4</xdr:col>
      <xdr:colOff>520700</xdr:colOff>
      <xdr:row>19</xdr:row>
      <xdr:rowOff>46018</xdr:rowOff>
    </xdr:to>
    <xdr:sp macro="" textlink="">
      <xdr:nvSpPr>
        <xdr:cNvPr id="53" name="フローチャート : 判断 52"/>
        <xdr:cNvSpPr/>
      </xdr:nvSpPr>
      <xdr:spPr bwMode="auto">
        <a:xfrm>
          <a:off x="49530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30795</xdr:rowOff>
    </xdr:from>
    <xdr:ext cx="736600" cy="259045"/>
    <xdr:sp macro="" textlink="">
      <xdr:nvSpPr>
        <xdr:cNvPr id="54" name="テキスト ボックス 53"/>
        <xdr:cNvSpPr txBox="1"/>
      </xdr:nvSpPr>
      <xdr:spPr>
        <a:xfrm>
          <a:off x="4622800" y="333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104961</xdr:rowOff>
    </xdr:from>
    <xdr:to>
      <xdr:col>3</xdr:col>
      <xdr:colOff>904875</xdr:colOff>
      <xdr:row>18</xdr:row>
      <xdr:rowOff>110453</xdr:rowOff>
    </xdr:to>
    <xdr:cxnSp macro="">
      <xdr:nvCxnSpPr>
        <xdr:cNvPr id="55" name="直線コネクタ 54"/>
        <xdr:cNvCxnSpPr/>
      </xdr:nvCxnSpPr>
      <xdr:spPr bwMode="auto">
        <a:xfrm>
          <a:off x="3606800" y="3238686"/>
          <a:ext cx="698500" cy="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123330</xdr:rowOff>
    </xdr:from>
    <xdr:to>
      <xdr:col>3</xdr:col>
      <xdr:colOff>955675</xdr:colOff>
      <xdr:row>19</xdr:row>
      <xdr:rowOff>53480</xdr:rowOff>
    </xdr:to>
    <xdr:sp macro="" textlink="">
      <xdr:nvSpPr>
        <xdr:cNvPr id="56" name="フローチャート : 判断 55"/>
        <xdr:cNvSpPr/>
      </xdr:nvSpPr>
      <xdr:spPr bwMode="auto">
        <a:xfrm>
          <a:off x="4254500" y="325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38257</xdr:rowOff>
    </xdr:from>
    <xdr:ext cx="762000" cy="259045"/>
    <xdr:sp macro="" textlink="">
      <xdr:nvSpPr>
        <xdr:cNvPr id="57" name="テキスト ボックス 56"/>
        <xdr:cNvSpPr txBox="1"/>
      </xdr:nvSpPr>
      <xdr:spPr>
        <a:xfrm>
          <a:off x="3924300" y="33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104961</xdr:rowOff>
    </xdr:from>
    <xdr:to>
      <xdr:col>3</xdr:col>
      <xdr:colOff>206375</xdr:colOff>
      <xdr:row>18</xdr:row>
      <xdr:rowOff>136192</xdr:rowOff>
    </xdr:to>
    <xdr:cxnSp macro="">
      <xdr:nvCxnSpPr>
        <xdr:cNvPr id="58" name="直線コネクタ 57"/>
        <xdr:cNvCxnSpPr/>
      </xdr:nvCxnSpPr>
      <xdr:spPr bwMode="auto">
        <a:xfrm flipV="1">
          <a:off x="2908300" y="3238686"/>
          <a:ext cx="698500" cy="3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122175</xdr:rowOff>
    </xdr:from>
    <xdr:to>
      <xdr:col>3</xdr:col>
      <xdr:colOff>257175</xdr:colOff>
      <xdr:row>19</xdr:row>
      <xdr:rowOff>52325</xdr:rowOff>
    </xdr:to>
    <xdr:sp macro="" textlink="">
      <xdr:nvSpPr>
        <xdr:cNvPr id="59" name="フローチャート : 判断 58"/>
        <xdr:cNvSpPr/>
      </xdr:nvSpPr>
      <xdr:spPr bwMode="auto">
        <a:xfrm>
          <a:off x="3556000" y="325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37102</xdr:rowOff>
    </xdr:from>
    <xdr:ext cx="762000" cy="259045"/>
    <xdr:sp macro="" textlink="">
      <xdr:nvSpPr>
        <xdr:cNvPr id="60" name="テキスト ボックス 59"/>
        <xdr:cNvSpPr txBox="1"/>
      </xdr:nvSpPr>
      <xdr:spPr>
        <a:xfrm>
          <a:off x="3225800" y="33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121726</xdr:rowOff>
    </xdr:from>
    <xdr:to>
      <xdr:col>2</xdr:col>
      <xdr:colOff>692150</xdr:colOff>
      <xdr:row>19</xdr:row>
      <xdr:rowOff>51876</xdr:rowOff>
    </xdr:to>
    <xdr:sp macro="" textlink="">
      <xdr:nvSpPr>
        <xdr:cNvPr id="61" name="フローチャート : 判断 60"/>
        <xdr:cNvSpPr/>
      </xdr:nvSpPr>
      <xdr:spPr bwMode="auto">
        <a:xfrm>
          <a:off x="2857500" y="325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36653</xdr:rowOff>
    </xdr:from>
    <xdr:ext cx="762000" cy="259045"/>
    <xdr:sp macro="" textlink="">
      <xdr:nvSpPr>
        <xdr:cNvPr id="62" name="テキスト ボックス 61"/>
        <xdr:cNvSpPr txBox="1"/>
      </xdr:nvSpPr>
      <xdr:spPr>
        <a:xfrm>
          <a:off x="2527300" y="33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54125</xdr:rowOff>
    </xdr:from>
    <xdr:to>
      <xdr:col>5</xdr:col>
      <xdr:colOff>34925</xdr:colOff>
      <xdr:row>18</xdr:row>
      <xdr:rowOff>155725</xdr:rowOff>
    </xdr:to>
    <xdr:sp macro="" textlink="">
      <xdr:nvSpPr>
        <xdr:cNvPr id="68" name="円/楕円 67"/>
        <xdr:cNvSpPr/>
      </xdr:nvSpPr>
      <xdr:spPr bwMode="auto">
        <a:xfrm>
          <a:off x="5600700" y="318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26202</xdr:rowOff>
    </xdr:from>
    <xdr:ext cx="762000" cy="259045"/>
    <xdr:sp macro="" textlink="">
      <xdr:nvSpPr>
        <xdr:cNvPr id="69" name="人口1人当たり決算額の推移該当値テキスト130"/>
        <xdr:cNvSpPr txBox="1"/>
      </xdr:nvSpPr>
      <xdr:spPr>
        <a:xfrm>
          <a:off x="5740400" y="31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166,588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69851</xdr:rowOff>
    </xdr:from>
    <xdr:to>
      <xdr:col>4</xdr:col>
      <xdr:colOff>520700</xdr:colOff>
      <xdr:row>19</xdr:row>
      <xdr:rowOff>1</xdr:rowOff>
    </xdr:to>
    <xdr:sp macro="" textlink="">
      <xdr:nvSpPr>
        <xdr:cNvPr id="70" name="円/楕円 69"/>
        <xdr:cNvSpPr/>
      </xdr:nvSpPr>
      <xdr:spPr bwMode="auto">
        <a:xfrm>
          <a:off x="4953000" y="320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10178</xdr:rowOff>
    </xdr:from>
    <xdr:ext cx="736600" cy="259045"/>
    <xdr:sp macro="" textlink="">
      <xdr:nvSpPr>
        <xdr:cNvPr id="71" name="テキスト ボックス 70"/>
        <xdr:cNvSpPr txBox="1"/>
      </xdr:nvSpPr>
      <xdr:spPr>
        <a:xfrm>
          <a:off x="4622800" y="297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59653</xdr:rowOff>
    </xdr:from>
    <xdr:to>
      <xdr:col>3</xdr:col>
      <xdr:colOff>955675</xdr:colOff>
      <xdr:row>18</xdr:row>
      <xdr:rowOff>161253</xdr:rowOff>
    </xdr:to>
    <xdr:sp macro="" textlink="">
      <xdr:nvSpPr>
        <xdr:cNvPr id="72" name="円/楕円 71"/>
        <xdr:cNvSpPr/>
      </xdr:nvSpPr>
      <xdr:spPr bwMode="auto">
        <a:xfrm>
          <a:off x="4254500" y="3193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171430</xdr:rowOff>
    </xdr:from>
    <xdr:ext cx="762000" cy="259045"/>
    <xdr:sp macro="" textlink="">
      <xdr:nvSpPr>
        <xdr:cNvPr id="73" name="テキスト ボックス 72"/>
        <xdr:cNvSpPr txBox="1"/>
      </xdr:nvSpPr>
      <xdr:spPr>
        <a:xfrm>
          <a:off x="3924300" y="296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54161</xdr:rowOff>
    </xdr:from>
    <xdr:to>
      <xdr:col>3</xdr:col>
      <xdr:colOff>257175</xdr:colOff>
      <xdr:row>18</xdr:row>
      <xdr:rowOff>155761</xdr:rowOff>
    </xdr:to>
    <xdr:sp macro="" textlink="">
      <xdr:nvSpPr>
        <xdr:cNvPr id="74" name="円/楕円 73"/>
        <xdr:cNvSpPr/>
      </xdr:nvSpPr>
      <xdr:spPr bwMode="auto">
        <a:xfrm>
          <a:off x="3556000" y="318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165938</xdr:rowOff>
    </xdr:from>
    <xdr:ext cx="762000" cy="259045"/>
    <xdr:sp macro="" textlink="">
      <xdr:nvSpPr>
        <xdr:cNvPr id="75" name="テキスト ボックス 74"/>
        <xdr:cNvSpPr txBox="1"/>
      </xdr:nvSpPr>
      <xdr:spPr>
        <a:xfrm>
          <a:off x="3225800" y="295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85392</xdr:rowOff>
    </xdr:from>
    <xdr:to>
      <xdr:col>2</xdr:col>
      <xdr:colOff>692150</xdr:colOff>
      <xdr:row>19</xdr:row>
      <xdr:rowOff>15542</xdr:rowOff>
    </xdr:to>
    <xdr:sp macro="" textlink="">
      <xdr:nvSpPr>
        <xdr:cNvPr id="76" name="円/楕円 75"/>
        <xdr:cNvSpPr/>
      </xdr:nvSpPr>
      <xdr:spPr bwMode="auto">
        <a:xfrm>
          <a:off x="2857500" y="321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25719</xdr:rowOff>
    </xdr:from>
    <xdr:ext cx="762000" cy="259045"/>
    <xdr:sp macro="" textlink="">
      <xdr:nvSpPr>
        <xdr:cNvPr id="77" name="テキスト ボックス 76"/>
        <xdr:cNvSpPr txBox="1"/>
      </xdr:nvSpPr>
      <xdr:spPr>
        <a:xfrm>
          <a:off x="2527300" y="298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209685</xdr:rowOff>
    </xdr:from>
    <xdr:to>
      <xdr:col>4</xdr:col>
      <xdr:colOff>1117600</xdr:colOff>
      <xdr:row>35</xdr:row>
      <xdr:rowOff>268316</xdr:rowOff>
    </xdr:to>
    <xdr:cxnSp macro="">
      <xdr:nvCxnSpPr>
        <xdr:cNvPr id="108" name="直線コネクタ 107"/>
        <xdr:cNvCxnSpPr/>
      </xdr:nvCxnSpPr>
      <xdr:spPr bwMode="auto">
        <a:xfrm>
          <a:off x="5003800" y="6820035"/>
          <a:ext cx="647700" cy="5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209685</xdr:rowOff>
    </xdr:from>
    <xdr:to>
      <xdr:col>4</xdr:col>
      <xdr:colOff>469900</xdr:colOff>
      <xdr:row>35</xdr:row>
      <xdr:rowOff>210996</xdr:rowOff>
    </xdr:to>
    <xdr:cxnSp macro="">
      <xdr:nvCxnSpPr>
        <xdr:cNvPr id="111" name="直線コネクタ 110"/>
        <xdr:cNvCxnSpPr/>
      </xdr:nvCxnSpPr>
      <xdr:spPr bwMode="auto">
        <a:xfrm flipV="1">
          <a:off x="4305300" y="6820035"/>
          <a:ext cx="698500" cy="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233637</xdr:rowOff>
    </xdr:from>
    <xdr:to>
      <xdr:col>4</xdr:col>
      <xdr:colOff>520700</xdr:colOff>
      <xdr:row>35</xdr:row>
      <xdr:rowOff>335237</xdr:rowOff>
    </xdr:to>
    <xdr:sp macro="" textlink="">
      <xdr:nvSpPr>
        <xdr:cNvPr id="112" name="フローチャート : 判断 111"/>
        <xdr:cNvSpPr/>
      </xdr:nvSpPr>
      <xdr:spPr bwMode="auto">
        <a:xfrm>
          <a:off x="49530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320014</xdr:rowOff>
    </xdr:from>
    <xdr:ext cx="736600" cy="259045"/>
    <xdr:sp macro="" textlink="">
      <xdr:nvSpPr>
        <xdr:cNvPr id="113" name="テキスト ボックス 112"/>
        <xdr:cNvSpPr txBox="1"/>
      </xdr:nvSpPr>
      <xdr:spPr>
        <a:xfrm>
          <a:off x="4622800" y="6930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203398</xdr:rowOff>
    </xdr:from>
    <xdr:to>
      <xdr:col>3</xdr:col>
      <xdr:colOff>904875</xdr:colOff>
      <xdr:row>35</xdr:row>
      <xdr:rowOff>210996</xdr:rowOff>
    </xdr:to>
    <xdr:cxnSp macro="">
      <xdr:nvCxnSpPr>
        <xdr:cNvPr id="114" name="直線コネクタ 113"/>
        <xdr:cNvCxnSpPr/>
      </xdr:nvCxnSpPr>
      <xdr:spPr bwMode="auto">
        <a:xfrm>
          <a:off x="3606800" y="6813748"/>
          <a:ext cx="698500" cy="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218691</xdr:rowOff>
    </xdr:from>
    <xdr:to>
      <xdr:col>3</xdr:col>
      <xdr:colOff>955675</xdr:colOff>
      <xdr:row>35</xdr:row>
      <xdr:rowOff>320291</xdr:rowOff>
    </xdr:to>
    <xdr:sp macro="" textlink="">
      <xdr:nvSpPr>
        <xdr:cNvPr id="115" name="フローチャート : 判断 114"/>
        <xdr:cNvSpPr/>
      </xdr:nvSpPr>
      <xdr:spPr bwMode="auto">
        <a:xfrm>
          <a:off x="4254500" y="6829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305068</xdr:rowOff>
    </xdr:from>
    <xdr:ext cx="762000" cy="259045"/>
    <xdr:sp macro="" textlink="">
      <xdr:nvSpPr>
        <xdr:cNvPr id="116" name="テキスト ボックス 115"/>
        <xdr:cNvSpPr txBox="1"/>
      </xdr:nvSpPr>
      <xdr:spPr>
        <a:xfrm>
          <a:off x="3924300" y="69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53171</xdr:rowOff>
    </xdr:from>
    <xdr:to>
      <xdr:col>3</xdr:col>
      <xdr:colOff>206375</xdr:colOff>
      <xdr:row>35</xdr:row>
      <xdr:rowOff>203398</xdr:rowOff>
    </xdr:to>
    <xdr:cxnSp macro="">
      <xdr:nvCxnSpPr>
        <xdr:cNvPr id="117" name="直線コネクタ 116"/>
        <xdr:cNvCxnSpPr/>
      </xdr:nvCxnSpPr>
      <xdr:spPr bwMode="auto">
        <a:xfrm>
          <a:off x="2908300" y="6663521"/>
          <a:ext cx="698500" cy="1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207188</xdr:rowOff>
    </xdr:from>
    <xdr:to>
      <xdr:col>3</xdr:col>
      <xdr:colOff>257175</xdr:colOff>
      <xdr:row>35</xdr:row>
      <xdr:rowOff>308788</xdr:rowOff>
    </xdr:to>
    <xdr:sp macro="" textlink="">
      <xdr:nvSpPr>
        <xdr:cNvPr id="118" name="フローチャート : 判断 117"/>
        <xdr:cNvSpPr/>
      </xdr:nvSpPr>
      <xdr:spPr bwMode="auto">
        <a:xfrm>
          <a:off x="3556000" y="6817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293565</xdr:rowOff>
    </xdr:from>
    <xdr:ext cx="762000" cy="259045"/>
    <xdr:sp macro="" textlink="">
      <xdr:nvSpPr>
        <xdr:cNvPr id="119" name="テキスト ボックス 118"/>
        <xdr:cNvSpPr txBox="1"/>
      </xdr:nvSpPr>
      <xdr:spPr>
        <a:xfrm>
          <a:off x="3225800" y="6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190792</xdr:rowOff>
    </xdr:from>
    <xdr:to>
      <xdr:col>2</xdr:col>
      <xdr:colOff>692150</xdr:colOff>
      <xdr:row>35</xdr:row>
      <xdr:rowOff>292392</xdr:rowOff>
    </xdr:to>
    <xdr:sp macro="" textlink="">
      <xdr:nvSpPr>
        <xdr:cNvPr id="120" name="フローチャート : 判断 119"/>
        <xdr:cNvSpPr/>
      </xdr:nvSpPr>
      <xdr:spPr bwMode="auto">
        <a:xfrm>
          <a:off x="2857500" y="680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277169</xdr:rowOff>
    </xdr:from>
    <xdr:ext cx="762000" cy="259045"/>
    <xdr:sp macro="" textlink="">
      <xdr:nvSpPr>
        <xdr:cNvPr id="121" name="テキスト ボックス 120"/>
        <xdr:cNvSpPr txBox="1"/>
      </xdr:nvSpPr>
      <xdr:spPr>
        <a:xfrm>
          <a:off x="2527300" y="688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217516</xdr:rowOff>
    </xdr:from>
    <xdr:to>
      <xdr:col>5</xdr:col>
      <xdr:colOff>34925</xdr:colOff>
      <xdr:row>35</xdr:row>
      <xdr:rowOff>319116</xdr:rowOff>
    </xdr:to>
    <xdr:sp macro="" textlink="">
      <xdr:nvSpPr>
        <xdr:cNvPr id="127" name="円/楕円 126"/>
        <xdr:cNvSpPr/>
      </xdr:nvSpPr>
      <xdr:spPr bwMode="auto">
        <a:xfrm>
          <a:off x="5600700" y="682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189593</xdr:rowOff>
    </xdr:from>
    <xdr:ext cx="762000" cy="259045"/>
    <xdr:sp macro="" textlink="">
      <xdr:nvSpPr>
        <xdr:cNvPr id="128" name="人口1人当たり決算額の推移該当値テキスト445"/>
        <xdr:cNvSpPr txBox="1"/>
      </xdr:nvSpPr>
      <xdr:spPr>
        <a:xfrm>
          <a:off x="5740400" y="679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158885</xdr:rowOff>
    </xdr:from>
    <xdr:to>
      <xdr:col>4</xdr:col>
      <xdr:colOff>520700</xdr:colOff>
      <xdr:row>35</xdr:row>
      <xdr:rowOff>260485</xdr:rowOff>
    </xdr:to>
    <xdr:sp macro="" textlink="">
      <xdr:nvSpPr>
        <xdr:cNvPr id="129" name="円/楕円 128"/>
        <xdr:cNvSpPr/>
      </xdr:nvSpPr>
      <xdr:spPr bwMode="auto">
        <a:xfrm>
          <a:off x="4953000" y="67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270662</xdr:rowOff>
    </xdr:from>
    <xdr:ext cx="736600" cy="259045"/>
    <xdr:sp macro="" textlink="">
      <xdr:nvSpPr>
        <xdr:cNvPr id="130" name="テキスト ボックス 129"/>
        <xdr:cNvSpPr txBox="1"/>
      </xdr:nvSpPr>
      <xdr:spPr>
        <a:xfrm>
          <a:off x="4622800" y="653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160196</xdr:rowOff>
    </xdr:from>
    <xdr:to>
      <xdr:col>3</xdr:col>
      <xdr:colOff>955675</xdr:colOff>
      <xdr:row>35</xdr:row>
      <xdr:rowOff>261796</xdr:rowOff>
    </xdr:to>
    <xdr:sp macro="" textlink="">
      <xdr:nvSpPr>
        <xdr:cNvPr id="131" name="円/楕円 130"/>
        <xdr:cNvSpPr/>
      </xdr:nvSpPr>
      <xdr:spPr bwMode="auto">
        <a:xfrm>
          <a:off x="4254500" y="677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271973</xdr:rowOff>
    </xdr:from>
    <xdr:ext cx="762000" cy="259045"/>
    <xdr:sp macro="" textlink="">
      <xdr:nvSpPr>
        <xdr:cNvPr id="132" name="テキスト ボックス 131"/>
        <xdr:cNvSpPr txBox="1"/>
      </xdr:nvSpPr>
      <xdr:spPr>
        <a:xfrm>
          <a:off x="3924300" y="653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152598</xdr:rowOff>
    </xdr:from>
    <xdr:to>
      <xdr:col>3</xdr:col>
      <xdr:colOff>257175</xdr:colOff>
      <xdr:row>35</xdr:row>
      <xdr:rowOff>254198</xdr:rowOff>
    </xdr:to>
    <xdr:sp macro="" textlink="">
      <xdr:nvSpPr>
        <xdr:cNvPr id="133" name="円/楕円 132"/>
        <xdr:cNvSpPr/>
      </xdr:nvSpPr>
      <xdr:spPr bwMode="auto">
        <a:xfrm>
          <a:off x="3556000" y="676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264375</xdr:rowOff>
    </xdr:from>
    <xdr:ext cx="762000" cy="259045"/>
    <xdr:sp macro="" textlink="">
      <xdr:nvSpPr>
        <xdr:cNvPr id="134" name="テキスト ボックス 133"/>
        <xdr:cNvSpPr txBox="1"/>
      </xdr:nvSpPr>
      <xdr:spPr>
        <a:xfrm>
          <a:off x="3225800" y="6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2371</xdr:rowOff>
    </xdr:from>
    <xdr:to>
      <xdr:col>2</xdr:col>
      <xdr:colOff>692150</xdr:colOff>
      <xdr:row>35</xdr:row>
      <xdr:rowOff>103971</xdr:rowOff>
    </xdr:to>
    <xdr:sp macro="" textlink="">
      <xdr:nvSpPr>
        <xdr:cNvPr id="135" name="円/楕円 134"/>
        <xdr:cNvSpPr/>
      </xdr:nvSpPr>
      <xdr:spPr bwMode="auto">
        <a:xfrm>
          <a:off x="2857500" y="661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114148</xdr:rowOff>
    </xdr:from>
    <xdr:ext cx="762000" cy="259045"/>
    <xdr:sp macro="" textlink="">
      <xdr:nvSpPr>
        <xdr:cNvPr id="136" name="テキスト ボックス 135"/>
        <xdr:cNvSpPr txBox="1"/>
      </xdr:nvSpPr>
      <xdr:spPr>
        <a:xfrm>
          <a:off x="2527300" y="63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5,107
5,082
58.69
18,317,913
16,731,856
1,043,758
3,207,411
2,432,549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134488</xdr:rowOff>
    </xdr:from>
    <xdr:to>
      <xdr:col>6</xdr:col>
      <xdr:colOff>511175</xdr:colOff>
      <xdr:row>37</xdr:row>
      <xdr:rowOff>152481</xdr:rowOff>
    </xdr:to>
    <xdr:cxnSp macro="">
      <xdr:nvCxnSpPr>
        <xdr:cNvPr id="60" name="直線コネクタ 59"/>
        <xdr:cNvCxnSpPr/>
      </xdr:nvCxnSpPr>
      <xdr:spPr>
        <a:xfrm flipV="1">
          <a:off x="3797300" y="6478138"/>
          <a:ext cx="8382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136640</xdr:rowOff>
    </xdr:from>
    <xdr:to>
      <xdr:col>5</xdr:col>
      <xdr:colOff>358775</xdr:colOff>
      <xdr:row>37</xdr:row>
      <xdr:rowOff>152481</xdr:rowOff>
    </xdr:to>
    <xdr:cxnSp macro="">
      <xdr:nvCxnSpPr>
        <xdr:cNvPr id="63" name="直線コネクタ 62"/>
        <xdr:cNvCxnSpPr/>
      </xdr:nvCxnSpPr>
      <xdr:spPr>
        <a:xfrm>
          <a:off x="2908300" y="6480290"/>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126619</xdr:rowOff>
    </xdr:from>
    <xdr:to>
      <xdr:col>5</xdr:col>
      <xdr:colOff>409575</xdr:colOff>
      <xdr:row>38</xdr:row>
      <xdr:rowOff>56769</xdr:rowOff>
    </xdr:to>
    <xdr:sp macro="" textlink="">
      <xdr:nvSpPr>
        <xdr:cNvPr id="64" name="フローチャート : 判断 63"/>
        <xdr:cNvSpPr/>
      </xdr:nvSpPr>
      <xdr:spPr>
        <a:xfrm>
          <a:off x="3746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47896</xdr:rowOff>
    </xdr:from>
    <xdr:ext cx="599010" cy="259045"/>
    <xdr:sp macro="" textlink="">
      <xdr:nvSpPr>
        <xdr:cNvPr id="65" name="テキスト ボックス 64"/>
        <xdr:cNvSpPr txBox="1"/>
      </xdr:nvSpPr>
      <xdr:spPr>
        <a:xfrm>
          <a:off x="3497794" y="65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136640</xdr:rowOff>
    </xdr:from>
    <xdr:to>
      <xdr:col>4</xdr:col>
      <xdr:colOff>155575</xdr:colOff>
      <xdr:row>37</xdr:row>
      <xdr:rowOff>152450</xdr:rowOff>
    </xdr:to>
    <xdr:cxnSp macro="">
      <xdr:nvCxnSpPr>
        <xdr:cNvPr id="66" name="直線コネクタ 65"/>
        <xdr:cNvCxnSpPr/>
      </xdr:nvCxnSpPr>
      <xdr:spPr>
        <a:xfrm flipV="1">
          <a:off x="2019300" y="6480290"/>
          <a:ext cx="889000" cy="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131077</xdr:rowOff>
    </xdr:from>
    <xdr:to>
      <xdr:col>4</xdr:col>
      <xdr:colOff>206375</xdr:colOff>
      <xdr:row>38</xdr:row>
      <xdr:rowOff>61227</xdr:rowOff>
    </xdr:to>
    <xdr:sp macro="" textlink="">
      <xdr:nvSpPr>
        <xdr:cNvPr id="67" name="フローチャート : 判断 66"/>
        <xdr:cNvSpPr/>
      </xdr:nvSpPr>
      <xdr:spPr>
        <a:xfrm>
          <a:off x="2857500" y="647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52353</xdr:rowOff>
    </xdr:from>
    <xdr:ext cx="599010" cy="259045"/>
    <xdr:sp macro="" textlink="">
      <xdr:nvSpPr>
        <xdr:cNvPr id="68" name="テキスト ボックス 67"/>
        <xdr:cNvSpPr txBox="1"/>
      </xdr:nvSpPr>
      <xdr:spPr>
        <a:xfrm>
          <a:off x="2608794" y="65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148987</xdr:rowOff>
    </xdr:from>
    <xdr:to>
      <xdr:col>2</xdr:col>
      <xdr:colOff>638175</xdr:colOff>
      <xdr:row>37</xdr:row>
      <xdr:rowOff>152450</xdr:rowOff>
    </xdr:to>
    <xdr:cxnSp macro="">
      <xdr:nvCxnSpPr>
        <xdr:cNvPr id="69" name="直線コネクタ 68"/>
        <xdr:cNvCxnSpPr/>
      </xdr:nvCxnSpPr>
      <xdr:spPr>
        <a:xfrm>
          <a:off x="1130300" y="6492637"/>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130010</xdr:rowOff>
    </xdr:from>
    <xdr:to>
      <xdr:col>3</xdr:col>
      <xdr:colOff>3175</xdr:colOff>
      <xdr:row>38</xdr:row>
      <xdr:rowOff>60160</xdr:rowOff>
    </xdr:to>
    <xdr:sp macro="" textlink="">
      <xdr:nvSpPr>
        <xdr:cNvPr id="70" name="フローチャート : 判断 69"/>
        <xdr:cNvSpPr/>
      </xdr:nvSpPr>
      <xdr:spPr>
        <a:xfrm>
          <a:off x="1968500" y="64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51287</xdr:rowOff>
    </xdr:from>
    <xdr:ext cx="599010" cy="259045"/>
    <xdr:sp macro="" textlink="">
      <xdr:nvSpPr>
        <xdr:cNvPr id="71" name="テキスト ボックス 70"/>
        <xdr:cNvSpPr txBox="1"/>
      </xdr:nvSpPr>
      <xdr:spPr>
        <a:xfrm>
          <a:off x="1719794" y="656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128892</xdr:rowOff>
    </xdr:from>
    <xdr:to>
      <xdr:col>1</xdr:col>
      <xdr:colOff>485775</xdr:colOff>
      <xdr:row>38</xdr:row>
      <xdr:rowOff>59041</xdr:rowOff>
    </xdr:to>
    <xdr:sp macro="" textlink="">
      <xdr:nvSpPr>
        <xdr:cNvPr id="72" name="フローチャート : 判断 71"/>
        <xdr:cNvSpPr/>
      </xdr:nvSpPr>
      <xdr:spPr>
        <a:xfrm>
          <a:off x="1079500" y="64725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50168</xdr:rowOff>
    </xdr:from>
    <xdr:ext cx="599010" cy="259045"/>
    <xdr:sp macro="" textlink="">
      <xdr:nvSpPr>
        <xdr:cNvPr id="73" name="テキスト ボックス 72"/>
        <xdr:cNvSpPr txBox="1"/>
      </xdr:nvSpPr>
      <xdr:spPr>
        <a:xfrm>
          <a:off x="830794" y="65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83688</xdr:rowOff>
    </xdr:from>
    <xdr:to>
      <xdr:col>6</xdr:col>
      <xdr:colOff>561975</xdr:colOff>
      <xdr:row>38</xdr:row>
      <xdr:rowOff>13838</xdr:rowOff>
    </xdr:to>
    <xdr:sp macro="" textlink="">
      <xdr:nvSpPr>
        <xdr:cNvPr id="79" name="円/楕円 78"/>
        <xdr:cNvSpPr/>
      </xdr:nvSpPr>
      <xdr:spPr>
        <a:xfrm>
          <a:off x="4584700" y="64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170065</xdr:rowOff>
    </xdr:from>
    <xdr:ext cx="599010" cy="259045"/>
    <xdr:sp macro="" textlink="">
      <xdr:nvSpPr>
        <xdr:cNvPr id="80" name="人件費該当値テキスト"/>
        <xdr:cNvSpPr txBox="1"/>
      </xdr:nvSpPr>
      <xdr:spPr>
        <a:xfrm>
          <a:off x="4686300" y="634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101681</xdr:rowOff>
    </xdr:from>
    <xdr:to>
      <xdr:col>5</xdr:col>
      <xdr:colOff>409575</xdr:colOff>
      <xdr:row>38</xdr:row>
      <xdr:rowOff>31831</xdr:rowOff>
    </xdr:to>
    <xdr:sp macro="" textlink="">
      <xdr:nvSpPr>
        <xdr:cNvPr id="81" name="円/楕円 80"/>
        <xdr:cNvSpPr/>
      </xdr:nvSpPr>
      <xdr:spPr>
        <a:xfrm>
          <a:off x="3746500" y="64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48358</xdr:rowOff>
    </xdr:from>
    <xdr:ext cx="599010" cy="259045"/>
    <xdr:sp macro="" textlink="">
      <xdr:nvSpPr>
        <xdr:cNvPr id="82" name="テキスト ボックス 81"/>
        <xdr:cNvSpPr txBox="1"/>
      </xdr:nvSpPr>
      <xdr:spPr>
        <a:xfrm>
          <a:off x="3497794" y="62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123,291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85840</xdr:rowOff>
    </xdr:from>
    <xdr:to>
      <xdr:col>4</xdr:col>
      <xdr:colOff>206375</xdr:colOff>
      <xdr:row>38</xdr:row>
      <xdr:rowOff>15990</xdr:rowOff>
    </xdr:to>
    <xdr:sp macro="" textlink="">
      <xdr:nvSpPr>
        <xdr:cNvPr id="83" name="円/楕円 82"/>
        <xdr:cNvSpPr/>
      </xdr:nvSpPr>
      <xdr:spPr>
        <a:xfrm>
          <a:off x="2857500" y="64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32517</xdr:rowOff>
    </xdr:from>
    <xdr:ext cx="599010" cy="259045"/>
    <xdr:sp macro="" textlink="">
      <xdr:nvSpPr>
        <xdr:cNvPr id="84" name="テキスト ボックス 83"/>
        <xdr:cNvSpPr txBox="1"/>
      </xdr:nvSpPr>
      <xdr:spPr>
        <a:xfrm>
          <a:off x="2608794" y="620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101650</xdr:rowOff>
    </xdr:from>
    <xdr:to>
      <xdr:col>3</xdr:col>
      <xdr:colOff>3175</xdr:colOff>
      <xdr:row>38</xdr:row>
      <xdr:rowOff>31800</xdr:rowOff>
    </xdr:to>
    <xdr:sp macro="" textlink="">
      <xdr:nvSpPr>
        <xdr:cNvPr id="85" name="円/楕円 84"/>
        <xdr:cNvSpPr/>
      </xdr:nvSpPr>
      <xdr:spPr>
        <a:xfrm>
          <a:off x="1968500" y="64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48327</xdr:rowOff>
    </xdr:from>
    <xdr:ext cx="599010" cy="259045"/>
    <xdr:sp macro="" textlink="">
      <xdr:nvSpPr>
        <xdr:cNvPr id="86" name="テキスト ボックス 85"/>
        <xdr:cNvSpPr txBox="1"/>
      </xdr:nvSpPr>
      <xdr:spPr>
        <a:xfrm>
          <a:off x="1719794" y="62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98187</xdr:rowOff>
    </xdr:from>
    <xdr:to>
      <xdr:col>1</xdr:col>
      <xdr:colOff>485775</xdr:colOff>
      <xdr:row>38</xdr:row>
      <xdr:rowOff>28337</xdr:rowOff>
    </xdr:to>
    <xdr:sp macro="" textlink="">
      <xdr:nvSpPr>
        <xdr:cNvPr id="87" name="円/楕円 86"/>
        <xdr:cNvSpPr/>
      </xdr:nvSpPr>
      <xdr:spPr>
        <a:xfrm>
          <a:off x="1079500" y="64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44864</xdr:rowOff>
    </xdr:from>
    <xdr:ext cx="599010" cy="259045"/>
    <xdr:sp macro="" textlink="">
      <xdr:nvSpPr>
        <xdr:cNvPr id="88" name="テキスト ボックス 87"/>
        <xdr:cNvSpPr txBox="1"/>
      </xdr:nvSpPr>
      <xdr:spPr>
        <a:xfrm>
          <a:off x="830794" y="621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98580</xdr:rowOff>
    </xdr:from>
    <xdr:to>
      <xdr:col>6</xdr:col>
      <xdr:colOff>511175</xdr:colOff>
      <xdr:row>55</xdr:row>
      <xdr:rowOff>65924</xdr:rowOff>
    </xdr:to>
    <xdr:cxnSp macro="">
      <xdr:nvCxnSpPr>
        <xdr:cNvPr id="117" name="直線コネクタ 116"/>
        <xdr:cNvCxnSpPr/>
      </xdr:nvCxnSpPr>
      <xdr:spPr>
        <a:xfrm flipV="1">
          <a:off x="3797300" y="8671080"/>
          <a:ext cx="838200" cy="8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65924</xdr:rowOff>
    </xdr:from>
    <xdr:to>
      <xdr:col>5</xdr:col>
      <xdr:colOff>358775</xdr:colOff>
      <xdr:row>55</xdr:row>
      <xdr:rowOff>73547</xdr:rowOff>
    </xdr:to>
    <xdr:cxnSp macro="">
      <xdr:nvCxnSpPr>
        <xdr:cNvPr id="120" name="直線コネクタ 119"/>
        <xdr:cNvCxnSpPr/>
      </xdr:nvCxnSpPr>
      <xdr:spPr>
        <a:xfrm flipV="1">
          <a:off x="2908300" y="9495674"/>
          <a:ext cx="8890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83176</xdr:rowOff>
    </xdr:from>
    <xdr:to>
      <xdr:col>5</xdr:col>
      <xdr:colOff>409575</xdr:colOff>
      <xdr:row>59</xdr:row>
      <xdr:rowOff>13326</xdr:rowOff>
    </xdr:to>
    <xdr:sp macro="" textlink="">
      <xdr:nvSpPr>
        <xdr:cNvPr id="121" name="フローチャート : 判断 120"/>
        <xdr:cNvSpPr/>
      </xdr:nvSpPr>
      <xdr:spPr>
        <a:xfrm>
          <a:off x="3746500" y="1002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4453</xdr:rowOff>
    </xdr:from>
    <xdr:ext cx="599010" cy="259045"/>
    <xdr:sp macro="" textlink="">
      <xdr:nvSpPr>
        <xdr:cNvPr id="122" name="テキスト ボックス 121"/>
        <xdr:cNvSpPr txBox="1"/>
      </xdr:nvSpPr>
      <xdr:spPr>
        <a:xfrm>
          <a:off x="3497794" y="1012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117209</xdr:rowOff>
    </xdr:from>
    <xdr:to>
      <xdr:col>4</xdr:col>
      <xdr:colOff>155575</xdr:colOff>
      <xdr:row>55</xdr:row>
      <xdr:rowOff>73547</xdr:rowOff>
    </xdr:to>
    <xdr:cxnSp macro="">
      <xdr:nvCxnSpPr>
        <xdr:cNvPr id="123" name="直線コネクタ 122"/>
        <xdr:cNvCxnSpPr/>
      </xdr:nvCxnSpPr>
      <xdr:spPr>
        <a:xfrm>
          <a:off x="2019300" y="8689709"/>
          <a:ext cx="889000" cy="8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93053</xdr:rowOff>
    </xdr:from>
    <xdr:to>
      <xdr:col>4</xdr:col>
      <xdr:colOff>206375</xdr:colOff>
      <xdr:row>59</xdr:row>
      <xdr:rowOff>23203</xdr:rowOff>
    </xdr:to>
    <xdr:sp macro="" textlink="">
      <xdr:nvSpPr>
        <xdr:cNvPr id="124" name="フローチャート : 判断 123"/>
        <xdr:cNvSpPr/>
      </xdr:nvSpPr>
      <xdr:spPr>
        <a:xfrm>
          <a:off x="2857500" y="1003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14330</xdr:rowOff>
    </xdr:from>
    <xdr:ext cx="534377" cy="259045"/>
    <xdr:sp macro="" textlink="">
      <xdr:nvSpPr>
        <xdr:cNvPr id="125" name="テキスト ボックス 124"/>
        <xdr:cNvSpPr txBox="1"/>
      </xdr:nvSpPr>
      <xdr:spPr>
        <a:xfrm>
          <a:off x="2641111" y="101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117209</xdr:rowOff>
    </xdr:from>
    <xdr:to>
      <xdr:col>2</xdr:col>
      <xdr:colOff>638175</xdr:colOff>
      <xdr:row>58</xdr:row>
      <xdr:rowOff>22373</xdr:rowOff>
    </xdr:to>
    <xdr:cxnSp macro="">
      <xdr:nvCxnSpPr>
        <xdr:cNvPr id="126" name="直線コネクタ 125"/>
        <xdr:cNvCxnSpPr/>
      </xdr:nvCxnSpPr>
      <xdr:spPr>
        <a:xfrm flipV="1">
          <a:off x="1130300" y="8689709"/>
          <a:ext cx="889000" cy="12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87067</xdr:rowOff>
    </xdr:from>
    <xdr:to>
      <xdr:col>3</xdr:col>
      <xdr:colOff>3175</xdr:colOff>
      <xdr:row>59</xdr:row>
      <xdr:rowOff>17217</xdr:rowOff>
    </xdr:to>
    <xdr:sp macro="" textlink="">
      <xdr:nvSpPr>
        <xdr:cNvPr id="127" name="フローチャート : 判断 126"/>
        <xdr:cNvSpPr/>
      </xdr:nvSpPr>
      <xdr:spPr>
        <a:xfrm>
          <a:off x="1968500" y="1003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8344</xdr:rowOff>
    </xdr:from>
    <xdr:ext cx="599010" cy="259045"/>
    <xdr:sp macro="" textlink="">
      <xdr:nvSpPr>
        <xdr:cNvPr id="128" name="テキスト ボックス 127"/>
        <xdr:cNvSpPr txBox="1"/>
      </xdr:nvSpPr>
      <xdr:spPr>
        <a:xfrm>
          <a:off x="1719794" y="1012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97189</xdr:rowOff>
    </xdr:from>
    <xdr:to>
      <xdr:col>1</xdr:col>
      <xdr:colOff>485775</xdr:colOff>
      <xdr:row>59</xdr:row>
      <xdr:rowOff>27339</xdr:rowOff>
    </xdr:to>
    <xdr:sp macro="" textlink="">
      <xdr:nvSpPr>
        <xdr:cNvPr id="129" name="フローチャート : 判断 128"/>
        <xdr:cNvSpPr/>
      </xdr:nvSpPr>
      <xdr:spPr>
        <a:xfrm>
          <a:off x="1079500" y="100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18466</xdr:rowOff>
    </xdr:from>
    <xdr:ext cx="534377" cy="259045"/>
    <xdr:sp macro="" textlink="">
      <xdr:nvSpPr>
        <xdr:cNvPr id="130" name="テキスト ボックス 129"/>
        <xdr:cNvSpPr txBox="1"/>
      </xdr:nvSpPr>
      <xdr:spPr>
        <a:xfrm>
          <a:off x="863111" y="101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47780</xdr:rowOff>
    </xdr:from>
    <xdr:to>
      <xdr:col>6</xdr:col>
      <xdr:colOff>561975</xdr:colOff>
      <xdr:row>50</xdr:row>
      <xdr:rowOff>149380</xdr:rowOff>
    </xdr:to>
    <xdr:sp macro="" textlink="">
      <xdr:nvSpPr>
        <xdr:cNvPr id="136" name="円/楕円 135"/>
        <xdr:cNvSpPr/>
      </xdr:nvSpPr>
      <xdr:spPr>
        <a:xfrm>
          <a:off x="4584700" y="86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807</xdr:rowOff>
    </xdr:from>
    <xdr:ext cx="690189" cy="259045"/>
    <xdr:sp macro="" textlink="">
      <xdr:nvSpPr>
        <xdr:cNvPr id="137" name="物件費該当値テキスト"/>
        <xdr:cNvSpPr txBox="1"/>
      </xdr:nvSpPr>
      <xdr:spPr>
        <a:xfrm>
          <a:off x="4686300" y="8573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1,953,963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15124</xdr:rowOff>
    </xdr:from>
    <xdr:to>
      <xdr:col>5</xdr:col>
      <xdr:colOff>409575</xdr:colOff>
      <xdr:row>55</xdr:row>
      <xdr:rowOff>116724</xdr:rowOff>
    </xdr:to>
    <xdr:sp macro="" textlink="">
      <xdr:nvSpPr>
        <xdr:cNvPr id="138" name="円/楕円 137"/>
        <xdr:cNvSpPr/>
      </xdr:nvSpPr>
      <xdr:spPr>
        <a:xfrm>
          <a:off x="3746500" y="94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133251</xdr:rowOff>
    </xdr:from>
    <xdr:ext cx="599010" cy="259045"/>
    <xdr:sp macro="" textlink="">
      <xdr:nvSpPr>
        <xdr:cNvPr id="139" name="テキスト ボックス 138"/>
        <xdr:cNvSpPr txBox="1"/>
      </xdr:nvSpPr>
      <xdr:spPr>
        <a:xfrm>
          <a:off x="3497794" y="922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871,819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22747</xdr:rowOff>
    </xdr:from>
    <xdr:to>
      <xdr:col>4</xdr:col>
      <xdr:colOff>206375</xdr:colOff>
      <xdr:row>55</xdr:row>
      <xdr:rowOff>124347</xdr:rowOff>
    </xdr:to>
    <xdr:sp macro="" textlink="">
      <xdr:nvSpPr>
        <xdr:cNvPr id="140" name="円/楕円 139"/>
        <xdr:cNvSpPr/>
      </xdr:nvSpPr>
      <xdr:spPr>
        <a:xfrm>
          <a:off x="2857500" y="94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140874</xdr:rowOff>
    </xdr:from>
    <xdr:ext cx="599010" cy="259045"/>
    <xdr:sp macro="" textlink="">
      <xdr:nvSpPr>
        <xdr:cNvPr id="141" name="テキスト ボックス 140"/>
        <xdr:cNvSpPr txBox="1"/>
      </xdr:nvSpPr>
      <xdr:spPr>
        <a:xfrm>
          <a:off x="2608794" y="922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861,814</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66409</xdr:rowOff>
    </xdr:from>
    <xdr:to>
      <xdr:col>3</xdr:col>
      <xdr:colOff>3175</xdr:colOff>
      <xdr:row>50</xdr:row>
      <xdr:rowOff>168009</xdr:rowOff>
    </xdr:to>
    <xdr:sp macro="" textlink="">
      <xdr:nvSpPr>
        <xdr:cNvPr id="142" name="円/楕円 141"/>
        <xdr:cNvSpPr/>
      </xdr:nvSpPr>
      <xdr:spPr>
        <a:xfrm>
          <a:off x="1968500" y="86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13086</xdr:rowOff>
    </xdr:from>
    <xdr:ext cx="690189" cy="259045"/>
    <xdr:sp macro="" textlink="">
      <xdr:nvSpPr>
        <xdr:cNvPr id="143" name="テキスト ボックス 142"/>
        <xdr:cNvSpPr txBox="1"/>
      </xdr:nvSpPr>
      <xdr:spPr>
        <a:xfrm>
          <a:off x="1674204" y="8414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1,929,516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143023</xdr:rowOff>
    </xdr:from>
    <xdr:to>
      <xdr:col>1</xdr:col>
      <xdr:colOff>485775</xdr:colOff>
      <xdr:row>58</xdr:row>
      <xdr:rowOff>73173</xdr:rowOff>
    </xdr:to>
    <xdr:sp macro="" textlink="">
      <xdr:nvSpPr>
        <xdr:cNvPr id="144" name="円/楕円 143"/>
        <xdr:cNvSpPr/>
      </xdr:nvSpPr>
      <xdr:spPr>
        <a:xfrm>
          <a:off x="1079500" y="99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89700</xdr:rowOff>
    </xdr:from>
    <xdr:ext cx="599010" cy="259045"/>
    <xdr:sp macro="" textlink="">
      <xdr:nvSpPr>
        <xdr:cNvPr id="145" name="テキスト ボックス 144"/>
        <xdr:cNvSpPr txBox="1"/>
      </xdr:nvSpPr>
      <xdr:spPr>
        <a:xfrm>
          <a:off x="830794" y="96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77580</xdr:rowOff>
    </xdr:from>
    <xdr:to>
      <xdr:col>6</xdr:col>
      <xdr:colOff>511175</xdr:colOff>
      <xdr:row>78</xdr:row>
      <xdr:rowOff>84882</xdr:rowOff>
    </xdr:to>
    <xdr:cxnSp macro="">
      <xdr:nvCxnSpPr>
        <xdr:cNvPr id="172" name="直線コネクタ 171"/>
        <xdr:cNvCxnSpPr/>
      </xdr:nvCxnSpPr>
      <xdr:spPr>
        <a:xfrm>
          <a:off x="3797300" y="13450680"/>
          <a:ext cx="8382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77580</xdr:rowOff>
    </xdr:from>
    <xdr:to>
      <xdr:col>5</xdr:col>
      <xdr:colOff>358775</xdr:colOff>
      <xdr:row>78</xdr:row>
      <xdr:rowOff>97098</xdr:rowOff>
    </xdr:to>
    <xdr:cxnSp macro="">
      <xdr:nvCxnSpPr>
        <xdr:cNvPr id="175" name="直線コネクタ 174"/>
        <xdr:cNvCxnSpPr/>
      </xdr:nvCxnSpPr>
      <xdr:spPr>
        <a:xfrm flipV="1">
          <a:off x="2908300" y="13450680"/>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53389</xdr:rowOff>
    </xdr:from>
    <xdr:to>
      <xdr:col>5</xdr:col>
      <xdr:colOff>409575</xdr:colOff>
      <xdr:row>78</xdr:row>
      <xdr:rowOff>154989</xdr:rowOff>
    </xdr:to>
    <xdr:sp macro="" textlink="">
      <xdr:nvSpPr>
        <xdr:cNvPr id="176" name="フローチャート : 判断 175"/>
        <xdr:cNvSpPr/>
      </xdr:nvSpPr>
      <xdr:spPr>
        <a:xfrm>
          <a:off x="3746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146116</xdr:rowOff>
    </xdr:from>
    <xdr:ext cx="469744" cy="259045"/>
    <xdr:sp macro="" textlink="">
      <xdr:nvSpPr>
        <xdr:cNvPr id="177" name="テキスト ボックス 176"/>
        <xdr:cNvSpPr txBox="1"/>
      </xdr:nvSpPr>
      <xdr:spPr>
        <a:xfrm>
          <a:off x="3562427" y="13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77228</xdr:rowOff>
    </xdr:from>
    <xdr:to>
      <xdr:col>4</xdr:col>
      <xdr:colOff>155575</xdr:colOff>
      <xdr:row>78</xdr:row>
      <xdr:rowOff>97098</xdr:rowOff>
    </xdr:to>
    <xdr:cxnSp macro="">
      <xdr:nvCxnSpPr>
        <xdr:cNvPr id="178" name="直線コネクタ 177"/>
        <xdr:cNvCxnSpPr/>
      </xdr:nvCxnSpPr>
      <xdr:spPr>
        <a:xfrm>
          <a:off x="2019300" y="13450328"/>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56037</xdr:rowOff>
    </xdr:from>
    <xdr:to>
      <xdr:col>4</xdr:col>
      <xdr:colOff>206375</xdr:colOff>
      <xdr:row>78</xdr:row>
      <xdr:rowOff>157637</xdr:rowOff>
    </xdr:to>
    <xdr:sp macro="" textlink="">
      <xdr:nvSpPr>
        <xdr:cNvPr id="179" name="フローチャート : 判断 178"/>
        <xdr:cNvSpPr/>
      </xdr:nvSpPr>
      <xdr:spPr>
        <a:xfrm>
          <a:off x="2857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148764</xdr:rowOff>
    </xdr:from>
    <xdr:ext cx="469744" cy="259045"/>
    <xdr:sp macro="" textlink="">
      <xdr:nvSpPr>
        <xdr:cNvPr id="180" name="テキスト ボックス 179"/>
        <xdr:cNvSpPr txBox="1"/>
      </xdr:nvSpPr>
      <xdr:spPr>
        <a:xfrm>
          <a:off x="2673427" y="1352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77228</xdr:rowOff>
    </xdr:from>
    <xdr:to>
      <xdr:col>2</xdr:col>
      <xdr:colOff>638175</xdr:colOff>
      <xdr:row>78</xdr:row>
      <xdr:rowOff>112584</xdr:rowOff>
    </xdr:to>
    <xdr:cxnSp macro="">
      <xdr:nvCxnSpPr>
        <xdr:cNvPr id="181" name="直線コネクタ 180"/>
        <xdr:cNvCxnSpPr/>
      </xdr:nvCxnSpPr>
      <xdr:spPr>
        <a:xfrm flipV="1">
          <a:off x="1130300" y="13450328"/>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55995</xdr:rowOff>
    </xdr:from>
    <xdr:to>
      <xdr:col>3</xdr:col>
      <xdr:colOff>3175</xdr:colOff>
      <xdr:row>78</xdr:row>
      <xdr:rowOff>157595</xdr:rowOff>
    </xdr:to>
    <xdr:sp macro="" textlink="">
      <xdr:nvSpPr>
        <xdr:cNvPr id="182" name="フローチャート : 判断 181"/>
        <xdr:cNvSpPr/>
      </xdr:nvSpPr>
      <xdr:spPr>
        <a:xfrm>
          <a:off x="1968500" y="134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148722</xdr:rowOff>
    </xdr:from>
    <xdr:ext cx="469744" cy="259045"/>
    <xdr:sp macro="" textlink="">
      <xdr:nvSpPr>
        <xdr:cNvPr id="183" name="テキスト ボックス 182"/>
        <xdr:cNvSpPr txBox="1"/>
      </xdr:nvSpPr>
      <xdr:spPr>
        <a:xfrm>
          <a:off x="1784427" y="135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57404</xdr:rowOff>
    </xdr:from>
    <xdr:to>
      <xdr:col>1</xdr:col>
      <xdr:colOff>485775</xdr:colOff>
      <xdr:row>78</xdr:row>
      <xdr:rowOff>159004</xdr:rowOff>
    </xdr:to>
    <xdr:sp macro="" textlink="">
      <xdr:nvSpPr>
        <xdr:cNvPr id="184" name="フローチャート : 判断 183"/>
        <xdr:cNvSpPr/>
      </xdr:nvSpPr>
      <xdr:spPr>
        <a:xfrm>
          <a:off x="1079500" y="1343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4081</xdr:rowOff>
    </xdr:from>
    <xdr:ext cx="469744" cy="259045"/>
    <xdr:sp macro="" textlink="">
      <xdr:nvSpPr>
        <xdr:cNvPr id="185" name="テキスト ボックス 184"/>
        <xdr:cNvSpPr txBox="1"/>
      </xdr:nvSpPr>
      <xdr:spPr>
        <a:xfrm>
          <a:off x="895427" y="132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34082</xdr:rowOff>
    </xdr:from>
    <xdr:to>
      <xdr:col>6</xdr:col>
      <xdr:colOff>561975</xdr:colOff>
      <xdr:row>78</xdr:row>
      <xdr:rowOff>135682</xdr:rowOff>
    </xdr:to>
    <xdr:sp macro="" textlink="">
      <xdr:nvSpPr>
        <xdr:cNvPr id="191" name="円/楕円 190"/>
        <xdr:cNvSpPr/>
      </xdr:nvSpPr>
      <xdr:spPr>
        <a:xfrm>
          <a:off x="45847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155526</xdr:rowOff>
    </xdr:from>
    <xdr:ext cx="534377" cy="259045"/>
    <xdr:sp macro="" textlink="">
      <xdr:nvSpPr>
        <xdr:cNvPr id="192" name="維持補修費該当値テキスト"/>
        <xdr:cNvSpPr txBox="1"/>
      </xdr:nvSpPr>
      <xdr:spPr>
        <a:xfrm>
          <a:off x="4686300" y="1335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26780</xdr:rowOff>
    </xdr:from>
    <xdr:to>
      <xdr:col>5</xdr:col>
      <xdr:colOff>409575</xdr:colOff>
      <xdr:row>78</xdr:row>
      <xdr:rowOff>128380</xdr:rowOff>
    </xdr:to>
    <xdr:sp macro="" textlink="">
      <xdr:nvSpPr>
        <xdr:cNvPr id="193" name="円/楕円 192"/>
        <xdr:cNvSpPr/>
      </xdr:nvSpPr>
      <xdr:spPr>
        <a:xfrm>
          <a:off x="3746500" y="133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144907</xdr:rowOff>
    </xdr:from>
    <xdr:ext cx="534377" cy="259045"/>
    <xdr:sp macro="" textlink="">
      <xdr:nvSpPr>
        <xdr:cNvPr id="194" name="テキスト ボックス 193"/>
        <xdr:cNvSpPr txBox="1"/>
      </xdr:nvSpPr>
      <xdr:spPr>
        <a:xfrm>
          <a:off x="3530111" y="131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46298</xdr:rowOff>
    </xdr:from>
    <xdr:to>
      <xdr:col>4</xdr:col>
      <xdr:colOff>206375</xdr:colOff>
      <xdr:row>78</xdr:row>
      <xdr:rowOff>147898</xdr:rowOff>
    </xdr:to>
    <xdr:sp macro="" textlink="">
      <xdr:nvSpPr>
        <xdr:cNvPr id="195" name="円/楕円 194"/>
        <xdr:cNvSpPr/>
      </xdr:nvSpPr>
      <xdr:spPr>
        <a:xfrm>
          <a:off x="2857500" y="13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164425</xdr:rowOff>
    </xdr:from>
    <xdr:ext cx="469744" cy="259045"/>
    <xdr:sp macro="" textlink="">
      <xdr:nvSpPr>
        <xdr:cNvPr id="196" name="テキスト ボックス 195"/>
        <xdr:cNvSpPr txBox="1"/>
      </xdr:nvSpPr>
      <xdr:spPr>
        <a:xfrm>
          <a:off x="2673427" y="131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26428</xdr:rowOff>
    </xdr:from>
    <xdr:to>
      <xdr:col>3</xdr:col>
      <xdr:colOff>3175</xdr:colOff>
      <xdr:row>78</xdr:row>
      <xdr:rowOff>128028</xdr:rowOff>
    </xdr:to>
    <xdr:sp macro="" textlink="">
      <xdr:nvSpPr>
        <xdr:cNvPr id="197" name="円/楕円 196"/>
        <xdr:cNvSpPr/>
      </xdr:nvSpPr>
      <xdr:spPr>
        <a:xfrm>
          <a:off x="19685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144555</xdr:rowOff>
    </xdr:from>
    <xdr:ext cx="534377" cy="259045"/>
    <xdr:sp macro="" textlink="">
      <xdr:nvSpPr>
        <xdr:cNvPr id="198" name="テキスト ボックス 197"/>
        <xdr:cNvSpPr txBox="1"/>
      </xdr:nvSpPr>
      <xdr:spPr>
        <a:xfrm>
          <a:off x="1752111" y="131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61784</xdr:rowOff>
    </xdr:from>
    <xdr:to>
      <xdr:col>1</xdr:col>
      <xdr:colOff>485775</xdr:colOff>
      <xdr:row>78</xdr:row>
      <xdr:rowOff>163384</xdr:rowOff>
    </xdr:to>
    <xdr:sp macro="" textlink="">
      <xdr:nvSpPr>
        <xdr:cNvPr id="199" name="円/楕円 198"/>
        <xdr:cNvSpPr/>
      </xdr:nvSpPr>
      <xdr:spPr>
        <a:xfrm>
          <a:off x="1079500" y="134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154511</xdr:rowOff>
    </xdr:from>
    <xdr:ext cx="469744" cy="259045"/>
    <xdr:sp macro="" textlink="">
      <xdr:nvSpPr>
        <xdr:cNvPr id="200" name="テキスト ボックス 199"/>
        <xdr:cNvSpPr txBox="1"/>
      </xdr:nvSpPr>
      <xdr:spPr>
        <a:xfrm>
          <a:off x="895427" y="1352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131122</xdr:rowOff>
    </xdr:from>
    <xdr:to>
      <xdr:col>6</xdr:col>
      <xdr:colOff>511175</xdr:colOff>
      <xdr:row>97</xdr:row>
      <xdr:rowOff>20752</xdr:rowOff>
    </xdr:to>
    <xdr:cxnSp macro="">
      <xdr:nvCxnSpPr>
        <xdr:cNvPr id="231" name="直線コネクタ 230"/>
        <xdr:cNvCxnSpPr/>
      </xdr:nvCxnSpPr>
      <xdr:spPr>
        <a:xfrm>
          <a:off x="3797300" y="16590322"/>
          <a:ext cx="838200" cy="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131122</xdr:rowOff>
    </xdr:from>
    <xdr:to>
      <xdr:col>5</xdr:col>
      <xdr:colOff>358775</xdr:colOff>
      <xdr:row>97</xdr:row>
      <xdr:rowOff>31714</xdr:rowOff>
    </xdr:to>
    <xdr:cxnSp macro="">
      <xdr:nvCxnSpPr>
        <xdr:cNvPr id="234" name="直線コネクタ 233"/>
        <xdr:cNvCxnSpPr/>
      </xdr:nvCxnSpPr>
      <xdr:spPr>
        <a:xfrm flipV="1">
          <a:off x="2908300" y="16590322"/>
          <a:ext cx="889000" cy="7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104618</xdr:rowOff>
    </xdr:from>
    <xdr:to>
      <xdr:col>5</xdr:col>
      <xdr:colOff>409575</xdr:colOff>
      <xdr:row>96</xdr:row>
      <xdr:rowOff>34768</xdr:rowOff>
    </xdr:to>
    <xdr:sp macro="" textlink="">
      <xdr:nvSpPr>
        <xdr:cNvPr id="235" name="フローチャート : 判断 234"/>
        <xdr:cNvSpPr/>
      </xdr:nvSpPr>
      <xdr:spPr>
        <a:xfrm>
          <a:off x="3746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51295</xdr:rowOff>
    </xdr:from>
    <xdr:ext cx="534377" cy="259045"/>
    <xdr:sp macro="" textlink="">
      <xdr:nvSpPr>
        <xdr:cNvPr id="236" name="テキスト ボックス 235"/>
        <xdr:cNvSpPr txBox="1"/>
      </xdr:nvSpPr>
      <xdr:spPr>
        <a:xfrm>
          <a:off x="3530111" y="161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31714</xdr:rowOff>
    </xdr:from>
    <xdr:to>
      <xdr:col>4</xdr:col>
      <xdr:colOff>155575</xdr:colOff>
      <xdr:row>97</xdr:row>
      <xdr:rowOff>41935</xdr:rowOff>
    </xdr:to>
    <xdr:cxnSp macro="">
      <xdr:nvCxnSpPr>
        <xdr:cNvPr id="237" name="直線コネクタ 236"/>
        <xdr:cNvCxnSpPr/>
      </xdr:nvCxnSpPr>
      <xdr:spPr>
        <a:xfrm flipV="1">
          <a:off x="2019300" y="16662364"/>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152930</xdr:rowOff>
    </xdr:from>
    <xdr:to>
      <xdr:col>4</xdr:col>
      <xdr:colOff>206375</xdr:colOff>
      <xdr:row>96</xdr:row>
      <xdr:rowOff>83080</xdr:rowOff>
    </xdr:to>
    <xdr:sp macro="" textlink="">
      <xdr:nvSpPr>
        <xdr:cNvPr id="238" name="フローチャート : 判断 237"/>
        <xdr:cNvSpPr/>
      </xdr:nvSpPr>
      <xdr:spPr>
        <a:xfrm>
          <a:off x="2857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99607</xdr:rowOff>
    </xdr:from>
    <xdr:ext cx="534377" cy="259045"/>
    <xdr:sp macro="" textlink="">
      <xdr:nvSpPr>
        <xdr:cNvPr id="239" name="テキスト ボックス 238"/>
        <xdr:cNvSpPr txBox="1"/>
      </xdr:nvSpPr>
      <xdr:spPr>
        <a:xfrm>
          <a:off x="2641111" y="16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136325</xdr:rowOff>
    </xdr:from>
    <xdr:to>
      <xdr:col>2</xdr:col>
      <xdr:colOff>638175</xdr:colOff>
      <xdr:row>97</xdr:row>
      <xdr:rowOff>41935</xdr:rowOff>
    </xdr:to>
    <xdr:cxnSp macro="">
      <xdr:nvCxnSpPr>
        <xdr:cNvPr id="240" name="直線コネクタ 239"/>
        <xdr:cNvCxnSpPr/>
      </xdr:nvCxnSpPr>
      <xdr:spPr>
        <a:xfrm>
          <a:off x="1130300" y="16252625"/>
          <a:ext cx="889000" cy="4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1281</xdr:rowOff>
    </xdr:from>
    <xdr:to>
      <xdr:col>3</xdr:col>
      <xdr:colOff>3175</xdr:colOff>
      <xdr:row>96</xdr:row>
      <xdr:rowOff>102881</xdr:rowOff>
    </xdr:to>
    <xdr:sp macro="" textlink="">
      <xdr:nvSpPr>
        <xdr:cNvPr id="241" name="フローチャート : 判断 240"/>
        <xdr:cNvSpPr/>
      </xdr:nvSpPr>
      <xdr:spPr>
        <a:xfrm>
          <a:off x="1968500" y="1646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119408</xdr:rowOff>
    </xdr:from>
    <xdr:ext cx="534377" cy="259045"/>
    <xdr:sp macro="" textlink="">
      <xdr:nvSpPr>
        <xdr:cNvPr id="242" name="テキスト ボックス 241"/>
        <xdr:cNvSpPr txBox="1"/>
      </xdr:nvSpPr>
      <xdr:spPr>
        <a:xfrm>
          <a:off x="1752111" y="162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168757</xdr:rowOff>
    </xdr:from>
    <xdr:to>
      <xdr:col>1</xdr:col>
      <xdr:colOff>485775</xdr:colOff>
      <xdr:row>96</xdr:row>
      <xdr:rowOff>98907</xdr:rowOff>
    </xdr:to>
    <xdr:sp macro="" textlink="">
      <xdr:nvSpPr>
        <xdr:cNvPr id="243" name="フローチャート : 判断 242"/>
        <xdr:cNvSpPr/>
      </xdr:nvSpPr>
      <xdr:spPr>
        <a:xfrm>
          <a:off x="1079500" y="1645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90034</xdr:rowOff>
    </xdr:from>
    <xdr:ext cx="534377" cy="259045"/>
    <xdr:sp macro="" textlink="">
      <xdr:nvSpPr>
        <xdr:cNvPr id="244" name="テキスト ボックス 243"/>
        <xdr:cNvSpPr txBox="1"/>
      </xdr:nvSpPr>
      <xdr:spPr>
        <a:xfrm>
          <a:off x="863111" y="16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141402</xdr:rowOff>
    </xdr:from>
    <xdr:to>
      <xdr:col>6</xdr:col>
      <xdr:colOff>561975</xdr:colOff>
      <xdr:row>97</xdr:row>
      <xdr:rowOff>71552</xdr:rowOff>
    </xdr:to>
    <xdr:sp macro="" textlink="">
      <xdr:nvSpPr>
        <xdr:cNvPr id="250" name="円/楕円 249"/>
        <xdr:cNvSpPr/>
      </xdr:nvSpPr>
      <xdr:spPr>
        <a:xfrm>
          <a:off x="4584700" y="166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119829</xdr:rowOff>
    </xdr:from>
    <xdr:ext cx="534377" cy="259045"/>
    <xdr:sp macro="" textlink="">
      <xdr:nvSpPr>
        <xdr:cNvPr id="251" name="扶助費該当値テキスト"/>
        <xdr:cNvSpPr txBox="1"/>
      </xdr:nvSpPr>
      <xdr:spPr>
        <a:xfrm>
          <a:off x="4686300" y="165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80322</xdr:rowOff>
    </xdr:from>
    <xdr:to>
      <xdr:col>5</xdr:col>
      <xdr:colOff>409575</xdr:colOff>
      <xdr:row>97</xdr:row>
      <xdr:rowOff>10472</xdr:rowOff>
    </xdr:to>
    <xdr:sp macro="" textlink="">
      <xdr:nvSpPr>
        <xdr:cNvPr id="252" name="円/楕円 251"/>
        <xdr:cNvSpPr/>
      </xdr:nvSpPr>
      <xdr:spPr>
        <a:xfrm>
          <a:off x="3746500" y="165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1599</xdr:rowOff>
    </xdr:from>
    <xdr:ext cx="534377" cy="259045"/>
    <xdr:sp macro="" textlink="">
      <xdr:nvSpPr>
        <xdr:cNvPr id="253" name="テキスト ボックス 252"/>
        <xdr:cNvSpPr txBox="1"/>
      </xdr:nvSpPr>
      <xdr:spPr>
        <a:xfrm>
          <a:off x="3530111" y="166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152364</xdr:rowOff>
    </xdr:from>
    <xdr:to>
      <xdr:col>4</xdr:col>
      <xdr:colOff>206375</xdr:colOff>
      <xdr:row>97</xdr:row>
      <xdr:rowOff>82514</xdr:rowOff>
    </xdr:to>
    <xdr:sp macro="" textlink="">
      <xdr:nvSpPr>
        <xdr:cNvPr id="254" name="円/楕円 253"/>
        <xdr:cNvSpPr/>
      </xdr:nvSpPr>
      <xdr:spPr>
        <a:xfrm>
          <a:off x="2857500" y="166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73641</xdr:rowOff>
    </xdr:from>
    <xdr:ext cx="534377" cy="259045"/>
    <xdr:sp macro="" textlink="">
      <xdr:nvSpPr>
        <xdr:cNvPr id="255" name="テキスト ボックス 254"/>
        <xdr:cNvSpPr txBox="1"/>
      </xdr:nvSpPr>
      <xdr:spPr>
        <a:xfrm>
          <a:off x="2641111" y="1670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162585</xdr:rowOff>
    </xdr:from>
    <xdr:to>
      <xdr:col>3</xdr:col>
      <xdr:colOff>3175</xdr:colOff>
      <xdr:row>97</xdr:row>
      <xdr:rowOff>92735</xdr:rowOff>
    </xdr:to>
    <xdr:sp macro="" textlink="">
      <xdr:nvSpPr>
        <xdr:cNvPr id="256" name="円/楕円 255"/>
        <xdr:cNvSpPr/>
      </xdr:nvSpPr>
      <xdr:spPr>
        <a:xfrm>
          <a:off x="1968500" y="166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83862</xdr:rowOff>
    </xdr:from>
    <xdr:ext cx="534377" cy="259045"/>
    <xdr:sp macro="" textlink="">
      <xdr:nvSpPr>
        <xdr:cNvPr id="257" name="テキスト ボックス 256"/>
        <xdr:cNvSpPr txBox="1"/>
      </xdr:nvSpPr>
      <xdr:spPr>
        <a:xfrm>
          <a:off x="1752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85525</xdr:rowOff>
    </xdr:from>
    <xdr:to>
      <xdr:col>1</xdr:col>
      <xdr:colOff>485775</xdr:colOff>
      <xdr:row>95</xdr:row>
      <xdr:rowOff>15675</xdr:rowOff>
    </xdr:to>
    <xdr:sp macro="" textlink="">
      <xdr:nvSpPr>
        <xdr:cNvPr id="258" name="円/楕円 257"/>
        <xdr:cNvSpPr/>
      </xdr:nvSpPr>
      <xdr:spPr>
        <a:xfrm>
          <a:off x="1079500" y="162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32202</xdr:rowOff>
    </xdr:from>
    <xdr:ext cx="534377" cy="259045"/>
    <xdr:sp macro="" textlink="">
      <xdr:nvSpPr>
        <xdr:cNvPr id="259" name="テキスト ボックス 258"/>
        <xdr:cNvSpPr txBox="1"/>
      </xdr:nvSpPr>
      <xdr:spPr>
        <a:xfrm>
          <a:off x="863111" y="159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63583</xdr:rowOff>
    </xdr:from>
    <xdr:to>
      <xdr:col>15</xdr:col>
      <xdr:colOff>180975</xdr:colOff>
      <xdr:row>36</xdr:row>
      <xdr:rowOff>98640</xdr:rowOff>
    </xdr:to>
    <xdr:cxnSp macro="">
      <xdr:nvCxnSpPr>
        <xdr:cNvPr id="290" name="直線コネクタ 289"/>
        <xdr:cNvCxnSpPr/>
      </xdr:nvCxnSpPr>
      <xdr:spPr>
        <a:xfrm flipV="1">
          <a:off x="9639300" y="6064333"/>
          <a:ext cx="838200" cy="20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98640</xdr:rowOff>
    </xdr:from>
    <xdr:to>
      <xdr:col>14</xdr:col>
      <xdr:colOff>28575</xdr:colOff>
      <xdr:row>37</xdr:row>
      <xdr:rowOff>135928</xdr:rowOff>
    </xdr:to>
    <xdr:cxnSp macro="">
      <xdr:nvCxnSpPr>
        <xdr:cNvPr id="293" name="直線コネクタ 292"/>
        <xdr:cNvCxnSpPr/>
      </xdr:nvCxnSpPr>
      <xdr:spPr>
        <a:xfrm flipV="1">
          <a:off x="8750300" y="6270840"/>
          <a:ext cx="8890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93299</xdr:rowOff>
    </xdr:from>
    <xdr:to>
      <xdr:col>14</xdr:col>
      <xdr:colOff>79375</xdr:colOff>
      <xdr:row>38</xdr:row>
      <xdr:rowOff>23449</xdr:rowOff>
    </xdr:to>
    <xdr:sp macro="" textlink="">
      <xdr:nvSpPr>
        <xdr:cNvPr id="294" name="フローチャート : 判断 293"/>
        <xdr:cNvSpPr/>
      </xdr:nvSpPr>
      <xdr:spPr>
        <a:xfrm>
          <a:off x="9588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14576</xdr:rowOff>
    </xdr:from>
    <xdr:ext cx="534377" cy="259045"/>
    <xdr:sp macro="" textlink="">
      <xdr:nvSpPr>
        <xdr:cNvPr id="295" name="テキスト ボックス 294"/>
        <xdr:cNvSpPr txBox="1"/>
      </xdr:nvSpPr>
      <xdr:spPr>
        <a:xfrm>
          <a:off x="9372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126409</xdr:rowOff>
    </xdr:from>
    <xdr:to>
      <xdr:col>12</xdr:col>
      <xdr:colOff>511175</xdr:colOff>
      <xdr:row>37</xdr:row>
      <xdr:rowOff>135928</xdr:rowOff>
    </xdr:to>
    <xdr:cxnSp macro="">
      <xdr:nvCxnSpPr>
        <xdr:cNvPr id="296" name="直線コネクタ 295"/>
        <xdr:cNvCxnSpPr/>
      </xdr:nvCxnSpPr>
      <xdr:spPr>
        <a:xfrm>
          <a:off x="7861300" y="647005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111159</xdr:rowOff>
    </xdr:from>
    <xdr:to>
      <xdr:col>12</xdr:col>
      <xdr:colOff>561975</xdr:colOff>
      <xdr:row>38</xdr:row>
      <xdr:rowOff>41309</xdr:rowOff>
    </xdr:to>
    <xdr:sp macro="" textlink="">
      <xdr:nvSpPr>
        <xdr:cNvPr id="297" name="フローチャート : 判断 296"/>
        <xdr:cNvSpPr/>
      </xdr:nvSpPr>
      <xdr:spPr>
        <a:xfrm>
          <a:off x="8699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32436</xdr:rowOff>
    </xdr:from>
    <xdr:ext cx="534377" cy="259045"/>
    <xdr:sp macro="" textlink="">
      <xdr:nvSpPr>
        <xdr:cNvPr id="298" name="テキスト ボックス 297"/>
        <xdr:cNvSpPr txBox="1"/>
      </xdr:nvSpPr>
      <xdr:spPr>
        <a:xfrm>
          <a:off x="8483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126409</xdr:rowOff>
    </xdr:from>
    <xdr:to>
      <xdr:col>11</xdr:col>
      <xdr:colOff>307975</xdr:colOff>
      <xdr:row>38</xdr:row>
      <xdr:rowOff>21354</xdr:rowOff>
    </xdr:to>
    <xdr:cxnSp macro="">
      <xdr:nvCxnSpPr>
        <xdr:cNvPr id="299" name="直線コネクタ 298"/>
        <xdr:cNvCxnSpPr/>
      </xdr:nvCxnSpPr>
      <xdr:spPr>
        <a:xfrm flipV="1">
          <a:off x="6972300" y="6470059"/>
          <a:ext cx="889000" cy="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117413</xdr:rowOff>
    </xdr:from>
    <xdr:to>
      <xdr:col>11</xdr:col>
      <xdr:colOff>358775</xdr:colOff>
      <xdr:row>38</xdr:row>
      <xdr:rowOff>47563</xdr:rowOff>
    </xdr:to>
    <xdr:sp macro="" textlink="">
      <xdr:nvSpPr>
        <xdr:cNvPr id="300" name="フローチャート : 判断 299"/>
        <xdr:cNvSpPr/>
      </xdr:nvSpPr>
      <xdr:spPr>
        <a:xfrm>
          <a:off x="7810500" y="646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38690</xdr:rowOff>
    </xdr:from>
    <xdr:ext cx="534377" cy="259045"/>
    <xdr:sp macro="" textlink="">
      <xdr:nvSpPr>
        <xdr:cNvPr id="301" name="テキスト ボックス 300"/>
        <xdr:cNvSpPr txBox="1"/>
      </xdr:nvSpPr>
      <xdr:spPr>
        <a:xfrm>
          <a:off x="7594111" y="65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132468</xdr:rowOff>
    </xdr:from>
    <xdr:to>
      <xdr:col>10</xdr:col>
      <xdr:colOff>155575</xdr:colOff>
      <xdr:row>38</xdr:row>
      <xdr:rowOff>62618</xdr:rowOff>
    </xdr:to>
    <xdr:sp macro="" textlink="">
      <xdr:nvSpPr>
        <xdr:cNvPr id="302" name="フローチャート : 判断 301"/>
        <xdr:cNvSpPr/>
      </xdr:nvSpPr>
      <xdr:spPr>
        <a:xfrm>
          <a:off x="6921500" y="647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79145</xdr:rowOff>
    </xdr:from>
    <xdr:ext cx="534377" cy="259045"/>
    <xdr:sp macro="" textlink="">
      <xdr:nvSpPr>
        <xdr:cNvPr id="303" name="テキスト ボックス 302"/>
        <xdr:cNvSpPr txBox="1"/>
      </xdr:nvSpPr>
      <xdr:spPr>
        <a:xfrm>
          <a:off x="6705111" y="62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12783</xdr:rowOff>
    </xdr:from>
    <xdr:to>
      <xdr:col>15</xdr:col>
      <xdr:colOff>231775</xdr:colOff>
      <xdr:row>35</xdr:row>
      <xdr:rowOff>114383</xdr:rowOff>
    </xdr:to>
    <xdr:sp macro="" textlink="">
      <xdr:nvSpPr>
        <xdr:cNvPr id="309" name="円/楕円 308"/>
        <xdr:cNvSpPr/>
      </xdr:nvSpPr>
      <xdr:spPr>
        <a:xfrm>
          <a:off x="10426700" y="60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35660</xdr:rowOff>
    </xdr:from>
    <xdr:ext cx="599010" cy="259045"/>
    <xdr:sp macro="" textlink="">
      <xdr:nvSpPr>
        <xdr:cNvPr id="310" name="補助費等該当値テキスト"/>
        <xdr:cNvSpPr txBox="1"/>
      </xdr:nvSpPr>
      <xdr:spPr>
        <a:xfrm>
          <a:off x="10528300" y="58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47840</xdr:rowOff>
    </xdr:from>
    <xdr:to>
      <xdr:col>14</xdr:col>
      <xdr:colOff>79375</xdr:colOff>
      <xdr:row>36</xdr:row>
      <xdr:rowOff>149440</xdr:rowOff>
    </xdr:to>
    <xdr:sp macro="" textlink="">
      <xdr:nvSpPr>
        <xdr:cNvPr id="311" name="円/楕円 310"/>
        <xdr:cNvSpPr/>
      </xdr:nvSpPr>
      <xdr:spPr>
        <a:xfrm>
          <a:off x="9588500" y="62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165967</xdr:rowOff>
    </xdr:from>
    <xdr:ext cx="599010" cy="259045"/>
    <xdr:sp macro="" textlink="">
      <xdr:nvSpPr>
        <xdr:cNvPr id="312" name="テキスト ボックス 311"/>
        <xdr:cNvSpPr txBox="1"/>
      </xdr:nvSpPr>
      <xdr:spPr>
        <a:xfrm>
          <a:off x="9339794" y="59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85128</xdr:rowOff>
    </xdr:from>
    <xdr:to>
      <xdr:col>12</xdr:col>
      <xdr:colOff>561975</xdr:colOff>
      <xdr:row>38</xdr:row>
      <xdr:rowOff>15278</xdr:rowOff>
    </xdr:to>
    <xdr:sp macro="" textlink="">
      <xdr:nvSpPr>
        <xdr:cNvPr id="313" name="円/楕円 312"/>
        <xdr:cNvSpPr/>
      </xdr:nvSpPr>
      <xdr:spPr>
        <a:xfrm>
          <a:off x="8699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31805</xdr:rowOff>
    </xdr:from>
    <xdr:ext cx="534377" cy="259045"/>
    <xdr:sp macro="" textlink="">
      <xdr:nvSpPr>
        <xdr:cNvPr id="314" name="テキスト ボックス 313"/>
        <xdr:cNvSpPr txBox="1"/>
      </xdr:nvSpPr>
      <xdr:spPr>
        <a:xfrm>
          <a:off x="8483111" y="62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75609</xdr:rowOff>
    </xdr:from>
    <xdr:to>
      <xdr:col>11</xdr:col>
      <xdr:colOff>358775</xdr:colOff>
      <xdr:row>38</xdr:row>
      <xdr:rowOff>5759</xdr:rowOff>
    </xdr:to>
    <xdr:sp macro="" textlink="">
      <xdr:nvSpPr>
        <xdr:cNvPr id="315" name="円/楕円 314"/>
        <xdr:cNvSpPr/>
      </xdr:nvSpPr>
      <xdr:spPr>
        <a:xfrm>
          <a:off x="7810500" y="6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22286</xdr:rowOff>
    </xdr:from>
    <xdr:ext cx="534377" cy="259045"/>
    <xdr:sp macro="" textlink="">
      <xdr:nvSpPr>
        <xdr:cNvPr id="316" name="テキスト ボックス 315"/>
        <xdr:cNvSpPr txBox="1"/>
      </xdr:nvSpPr>
      <xdr:spPr>
        <a:xfrm>
          <a:off x="7594111" y="61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142004</xdr:rowOff>
    </xdr:from>
    <xdr:to>
      <xdr:col>10</xdr:col>
      <xdr:colOff>155575</xdr:colOff>
      <xdr:row>38</xdr:row>
      <xdr:rowOff>72154</xdr:rowOff>
    </xdr:to>
    <xdr:sp macro="" textlink="">
      <xdr:nvSpPr>
        <xdr:cNvPr id="317" name="円/楕円 316"/>
        <xdr:cNvSpPr/>
      </xdr:nvSpPr>
      <xdr:spPr>
        <a:xfrm>
          <a:off x="6921500" y="6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63281</xdr:rowOff>
    </xdr:from>
    <xdr:ext cx="534377" cy="259045"/>
    <xdr:sp macro="" textlink="">
      <xdr:nvSpPr>
        <xdr:cNvPr id="318" name="テキスト ボックス 317"/>
        <xdr:cNvSpPr txBox="1"/>
      </xdr:nvSpPr>
      <xdr:spPr>
        <a:xfrm>
          <a:off x="6705111" y="65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145982</xdr:rowOff>
    </xdr:from>
    <xdr:to>
      <xdr:col>15</xdr:col>
      <xdr:colOff>180975</xdr:colOff>
      <xdr:row>56</xdr:row>
      <xdr:rowOff>161013</xdr:rowOff>
    </xdr:to>
    <xdr:cxnSp macro="">
      <xdr:nvCxnSpPr>
        <xdr:cNvPr id="343" name="直線コネクタ 342"/>
        <xdr:cNvCxnSpPr/>
      </xdr:nvCxnSpPr>
      <xdr:spPr>
        <a:xfrm>
          <a:off x="9639300" y="9747182"/>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145982</xdr:rowOff>
    </xdr:from>
    <xdr:to>
      <xdr:col>14</xdr:col>
      <xdr:colOff>28575</xdr:colOff>
      <xdr:row>57</xdr:row>
      <xdr:rowOff>9518</xdr:rowOff>
    </xdr:to>
    <xdr:cxnSp macro="">
      <xdr:nvCxnSpPr>
        <xdr:cNvPr id="346" name="直線コネクタ 345"/>
        <xdr:cNvCxnSpPr/>
      </xdr:nvCxnSpPr>
      <xdr:spPr>
        <a:xfrm flipV="1">
          <a:off x="8750300" y="9747182"/>
          <a:ext cx="889000" cy="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77650</xdr:rowOff>
    </xdr:from>
    <xdr:to>
      <xdr:col>14</xdr:col>
      <xdr:colOff>79375</xdr:colOff>
      <xdr:row>58</xdr:row>
      <xdr:rowOff>7800</xdr:rowOff>
    </xdr:to>
    <xdr:sp macro="" textlink="">
      <xdr:nvSpPr>
        <xdr:cNvPr id="347" name="フローチャート : 判断 346"/>
        <xdr:cNvSpPr/>
      </xdr:nvSpPr>
      <xdr:spPr>
        <a:xfrm>
          <a:off x="9588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170377</xdr:rowOff>
    </xdr:from>
    <xdr:ext cx="599010" cy="259045"/>
    <xdr:sp macro="" textlink="">
      <xdr:nvSpPr>
        <xdr:cNvPr id="348" name="テキスト ボックス 347"/>
        <xdr:cNvSpPr txBox="1"/>
      </xdr:nvSpPr>
      <xdr:spPr>
        <a:xfrm>
          <a:off x="9339794" y="994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9518</xdr:rowOff>
    </xdr:from>
    <xdr:to>
      <xdr:col>12</xdr:col>
      <xdr:colOff>511175</xdr:colOff>
      <xdr:row>57</xdr:row>
      <xdr:rowOff>138233</xdr:rowOff>
    </xdr:to>
    <xdr:cxnSp macro="">
      <xdr:nvCxnSpPr>
        <xdr:cNvPr id="349" name="直線コネクタ 348"/>
        <xdr:cNvCxnSpPr/>
      </xdr:nvCxnSpPr>
      <xdr:spPr>
        <a:xfrm flipV="1">
          <a:off x="7861300" y="9782168"/>
          <a:ext cx="889000" cy="1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77657</xdr:rowOff>
    </xdr:from>
    <xdr:to>
      <xdr:col>12</xdr:col>
      <xdr:colOff>561975</xdr:colOff>
      <xdr:row>58</xdr:row>
      <xdr:rowOff>7807</xdr:rowOff>
    </xdr:to>
    <xdr:sp macro="" textlink="">
      <xdr:nvSpPr>
        <xdr:cNvPr id="350" name="フローチャート : 判断 349"/>
        <xdr:cNvSpPr/>
      </xdr:nvSpPr>
      <xdr:spPr>
        <a:xfrm>
          <a:off x="8699500" y="98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170384</xdr:rowOff>
    </xdr:from>
    <xdr:ext cx="599010" cy="259045"/>
    <xdr:sp macro="" textlink="">
      <xdr:nvSpPr>
        <xdr:cNvPr id="351" name="テキスト ボックス 350"/>
        <xdr:cNvSpPr txBox="1"/>
      </xdr:nvSpPr>
      <xdr:spPr>
        <a:xfrm>
          <a:off x="8450794" y="994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138233</xdr:rowOff>
    </xdr:from>
    <xdr:to>
      <xdr:col>11</xdr:col>
      <xdr:colOff>307975</xdr:colOff>
      <xdr:row>58</xdr:row>
      <xdr:rowOff>1083</xdr:rowOff>
    </xdr:to>
    <xdr:cxnSp macro="">
      <xdr:nvCxnSpPr>
        <xdr:cNvPr id="352" name="直線コネクタ 351"/>
        <xdr:cNvCxnSpPr/>
      </xdr:nvCxnSpPr>
      <xdr:spPr>
        <a:xfrm flipV="1">
          <a:off x="6972300" y="9910883"/>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91856</xdr:rowOff>
    </xdr:from>
    <xdr:to>
      <xdr:col>11</xdr:col>
      <xdr:colOff>358775</xdr:colOff>
      <xdr:row>58</xdr:row>
      <xdr:rowOff>22006</xdr:rowOff>
    </xdr:to>
    <xdr:sp macro="" textlink="">
      <xdr:nvSpPr>
        <xdr:cNvPr id="353" name="フローチャート : 判断 352"/>
        <xdr:cNvSpPr/>
      </xdr:nvSpPr>
      <xdr:spPr>
        <a:xfrm>
          <a:off x="7810500" y="986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13133</xdr:rowOff>
    </xdr:from>
    <xdr:ext cx="534377" cy="259045"/>
    <xdr:sp macro="" textlink="">
      <xdr:nvSpPr>
        <xdr:cNvPr id="354" name="テキスト ボックス 353"/>
        <xdr:cNvSpPr txBox="1"/>
      </xdr:nvSpPr>
      <xdr:spPr>
        <a:xfrm>
          <a:off x="7594111" y="99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93460</xdr:rowOff>
    </xdr:from>
    <xdr:to>
      <xdr:col>10</xdr:col>
      <xdr:colOff>155575</xdr:colOff>
      <xdr:row>58</xdr:row>
      <xdr:rowOff>23610</xdr:rowOff>
    </xdr:to>
    <xdr:sp macro="" textlink="">
      <xdr:nvSpPr>
        <xdr:cNvPr id="355" name="フローチャート : 判断 354"/>
        <xdr:cNvSpPr/>
      </xdr:nvSpPr>
      <xdr:spPr>
        <a:xfrm>
          <a:off x="6921500" y="986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40137</xdr:rowOff>
    </xdr:from>
    <xdr:ext cx="534377" cy="259045"/>
    <xdr:sp macro="" textlink="">
      <xdr:nvSpPr>
        <xdr:cNvPr id="356" name="テキスト ボックス 355"/>
        <xdr:cNvSpPr txBox="1"/>
      </xdr:nvSpPr>
      <xdr:spPr>
        <a:xfrm>
          <a:off x="6705111" y="96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110213</xdr:rowOff>
    </xdr:from>
    <xdr:to>
      <xdr:col>15</xdr:col>
      <xdr:colOff>231775</xdr:colOff>
      <xdr:row>57</xdr:row>
      <xdr:rowOff>40363</xdr:rowOff>
    </xdr:to>
    <xdr:sp macro="" textlink="">
      <xdr:nvSpPr>
        <xdr:cNvPr id="362" name="円/楕円 361"/>
        <xdr:cNvSpPr/>
      </xdr:nvSpPr>
      <xdr:spPr>
        <a:xfrm>
          <a:off x="10426700" y="97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133090</xdr:rowOff>
    </xdr:from>
    <xdr:ext cx="599010" cy="259045"/>
    <xdr:sp macro="" textlink="">
      <xdr:nvSpPr>
        <xdr:cNvPr id="363" name="普通建設事業費該当値テキスト"/>
        <xdr:cNvSpPr txBox="1"/>
      </xdr:nvSpPr>
      <xdr:spPr>
        <a:xfrm>
          <a:off x="10528300" y="956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95182</xdr:rowOff>
    </xdr:from>
    <xdr:to>
      <xdr:col>14</xdr:col>
      <xdr:colOff>79375</xdr:colOff>
      <xdr:row>57</xdr:row>
      <xdr:rowOff>25332</xdr:rowOff>
    </xdr:to>
    <xdr:sp macro="" textlink="">
      <xdr:nvSpPr>
        <xdr:cNvPr id="364" name="円/楕円 363"/>
        <xdr:cNvSpPr/>
      </xdr:nvSpPr>
      <xdr:spPr>
        <a:xfrm>
          <a:off x="9588500" y="96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41859</xdr:rowOff>
    </xdr:from>
    <xdr:ext cx="599010" cy="259045"/>
    <xdr:sp macro="" textlink="">
      <xdr:nvSpPr>
        <xdr:cNvPr id="365" name="テキスト ボックス 364"/>
        <xdr:cNvSpPr txBox="1"/>
      </xdr:nvSpPr>
      <xdr:spPr>
        <a:xfrm>
          <a:off x="9339794" y="947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130168</xdr:rowOff>
    </xdr:from>
    <xdr:to>
      <xdr:col>12</xdr:col>
      <xdr:colOff>561975</xdr:colOff>
      <xdr:row>57</xdr:row>
      <xdr:rowOff>60318</xdr:rowOff>
    </xdr:to>
    <xdr:sp macro="" textlink="">
      <xdr:nvSpPr>
        <xdr:cNvPr id="366" name="円/楕円 365"/>
        <xdr:cNvSpPr/>
      </xdr:nvSpPr>
      <xdr:spPr>
        <a:xfrm>
          <a:off x="8699500" y="97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76845</xdr:rowOff>
    </xdr:from>
    <xdr:ext cx="599010" cy="259045"/>
    <xdr:sp macro="" textlink="">
      <xdr:nvSpPr>
        <xdr:cNvPr id="367" name="テキスト ボックス 366"/>
        <xdr:cNvSpPr txBox="1"/>
      </xdr:nvSpPr>
      <xdr:spPr>
        <a:xfrm>
          <a:off x="8450794" y="950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87433</xdr:rowOff>
    </xdr:from>
    <xdr:to>
      <xdr:col>11</xdr:col>
      <xdr:colOff>358775</xdr:colOff>
      <xdr:row>58</xdr:row>
      <xdr:rowOff>17583</xdr:rowOff>
    </xdr:to>
    <xdr:sp macro="" textlink="">
      <xdr:nvSpPr>
        <xdr:cNvPr id="368" name="円/楕円 367"/>
        <xdr:cNvSpPr/>
      </xdr:nvSpPr>
      <xdr:spPr>
        <a:xfrm>
          <a:off x="7810500" y="98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34110</xdr:rowOff>
    </xdr:from>
    <xdr:ext cx="599010" cy="259045"/>
    <xdr:sp macro="" textlink="">
      <xdr:nvSpPr>
        <xdr:cNvPr id="369" name="テキスト ボックス 368"/>
        <xdr:cNvSpPr txBox="1"/>
      </xdr:nvSpPr>
      <xdr:spPr>
        <a:xfrm>
          <a:off x="7561794" y="96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121733</xdr:rowOff>
    </xdr:from>
    <xdr:to>
      <xdr:col>10</xdr:col>
      <xdr:colOff>155575</xdr:colOff>
      <xdr:row>58</xdr:row>
      <xdr:rowOff>51883</xdr:rowOff>
    </xdr:to>
    <xdr:sp macro="" textlink="">
      <xdr:nvSpPr>
        <xdr:cNvPr id="370" name="円/楕円 369"/>
        <xdr:cNvSpPr/>
      </xdr:nvSpPr>
      <xdr:spPr>
        <a:xfrm>
          <a:off x="6921500" y="98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43010</xdr:rowOff>
    </xdr:from>
    <xdr:ext cx="534377" cy="259045"/>
    <xdr:sp macro="" textlink="">
      <xdr:nvSpPr>
        <xdr:cNvPr id="371" name="テキスト ボックス 370"/>
        <xdr:cNvSpPr txBox="1"/>
      </xdr:nvSpPr>
      <xdr:spPr>
        <a:xfrm>
          <a:off x="6705111" y="99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34203</xdr:rowOff>
    </xdr:from>
    <xdr:to>
      <xdr:col>15</xdr:col>
      <xdr:colOff>180975</xdr:colOff>
      <xdr:row>77</xdr:row>
      <xdr:rowOff>110601</xdr:rowOff>
    </xdr:to>
    <xdr:cxnSp macro="">
      <xdr:nvCxnSpPr>
        <xdr:cNvPr id="400" name="直線コネクタ 399"/>
        <xdr:cNvCxnSpPr/>
      </xdr:nvCxnSpPr>
      <xdr:spPr>
        <a:xfrm>
          <a:off x="9639300" y="13235853"/>
          <a:ext cx="8382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96596</xdr:rowOff>
    </xdr:from>
    <xdr:to>
      <xdr:col>14</xdr:col>
      <xdr:colOff>79375</xdr:colOff>
      <xdr:row>79</xdr:row>
      <xdr:rowOff>26746</xdr:rowOff>
    </xdr:to>
    <xdr:sp macro="" textlink="">
      <xdr:nvSpPr>
        <xdr:cNvPr id="403" name="フローチャート : 判断 402"/>
        <xdr:cNvSpPr/>
      </xdr:nvSpPr>
      <xdr:spPr>
        <a:xfrm>
          <a:off x="9588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17873</xdr:rowOff>
    </xdr:from>
    <xdr:ext cx="534377" cy="259045"/>
    <xdr:sp macro="" textlink="">
      <xdr:nvSpPr>
        <xdr:cNvPr id="404" name="テキスト ボックス 403"/>
        <xdr:cNvSpPr txBox="1"/>
      </xdr:nvSpPr>
      <xdr:spPr>
        <a:xfrm>
          <a:off x="9372111" y="135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59801</xdr:rowOff>
    </xdr:from>
    <xdr:to>
      <xdr:col>15</xdr:col>
      <xdr:colOff>231775</xdr:colOff>
      <xdr:row>77</xdr:row>
      <xdr:rowOff>161401</xdr:rowOff>
    </xdr:to>
    <xdr:sp macro="" textlink="">
      <xdr:nvSpPr>
        <xdr:cNvPr id="410" name="円/楕円 409"/>
        <xdr:cNvSpPr/>
      </xdr:nvSpPr>
      <xdr:spPr>
        <a:xfrm>
          <a:off x="10426700" y="132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82678</xdr:rowOff>
    </xdr:from>
    <xdr:ext cx="599010" cy="259045"/>
    <xdr:sp macro="" textlink="">
      <xdr:nvSpPr>
        <xdr:cNvPr id="411" name="普通建設事業費 （ うち新規整備　）該当値テキスト"/>
        <xdr:cNvSpPr txBox="1"/>
      </xdr:nvSpPr>
      <xdr:spPr>
        <a:xfrm>
          <a:off x="10528300" y="1311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217,912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154853</xdr:rowOff>
    </xdr:from>
    <xdr:to>
      <xdr:col>14</xdr:col>
      <xdr:colOff>79375</xdr:colOff>
      <xdr:row>77</xdr:row>
      <xdr:rowOff>85003</xdr:rowOff>
    </xdr:to>
    <xdr:sp macro="" textlink="">
      <xdr:nvSpPr>
        <xdr:cNvPr id="412" name="円/楕円 411"/>
        <xdr:cNvSpPr/>
      </xdr:nvSpPr>
      <xdr:spPr>
        <a:xfrm>
          <a:off x="9588500" y="131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101530</xdr:rowOff>
    </xdr:from>
    <xdr:ext cx="599010" cy="259045"/>
    <xdr:sp macro="" textlink="">
      <xdr:nvSpPr>
        <xdr:cNvPr id="413" name="テキスト ボックス 412"/>
        <xdr:cNvSpPr txBox="1"/>
      </xdr:nvSpPr>
      <xdr:spPr>
        <a:xfrm>
          <a:off x="9339794" y="1296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18293</xdr:rowOff>
    </xdr:from>
    <xdr:to>
      <xdr:col>15</xdr:col>
      <xdr:colOff>180975</xdr:colOff>
      <xdr:row>98</xdr:row>
      <xdr:rowOff>55522</xdr:rowOff>
    </xdr:to>
    <xdr:cxnSp macro="">
      <xdr:nvCxnSpPr>
        <xdr:cNvPr id="440" name="直線コネクタ 439"/>
        <xdr:cNvCxnSpPr/>
      </xdr:nvCxnSpPr>
      <xdr:spPr>
        <a:xfrm flipV="1">
          <a:off x="9639300" y="16820393"/>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44121</xdr:rowOff>
    </xdr:from>
    <xdr:to>
      <xdr:col>14</xdr:col>
      <xdr:colOff>79375</xdr:colOff>
      <xdr:row>98</xdr:row>
      <xdr:rowOff>145721</xdr:rowOff>
    </xdr:to>
    <xdr:sp macro="" textlink="">
      <xdr:nvSpPr>
        <xdr:cNvPr id="443" name="フローチャート : 判断 442"/>
        <xdr:cNvSpPr/>
      </xdr:nvSpPr>
      <xdr:spPr>
        <a:xfrm>
          <a:off x="9588500" y="168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136848</xdr:rowOff>
    </xdr:from>
    <xdr:ext cx="534377" cy="259045"/>
    <xdr:sp macro="" textlink="">
      <xdr:nvSpPr>
        <xdr:cNvPr id="444" name="テキスト ボックス 443"/>
        <xdr:cNvSpPr txBox="1"/>
      </xdr:nvSpPr>
      <xdr:spPr>
        <a:xfrm>
          <a:off x="9372111" y="169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138943</xdr:rowOff>
    </xdr:from>
    <xdr:to>
      <xdr:col>15</xdr:col>
      <xdr:colOff>231775</xdr:colOff>
      <xdr:row>98</xdr:row>
      <xdr:rowOff>69093</xdr:rowOff>
    </xdr:to>
    <xdr:sp macro="" textlink="">
      <xdr:nvSpPr>
        <xdr:cNvPr id="450" name="円/楕円 449"/>
        <xdr:cNvSpPr/>
      </xdr:nvSpPr>
      <xdr:spPr>
        <a:xfrm>
          <a:off x="10426700" y="167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98320</xdr:rowOff>
    </xdr:from>
    <xdr:ext cx="599010" cy="259045"/>
    <xdr:sp macro="" textlink="">
      <xdr:nvSpPr>
        <xdr:cNvPr id="451" name="普通建設事業費 （ うち更新整備　）該当値テキスト"/>
        <xdr:cNvSpPr txBox="1"/>
      </xdr:nvSpPr>
      <xdr:spPr>
        <a:xfrm>
          <a:off x="10528300" y="1655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4722</xdr:rowOff>
    </xdr:from>
    <xdr:to>
      <xdr:col>14</xdr:col>
      <xdr:colOff>79375</xdr:colOff>
      <xdr:row>98</xdr:row>
      <xdr:rowOff>106322</xdr:rowOff>
    </xdr:to>
    <xdr:sp macro="" textlink="">
      <xdr:nvSpPr>
        <xdr:cNvPr id="452" name="円/楕円 451"/>
        <xdr:cNvSpPr/>
      </xdr:nvSpPr>
      <xdr:spPr>
        <a:xfrm>
          <a:off x="9588500" y="168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122849</xdr:rowOff>
    </xdr:from>
    <xdr:ext cx="534377" cy="259045"/>
    <xdr:sp macro="" textlink="">
      <xdr:nvSpPr>
        <xdr:cNvPr id="453" name="テキスト ボックス 452"/>
        <xdr:cNvSpPr txBox="1"/>
      </xdr:nvSpPr>
      <xdr:spPr>
        <a:xfrm>
          <a:off x="9372111" y="165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65239</xdr:rowOff>
    </xdr:from>
    <xdr:to>
      <xdr:col>23</xdr:col>
      <xdr:colOff>517525</xdr:colOff>
      <xdr:row>38</xdr:row>
      <xdr:rowOff>169397</xdr:rowOff>
    </xdr:to>
    <xdr:cxnSp macro="">
      <xdr:nvCxnSpPr>
        <xdr:cNvPr id="482" name="直線コネクタ 481"/>
        <xdr:cNvCxnSpPr/>
      </xdr:nvCxnSpPr>
      <xdr:spPr>
        <a:xfrm>
          <a:off x="15481300" y="6580339"/>
          <a:ext cx="838200" cy="1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65239</xdr:rowOff>
    </xdr:from>
    <xdr:to>
      <xdr:col>22</xdr:col>
      <xdr:colOff>365125</xdr:colOff>
      <xdr:row>38</xdr:row>
      <xdr:rowOff>111318</xdr:rowOff>
    </xdr:to>
    <xdr:cxnSp macro="">
      <xdr:nvCxnSpPr>
        <xdr:cNvPr id="485" name="直線コネクタ 484"/>
        <xdr:cNvCxnSpPr/>
      </xdr:nvCxnSpPr>
      <xdr:spPr>
        <a:xfrm flipV="1">
          <a:off x="14592300" y="6580339"/>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149521</xdr:rowOff>
    </xdr:from>
    <xdr:to>
      <xdr:col>22</xdr:col>
      <xdr:colOff>415925</xdr:colOff>
      <xdr:row>39</xdr:row>
      <xdr:rowOff>79671</xdr:rowOff>
    </xdr:to>
    <xdr:sp macro="" textlink="">
      <xdr:nvSpPr>
        <xdr:cNvPr id="486" name="フローチャート : 判断 485"/>
        <xdr:cNvSpPr/>
      </xdr:nvSpPr>
      <xdr:spPr>
        <a:xfrm>
          <a:off x="15430500" y="66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70798</xdr:rowOff>
    </xdr:from>
    <xdr:ext cx="534377" cy="259045"/>
    <xdr:sp macro="" textlink="">
      <xdr:nvSpPr>
        <xdr:cNvPr id="487" name="テキスト ボックス 486"/>
        <xdr:cNvSpPr txBox="1"/>
      </xdr:nvSpPr>
      <xdr:spPr>
        <a:xfrm>
          <a:off x="15214111" y="67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59308</xdr:rowOff>
    </xdr:from>
    <xdr:to>
      <xdr:col>21</xdr:col>
      <xdr:colOff>161925</xdr:colOff>
      <xdr:row>38</xdr:row>
      <xdr:rowOff>111318</xdr:rowOff>
    </xdr:to>
    <xdr:cxnSp macro="">
      <xdr:nvCxnSpPr>
        <xdr:cNvPr id="488" name="直線コネクタ 487"/>
        <xdr:cNvCxnSpPr/>
      </xdr:nvCxnSpPr>
      <xdr:spPr>
        <a:xfrm>
          <a:off x="13703300" y="6574408"/>
          <a:ext cx="889000" cy="5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153430</xdr:rowOff>
    </xdr:from>
    <xdr:to>
      <xdr:col>21</xdr:col>
      <xdr:colOff>212725</xdr:colOff>
      <xdr:row>39</xdr:row>
      <xdr:rowOff>83580</xdr:rowOff>
    </xdr:to>
    <xdr:sp macro="" textlink="">
      <xdr:nvSpPr>
        <xdr:cNvPr id="489" name="フローチャート : 判断 488"/>
        <xdr:cNvSpPr/>
      </xdr:nvSpPr>
      <xdr:spPr>
        <a:xfrm>
          <a:off x="14541500" y="666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74707</xdr:rowOff>
    </xdr:from>
    <xdr:ext cx="469744" cy="259045"/>
    <xdr:sp macro="" textlink="">
      <xdr:nvSpPr>
        <xdr:cNvPr id="490" name="テキスト ボックス 489"/>
        <xdr:cNvSpPr txBox="1"/>
      </xdr:nvSpPr>
      <xdr:spPr>
        <a:xfrm>
          <a:off x="14357427" y="67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59308</xdr:rowOff>
    </xdr:from>
    <xdr:to>
      <xdr:col>19</xdr:col>
      <xdr:colOff>644525</xdr:colOff>
      <xdr:row>38</xdr:row>
      <xdr:rowOff>120353</xdr:rowOff>
    </xdr:to>
    <xdr:cxnSp macro="">
      <xdr:nvCxnSpPr>
        <xdr:cNvPr id="491" name="直線コネクタ 490"/>
        <xdr:cNvCxnSpPr/>
      </xdr:nvCxnSpPr>
      <xdr:spPr>
        <a:xfrm flipV="1">
          <a:off x="12814300" y="6574408"/>
          <a:ext cx="889000" cy="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153232</xdr:rowOff>
    </xdr:from>
    <xdr:to>
      <xdr:col>20</xdr:col>
      <xdr:colOff>9525</xdr:colOff>
      <xdr:row>39</xdr:row>
      <xdr:rowOff>83382</xdr:rowOff>
    </xdr:to>
    <xdr:sp macro="" textlink="">
      <xdr:nvSpPr>
        <xdr:cNvPr id="492" name="フローチャート : 判断 491"/>
        <xdr:cNvSpPr/>
      </xdr:nvSpPr>
      <xdr:spPr>
        <a:xfrm>
          <a:off x="13652500" y="666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74509</xdr:rowOff>
    </xdr:from>
    <xdr:ext cx="469744" cy="259045"/>
    <xdr:sp macro="" textlink="">
      <xdr:nvSpPr>
        <xdr:cNvPr id="493" name="テキスト ボックス 492"/>
        <xdr:cNvSpPr txBox="1"/>
      </xdr:nvSpPr>
      <xdr:spPr>
        <a:xfrm>
          <a:off x="13468427" y="676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154177</xdr:rowOff>
    </xdr:from>
    <xdr:to>
      <xdr:col>18</xdr:col>
      <xdr:colOff>492125</xdr:colOff>
      <xdr:row>39</xdr:row>
      <xdr:rowOff>84327</xdr:rowOff>
    </xdr:to>
    <xdr:sp macro="" textlink="">
      <xdr:nvSpPr>
        <xdr:cNvPr id="494" name="フローチャート : 判断 493"/>
        <xdr:cNvSpPr/>
      </xdr:nvSpPr>
      <xdr:spPr>
        <a:xfrm>
          <a:off x="12763500" y="666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75454</xdr:rowOff>
    </xdr:from>
    <xdr:ext cx="469744" cy="259045"/>
    <xdr:sp macro="" textlink="">
      <xdr:nvSpPr>
        <xdr:cNvPr id="495" name="テキスト ボックス 494"/>
        <xdr:cNvSpPr txBox="1"/>
      </xdr:nvSpPr>
      <xdr:spPr>
        <a:xfrm>
          <a:off x="12579427" y="676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118597</xdr:rowOff>
    </xdr:from>
    <xdr:to>
      <xdr:col>23</xdr:col>
      <xdr:colOff>568325</xdr:colOff>
      <xdr:row>39</xdr:row>
      <xdr:rowOff>48747</xdr:rowOff>
    </xdr:to>
    <xdr:sp macro="" textlink="">
      <xdr:nvSpPr>
        <xdr:cNvPr id="501" name="円/楕円 500"/>
        <xdr:cNvSpPr/>
      </xdr:nvSpPr>
      <xdr:spPr>
        <a:xfrm>
          <a:off x="16268700" y="663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77973</xdr:rowOff>
    </xdr:from>
    <xdr:ext cx="534377" cy="259045"/>
    <xdr:sp macro="" textlink="">
      <xdr:nvSpPr>
        <xdr:cNvPr id="502" name="災害復旧事業費該当値テキスト"/>
        <xdr:cNvSpPr txBox="1"/>
      </xdr:nvSpPr>
      <xdr:spPr>
        <a:xfrm>
          <a:off x="16370300" y="642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14439</xdr:rowOff>
    </xdr:from>
    <xdr:to>
      <xdr:col>22</xdr:col>
      <xdr:colOff>415925</xdr:colOff>
      <xdr:row>38</xdr:row>
      <xdr:rowOff>116039</xdr:rowOff>
    </xdr:to>
    <xdr:sp macro="" textlink="">
      <xdr:nvSpPr>
        <xdr:cNvPr id="503" name="円/楕円 502"/>
        <xdr:cNvSpPr/>
      </xdr:nvSpPr>
      <xdr:spPr>
        <a:xfrm>
          <a:off x="15430500" y="65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132566</xdr:rowOff>
    </xdr:from>
    <xdr:ext cx="599010" cy="259045"/>
    <xdr:sp macro="" textlink="">
      <xdr:nvSpPr>
        <xdr:cNvPr id="504" name="テキスト ボックス 503"/>
        <xdr:cNvSpPr txBox="1"/>
      </xdr:nvSpPr>
      <xdr:spPr>
        <a:xfrm>
          <a:off x="15181794" y="630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60518</xdr:rowOff>
    </xdr:from>
    <xdr:to>
      <xdr:col>21</xdr:col>
      <xdr:colOff>212725</xdr:colOff>
      <xdr:row>38</xdr:row>
      <xdr:rowOff>162118</xdr:rowOff>
    </xdr:to>
    <xdr:sp macro="" textlink="">
      <xdr:nvSpPr>
        <xdr:cNvPr id="505" name="円/楕円 504"/>
        <xdr:cNvSpPr/>
      </xdr:nvSpPr>
      <xdr:spPr>
        <a:xfrm>
          <a:off x="14541500" y="65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7195</xdr:rowOff>
    </xdr:from>
    <xdr:ext cx="534377" cy="259045"/>
    <xdr:sp macro="" textlink="">
      <xdr:nvSpPr>
        <xdr:cNvPr id="506" name="テキスト ボックス 505"/>
        <xdr:cNvSpPr txBox="1"/>
      </xdr:nvSpPr>
      <xdr:spPr>
        <a:xfrm>
          <a:off x="14325111" y="63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8508</xdr:rowOff>
    </xdr:from>
    <xdr:to>
      <xdr:col>20</xdr:col>
      <xdr:colOff>9525</xdr:colOff>
      <xdr:row>38</xdr:row>
      <xdr:rowOff>110108</xdr:rowOff>
    </xdr:to>
    <xdr:sp macro="" textlink="">
      <xdr:nvSpPr>
        <xdr:cNvPr id="507" name="円/楕円 506"/>
        <xdr:cNvSpPr/>
      </xdr:nvSpPr>
      <xdr:spPr>
        <a:xfrm>
          <a:off x="13652500" y="65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126635</xdr:rowOff>
    </xdr:from>
    <xdr:ext cx="599010" cy="259045"/>
    <xdr:sp macro="" textlink="">
      <xdr:nvSpPr>
        <xdr:cNvPr id="508" name="テキスト ボックス 507"/>
        <xdr:cNvSpPr txBox="1"/>
      </xdr:nvSpPr>
      <xdr:spPr>
        <a:xfrm>
          <a:off x="13403794" y="629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69553</xdr:rowOff>
    </xdr:from>
    <xdr:to>
      <xdr:col>18</xdr:col>
      <xdr:colOff>492125</xdr:colOff>
      <xdr:row>38</xdr:row>
      <xdr:rowOff>171153</xdr:rowOff>
    </xdr:to>
    <xdr:sp macro="" textlink="">
      <xdr:nvSpPr>
        <xdr:cNvPr id="509" name="円/楕円 508"/>
        <xdr:cNvSpPr/>
      </xdr:nvSpPr>
      <xdr:spPr>
        <a:xfrm>
          <a:off x="12763500" y="6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16230</xdr:rowOff>
    </xdr:from>
    <xdr:ext cx="534377" cy="259045"/>
    <xdr:sp macro="" textlink="">
      <xdr:nvSpPr>
        <xdr:cNvPr id="510" name="テキスト ボックス 509"/>
        <xdr:cNvSpPr txBox="1"/>
      </xdr:nvSpPr>
      <xdr:spPr>
        <a:xfrm>
          <a:off x="12547111" y="63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0" name="直線コネクタ 56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1" name="テキスト ボックス 57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2" name="直線コネクタ 57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73" name="テキスト ボックス 57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6" name="直線コネクタ 57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77" name="テキスト ボックス 57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8" name="直線コネクタ 57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79" name="テキスト ボックス 57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1" name="テキスト ボックス 58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83" name="直線コネクタ 582"/>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84"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85" name="直線コネクタ 584"/>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86"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87" name="直線コネクタ 586"/>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91221</xdr:rowOff>
    </xdr:from>
    <xdr:to>
      <xdr:col>23</xdr:col>
      <xdr:colOff>517525</xdr:colOff>
      <xdr:row>78</xdr:row>
      <xdr:rowOff>147120</xdr:rowOff>
    </xdr:to>
    <xdr:cxnSp macro="">
      <xdr:nvCxnSpPr>
        <xdr:cNvPr id="588" name="直線コネクタ 587"/>
        <xdr:cNvCxnSpPr/>
      </xdr:nvCxnSpPr>
      <xdr:spPr>
        <a:xfrm>
          <a:off x="15481300" y="13464321"/>
          <a:ext cx="838200" cy="5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89"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0" name="フローチャート : 判断 589"/>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91221</xdr:rowOff>
    </xdr:from>
    <xdr:to>
      <xdr:col>22</xdr:col>
      <xdr:colOff>365125</xdr:colOff>
      <xdr:row>78</xdr:row>
      <xdr:rowOff>129897</xdr:rowOff>
    </xdr:to>
    <xdr:cxnSp macro="">
      <xdr:nvCxnSpPr>
        <xdr:cNvPr id="591" name="直線コネクタ 590"/>
        <xdr:cNvCxnSpPr/>
      </xdr:nvCxnSpPr>
      <xdr:spPr>
        <a:xfrm flipV="1">
          <a:off x="14592300" y="13464321"/>
          <a:ext cx="889000" cy="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29603</xdr:rowOff>
    </xdr:from>
    <xdr:to>
      <xdr:col>22</xdr:col>
      <xdr:colOff>415925</xdr:colOff>
      <xdr:row>78</xdr:row>
      <xdr:rowOff>131203</xdr:rowOff>
    </xdr:to>
    <xdr:sp macro="" textlink="">
      <xdr:nvSpPr>
        <xdr:cNvPr id="592" name="フローチャート : 判断 591"/>
        <xdr:cNvSpPr/>
      </xdr:nvSpPr>
      <xdr:spPr>
        <a:xfrm>
          <a:off x="15430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147730</xdr:rowOff>
    </xdr:from>
    <xdr:ext cx="534377" cy="259045"/>
    <xdr:sp macro="" textlink="">
      <xdr:nvSpPr>
        <xdr:cNvPr id="593" name="テキスト ボックス 592"/>
        <xdr:cNvSpPr txBox="1"/>
      </xdr:nvSpPr>
      <xdr:spPr>
        <a:xfrm>
          <a:off x="15214111" y="131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129897</xdr:rowOff>
    </xdr:from>
    <xdr:to>
      <xdr:col>21</xdr:col>
      <xdr:colOff>161925</xdr:colOff>
      <xdr:row>78</xdr:row>
      <xdr:rowOff>130197</xdr:rowOff>
    </xdr:to>
    <xdr:cxnSp macro="">
      <xdr:nvCxnSpPr>
        <xdr:cNvPr id="594" name="直線コネクタ 593"/>
        <xdr:cNvCxnSpPr/>
      </xdr:nvCxnSpPr>
      <xdr:spPr>
        <a:xfrm flipV="1">
          <a:off x="13703300" y="13502997"/>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25236</xdr:rowOff>
    </xdr:from>
    <xdr:to>
      <xdr:col>21</xdr:col>
      <xdr:colOff>212725</xdr:colOff>
      <xdr:row>78</xdr:row>
      <xdr:rowOff>126836</xdr:rowOff>
    </xdr:to>
    <xdr:sp macro="" textlink="">
      <xdr:nvSpPr>
        <xdr:cNvPr id="595" name="フローチャート : 判断 594"/>
        <xdr:cNvSpPr/>
      </xdr:nvSpPr>
      <xdr:spPr>
        <a:xfrm>
          <a:off x="14541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143363</xdr:rowOff>
    </xdr:from>
    <xdr:ext cx="534377" cy="259045"/>
    <xdr:sp macro="" textlink="">
      <xdr:nvSpPr>
        <xdr:cNvPr id="596" name="テキスト ボックス 595"/>
        <xdr:cNvSpPr txBox="1"/>
      </xdr:nvSpPr>
      <xdr:spPr>
        <a:xfrm>
          <a:off x="14325111" y="13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81944</xdr:rowOff>
    </xdr:from>
    <xdr:to>
      <xdr:col>19</xdr:col>
      <xdr:colOff>644525</xdr:colOff>
      <xdr:row>78</xdr:row>
      <xdr:rowOff>130197</xdr:rowOff>
    </xdr:to>
    <xdr:cxnSp macro="">
      <xdr:nvCxnSpPr>
        <xdr:cNvPr id="597" name="直線コネクタ 596"/>
        <xdr:cNvCxnSpPr/>
      </xdr:nvCxnSpPr>
      <xdr:spPr>
        <a:xfrm>
          <a:off x="12814300" y="13455044"/>
          <a:ext cx="889000" cy="4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21028</xdr:rowOff>
    </xdr:from>
    <xdr:to>
      <xdr:col>20</xdr:col>
      <xdr:colOff>9525</xdr:colOff>
      <xdr:row>78</xdr:row>
      <xdr:rowOff>122628</xdr:rowOff>
    </xdr:to>
    <xdr:sp macro="" textlink="">
      <xdr:nvSpPr>
        <xdr:cNvPr id="598" name="フローチャート : 判断 597"/>
        <xdr:cNvSpPr/>
      </xdr:nvSpPr>
      <xdr:spPr>
        <a:xfrm>
          <a:off x="13652500" y="133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139155</xdr:rowOff>
    </xdr:from>
    <xdr:ext cx="534377" cy="259045"/>
    <xdr:sp macro="" textlink="">
      <xdr:nvSpPr>
        <xdr:cNvPr id="599" name="テキスト ボックス 598"/>
        <xdr:cNvSpPr txBox="1"/>
      </xdr:nvSpPr>
      <xdr:spPr>
        <a:xfrm>
          <a:off x="13436111" y="131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14115</xdr:rowOff>
    </xdr:from>
    <xdr:to>
      <xdr:col>18</xdr:col>
      <xdr:colOff>492125</xdr:colOff>
      <xdr:row>78</xdr:row>
      <xdr:rowOff>115715</xdr:rowOff>
    </xdr:to>
    <xdr:sp macro="" textlink="">
      <xdr:nvSpPr>
        <xdr:cNvPr id="600" name="フローチャート : 判断 599"/>
        <xdr:cNvSpPr/>
      </xdr:nvSpPr>
      <xdr:spPr>
        <a:xfrm>
          <a:off x="12763500" y="133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132242</xdr:rowOff>
    </xdr:from>
    <xdr:ext cx="534377" cy="259045"/>
    <xdr:sp macro="" textlink="">
      <xdr:nvSpPr>
        <xdr:cNvPr id="601" name="テキスト ボックス 600"/>
        <xdr:cNvSpPr txBox="1"/>
      </xdr:nvSpPr>
      <xdr:spPr>
        <a:xfrm>
          <a:off x="12547111" y="131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96320</xdr:rowOff>
    </xdr:from>
    <xdr:to>
      <xdr:col>23</xdr:col>
      <xdr:colOff>568325</xdr:colOff>
      <xdr:row>79</xdr:row>
      <xdr:rowOff>26470</xdr:rowOff>
    </xdr:to>
    <xdr:sp macro="" textlink="">
      <xdr:nvSpPr>
        <xdr:cNvPr id="607" name="円/楕円 606"/>
        <xdr:cNvSpPr/>
      </xdr:nvSpPr>
      <xdr:spPr>
        <a:xfrm>
          <a:off x="16268700" y="134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11247</xdr:rowOff>
    </xdr:from>
    <xdr:ext cx="534377" cy="259045"/>
    <xdr:sp macro="" textlink="">
      <xdr:nvSpPr>
        <xdr:cNvPr id="608" name="公債費該当値テキスト"/>
        <xdr:cNvSpPr txBox="1"/>
      </xdr:nvSpPr>
      <xdr:spPr>
        <a:xfrm>
          <a:off x="16370300" y="133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40421</xdr:rowOff>
    </xdr:from>
    <xdr:to>
      <xdr:col>22</xdr:col>
      <xdr:colOff>415925</xdr:colOff>
      <xdr:row>78</xdr:row>
      <xdr:rowOff>142021</xdr:rowOff>
    </xdr:to>
    <xdr:sp macro="" textlink="">
      <xdr:nvSpPr>
        <xdr:cNvPr id="609" name="円/楕円 608"/>
        <xdr:cNvSpPr/>
      </xdr:nvSpPr>
      <xdr:spPr>
        <a:xfrm>
          <a:off x="15430500" y="134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133148</xdr:rowOff>
    </xdr:from>
    <xdr:ext cx="534377" cy="259045"/>
    <xdr:sp macro="" textlink="">
      <xdr:nvSpPr>
        <xdr:cNvPr id="610" name="テキスト ボックス 609"/>
        <xdr:cNvSpPr txBox="1"/>
      </xdr:nvSpPr>
      <xdr:spPr>
        <a:xfrm>
          <a:off x="15214111" y="1350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79097</xdr:rowOff>
    </xdr:from>
    <xdr:to>
      <xdr:col>21</xdr:col>
      <xdr:colOff>212725</xdr:colOff>
      <xdr:row>79</xdr:row>
      <xdr:rowOff>9247</xdr:rowOff>
    </xdr:to>
    <xdr:sp macro="" textlink="">
      <xdr:nvSpPr>
        <xdr:cNvPr id="611" name="円/楕円 610"/>
        <xdr:cNvSpPr/>
      </xdr:nvSpPr>
      <xdr:spPr>
        <a:xfrm>
          <a:off x="14541500" y="134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374</xdr:rowOff>
    </xdr:from>
    <xdr:ext cx="534377" cy="259045"/>
    <xdr:sp macro="" textlink="">
      <xdr:nvSpPr>
        <xdr:cNvPr id="612" name="テキスト ボックス 611"/>
        <xdr:cNvSpPr txBox="1"/>
      </xdr:nvSpPr>
      <xdr:spPr>
        <a:xfrm>
          <a:off x="14325111" y="135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79397</xdr:rowOff>
    </xdr:from>
    <xdr:to>
      <xdr:col>20</xdr:col>
      <xdr:colOff>9525</xdr:colOff>
      <xdr:row>79</xdr:row>
      <xdr:rowOff>9547</xdr:rowOff>
    </xdr:to>
    <xdr:sp macro="" textlink="">
      <xdr:nvSpPr>
        <xdr:cNvPr id="613" name="円/楕円 612"/>
        <xdr:cNvSpPr/>
      </xdr:nvSpPr>
      <xdr:spPr>
        <a:xfrm>
          <a:off x="13652500" y="134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674</xdr:rowOff>
    </xdr:from>
    <xdr:ext cx="534377" cy="259045"/>
    <xdr:sp macro="" textlink="">
      <xdr:nvSpPr>
        <xdr:cNvPr id="614" name="テキスト ボックス 613"/>
        <xdr:cNvSpPr txBox="1"/>
      </xdr:nvSpPr>
      <xdr:spPr>
        <a:xfrm>
          <a:off x="13436111" y="1354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31144</xdr:rowOff>
    </xdr:from>
    <xdr:to>
      <xdr:col>18</xdr:col>
      <xdr:colOff>492125</xdr:colOff>
      <xdr:row>78</xdr:row>
      <xdr:rowOff>132744</xdr:rowOff>
    </xdr:to>
    <xdr:sp macro="" textlink="">
      <xdr:nvSpPr>
        <xdr:cNvPr id="615" name="円/楕円 614"/>
        <xdr:cNvSpPr/>
      </xdr:nvSpPr>
      <xdr:spPr>
        <a:xfrm>
          <a:off x="12763500" y="134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123871</xdr:rowOff>
    </xdr:from>
    <xdr:ext cx="534377" cy="259045"/>
    <xdr:sp macro="" textlink="">
      <xdr:nvSpPr>
        <xdr:cNvPr id="616" name="テキスト ボックス 615"/>
        <xdr:cNvSpPr txBox="1"/>
      </xdr:nvSpPr>
      <xdr:spPr>
        <a:xfrm>
          <a:off x="12547111" y="134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0" name="テキスト ボックス 62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2" name="テキスト ボックス 63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4" name="テキスト ボックス 63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6" name="テキスト ボックス 63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38" name="テキスト ボックス 63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0" name="直線コネクタ 639"/>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1"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42" name="直線コネクタ 64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43"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44" name="直線コネクタ 643"/>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3169</xdr:rowOff>
    </xdr:from>
    <xdr:to>
      <xdr:col>23</xdr:col>
      <xdr:colOff>517525</xdr:colOff>
      <xdr:row>97</xdr:row>
      <xdr:rowOff>31254</xdr:rowOff>
    </xdr:to>
    <xdr:cxnSp macro="">
      <xdr:nvCxnSpPr>
        <xdr:cNvPr id="645" name="直線コネクタ 644"/>
        <xdr:cNvCxnSpPr/>
      </xdr:nvCxnSpPr>
      <xdr:spPr>
        <a:xfrm flipV="1">
          <a:off x="15481300" y="16462369"/>
          <a:ext cx="8382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46"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47" name="フローチャート : 判断 646"/>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128608</xdr:rowOff>
    </xdr:from>
    <xdr:to>
      <xdr:col>22</xdr:col>
      <xdr:colOff>365125</xdr:colOff>
      <xdr:row>97</xdr:row>
      <xdr:rowOff>31254</xdr:rowOff>
    </xdr:to>
    <xdr:cxnSp macro="">
      <xdr:nvCxnSpPr>
        <xdr:cNvPr id="648" name="直線コネクタ 647"/>
        <xdr:cNvCxnSpPr/>
      </xdr:nvCxnSpPr>
      <xdr:spPr>
        <a:xfrm>
          <a:off x="14592300" y="16587808"/>
          <a:ext cx="889000" cy="7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142128</xdr:rowOff>
    </xdr:from>
    <xdr:to>
      <xdr:col>22</xdr:col>
      <xdr:colOff>415925</xdr:colOff>
      <xdr:row>98</xdr:row>
      <xdr:rowOff>72278</xdr:rowOff>
    </xdr:to>
    <xdr:sp macro="" textlink="">
      <xdr:nvSpPr>
        <xdr:cNvPr id="649" name="フローチャート : 判断 648"/>
        <xdr:cNvSpPr/>
      </xdr:nvSpPr>
      <xdr:spPr>
        <a:xfrm>
          <a:off x="15430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63405</xdr:rowOff>
    </xdr:from>
    <xdr:ext cx="599010" cy="259045"/>
    <xdr:sp macro="" textlink="">
      <xdr:nvSpPr>
        <xdr:cNvPr id="650" name="テキスト ボックス 649"/>
        <xdr:cNvSpPr txBox="1"/>
      </xdr:nvSpPr>
      <xdr:spPr>
        <a:xfrm>
          <a:off x="15181794" y="168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9536</xdr:rowOff>
    </xdr:from>
    <xdr:to>
      <xdr:col>21</xdr:col>
      <xdr:colOff>161925</xdr:colOff>
      <xdr:row>96</xdr:row>
      <xdr:rowOff>128608</xdr:rowOff>
    </xdr:to>
    <xdr:cxnSp macro="">
      <xdr:nvCxnSpPr>
        <xdr:cNvPr id="651" name="直線コネクタ 650"/>
        <xdr:cNvCxnSpPr/>
      </xdr:nvCxnSpPr>
      <xdr:spPr>
        <a:xfrm>
          <a:off x="13703300" y="15954386"/>
          <a:ext cx="889000" cy="6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87134</xdr:rowOff>
    </xdr:from>
    <xdr:to>
      <xdr:col>21</xdr:col>
      <xdr:colOff>212725</xdr:colOff>
      <xdr:row>99</xdr:row>
      <xdr:rowOff>17284</xdr:rowOff>
    </xdr:to>
    <xdr:sp macro="" textlink="">
      <xdr:nvSpPr>
        <xdr:cNvPr id="652" name="フローチャート : 判断 651"/>
        <xdr:cNvSpPr/>
      </xdr:nvSpPr>
      <xdr:spPr>
        <a:xfrm>
          <a:off x="14541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8411</xdr:rowOff>
    </xdr:from>
    <xdr:ext cx="534377" cy="259045"/>
    <xdr:sp macro="" textlink="">
      <xdr:nvSpPr>
        <xdr:cNvPr id="653" name="テキスト ボックス 652"/>
        <xdr:cNvSpPr txBox="1"/>
      </xdr:nvSpPr>
      <xdr:spPr>
        <a:xfrm>
          <a:off x="14325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9536</xdr:rowOff>
    </xdr:from>
    <xdr:to>
      <xdr:col>19</xdr:col>
      <xdr:colOff>644525</xdr:colOff>
      <xdr:row>97</xdr:row>
      <xdr:rowOff>83330</xdr:rowOff>
    </xdr:to>
    <xdr:cxnSp macro="">
      <xdr:nvCxnSpPr>
        <xdr:cNvPr id="654" name="直線コネクタ 653"/>
        <xdr:cNvCxnSpPr/>
      </xdr:nvCxnSpPr>
      <xdr:spPr>
        <a:xfrm flipV="1">
          <a:off x="12814300" y="15954386"/>
          <a:ext cx="889000" cy="75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88182</xdr:rowOff>
    </xdr:from>
    <xdr:to>
      <xdr:col>20</xdr:col>
      <xdr:colOff>9525</xdr:colOff>
      <xdr:row>99</xdr:row>
      <xdr:rowOff>18332</xdr:rowOff>
    </xdr:to>
    <xdr:sp macro="" textlink="">
      <xdr:nvSpPr>
        <xdr:cNvPr id="655" name="フローチャート : 判断 654"/>
        <xdr:cNvSpPr/>
      </xdr:nvSpPr>
      <xdr:spPr>
        <a:xfrm>
          <a:off x="13652500" y="1689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9459</xdr:rowOff>
    </xdr:from>
    <xdr:ext cx="534377" cy="259045"/>
    <xdr:sp macro="" textlink="">
      <xdr:nvSpPr>
        <xdr:cNvPr id="656" name="テキスト ボックス 655"/>
        <xdr:cNvSpPr txBox="1"/>
      </xdr:nvSpPr>
      <xdr:spPr>
        <a:xfrm>
          <a:off x="13436111" y="169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82441</xdr:rowOff>
    </xdr:from>
    <xdr:to>
      <xdr:col>18</xdr:col>
      <xdr:colOff>492125</xdr:colOff>
      <xdr:row>99</xdr:row>
      <xdr:rowOff>12591</xdr:rowOff>
    </xdr:to>
    <xdr:sp macro="" textlink="">
      <xdr:nvSpPr>
        <xdr:cNvPr id="657" name="フローチャート : 判断 656"/>
        <xdr:cNvSpPr/>
      </xdr:nvSpPr>
      <xdr:spPr>
        <a:xfrm>
          <a:off x="12763500" y="1688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3718</xdr:rowOff>
    </xdr:from>
    <xdr:ext cx="534377" cy="259045"/>
    <xdr:sp macro="" textlink="">
      <xdr:nvSpPr>
        <xdr:cNvPr id="658" name="テキスト ボックス 657"/>
        <xdr:cNvSpPr txBox="1"/>
      </xdr:nvSpPr>
      <xdr:spPr>
        <a:xfrm>
          <a:off x="12547111" y="169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123819</xdr:rowOff>
    </xdr:from>
    <xdr:to>
      <xdr:col>23</xdr:col>
      <xdr:colOff>568325</xdr:colOff>
      <xdr:row>96</xdr:row>
      <xdr:rowOff>53969</xdr:rowOff>
    </xdr:to>
    <xdr:sp macro="" textlink="">
      <xdr:nvSpPr>
        <xdr:cNvPr id="664" name="円/楕円 663"/>
        <xdr:cNvSpPr/>
      </xdr:nvSpPr>
      <xdr:spPr>
        <a:xfrm>
          <a:off x="16268700" y="164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146696</xdr:rowOff>
    </xdr:from>
    <xdr:ext cx="599010" cy="259045"/>
    <xdr:sp macro="" textlink="">
      <xdr:nvSpPr>
        <xdr:cNvPr id="665" name="積立金該当値テキスト"/>
        <xdr:cNvSpPr txBox="1"/>
      </xdr:nvSpPr>
      <xdr:spPr>
        <a:xfrm>
          <a:off x="16370300" y="162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151904</xdr:rowOff>
    </xdr:from>
    <xdr:to>
      <xdr:col>22</xdr:col>
      <xdr:colOff>415925</xdr:colOff>
      <xdr:row>97</xdr:row>
      <xdr:rowOff>82054</xdr:rowOff>
    </xdr:to>
    <xdr:sp macro="" textlink="">
      <xdr:nvSpPr>
        <xdr:cNvPr id="666" name="円/楕円 665"/>
        <xdr:cNvSpPr/>
      </xdr:nvSpPr>
      <xdr:spPr>
        <a:xfrm>
          <a:off x="15430500" y="16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98581</xdr:rowOff>
    </xdr:from>
    <xdr:ext cx="599010" cy="259045"/>
    <xdr:sp macro="" textlink="">
      <xdr:nvSpPr>
        <xdr:cNvPr id="667" name="テキスト ボックス 666"/>
        <xdr:cNvSpPr txBox="1"/>
      </xdr:nvSpPr>
      <xdr:spPr>
        <a:xfrm>
          <a:off x="15181794" y="1638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77808</xdr:rowOff>
    </xdr:from>
    <xdr:to>
      <xdr:col>21</xdr:col>
      <xdr:colOff>212725</xdr:colOff>
      <xdr:row>97</xdr:row>
      <xdr:rowOff>7958</xdr:rowOff>
    </xdr:to>
    <xdr:sp macro="" textlink="">
      <xdr:nvSpPr>
        <xdr:cNvPr id="668" name="円/楕円 667"/>
        <xdr:cNvSpPr/>
      </xdr:nvSpPr>
      <xdr:spPr>
        <a:xfrm>
          <a:off x="14541500" y="165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24485</xdr:rowOff>
    </xdr:from>
    <xdr:ext cx="599010" cy="259045"/>
    <xdr:sp macro="" textlink="">
      <xdr:nvSpPr>
        <xdr:cNvPr id="669" name="テキスト ボックス 668"/>
        <xdr:cNvSpPr txBox="1"/>
      </xdr:nvSpPr>
      <xdr:spPr>
        <a:xfrm>
          <a:off x="14292794" y="1631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130186</xdr:rowOff>
    </xdr:from>
    <xdr:to>
      <xdr:col>20</xdr:col>
      <xdr:colOff>9525</xdr:colOff>
      <xdr:row>93</xdr:row>
      <xdr:rowOff>60336</xdr:rowOff>
    </xdr:to>
    <xdr:sp macro="" textlink="">
      <xdr:nvSpPr>
        <xdr:cNvPr id="670" name="円/楕円 669"/>
        <xdr:cNvSpPr/>
      </xdr:nvSpPr>
      <xdr:spPr>
        <a:xfrm>
          <a:off x="13652500" y="159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76863</xdr:rowOff>
    </xdr:from>
    <xdr:ext cx="599010" cy="259045"/>
    <xdr:sp macro="" textlink="">
      <xdr:nvSpPr>
        <xdr:cNvPr id="671" name="テキスト ボックス 670"/>
        <xdr:cNvSpPr txBox="1"/>
      </xdr:nvSpPr>
      <xdr:spPr>
        <a:xfrm>
          <a:off x="13403794" y="156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32530</xdr:rowOff>
    </xdr:from>
    <xdr:to>
      <xdr:col>18</xdr:col>
      <xdr:colOff>492125</xdr:colOff>
      <xdr:row>97</xdr:row>
      <xdr:rowOff>134130</xdr:rowOff>
    </xdr:to>
    <xdr:sp macro="" textlink="">
      <xdr:nvSpPr>
        <xdr:cNvPr id="672" name="円/楕円 671"/>
        <xdr:cNvSpPr/>
      </xdr:nvSpPr>
      <xdr:spPr>
        <a:xfrm>
          <a:off x="12763500" y="166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150657</xdr:rowOff>
    </xdr:from>
    <xdr:ext cx="599010" cy="259045"/>
    <xdr:sp macro="" textlink="">
      <xdr:nvSpPr>
        <xdr:cNvPr id="673" name="テキスト ボックス 672"/>
        <xdr:cNvSpPr txBox="1"/>
      </xdr:nvSpPr>
      <xdr:spPr>
        <a:xfrm>
          <a:off x="12514794" y="1643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697" name="直線コネクタ 696"/>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698"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0"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1" name="直線コネクタ 700"/>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37059</xdr:rowOff>
    </xdr:from>
    <xdr:to>
      <xdr:col>32</xdr:col>
      <xdr:colOff>187325</xdr:colOff>
      <xdr:row>39</xdr:row>
      <xdr:rowOff>44450</xdr:rowOff>
    </xdr:to>
    <xdr:cxnSp macro="">
      <xdr:nvCxnSpPr>
        <xdr:cNvPr id="702" name="直線コネクタ 701"/>
        <xdr:cNvCxnSpPr/>
      </xdr:nvCxnSpPr>
      <xdr:spPr>
        <a:xfrm>
          <a:off x="21323300" y="6723609"/>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03"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04" name="フローチャート : 判断 703"/>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37059</xdr:rowOff>
    </xdr:from>
    <xdr:to>
      <xdr:col>31</xdr:col>
      <xdr:colOff>34925</xdr:colOff>
      <xdr:row>39</xdr:row>
      <xdr:rowOff>44450</xdr:rowOff>
    </xdr:to>
    <xdr:cxnSp macro="">
      <xdr:nvCxnSpPr>
        <xdr:cNvPr id="705" name="直線コネクタ 704"/>
        <xdr:cNvCxnSpPr/>
      </xdr:nvCxnSpPr>
      <xdr:spPr>
        <a:xfrm flipV="1">
          <a:off x="20434300" y="672360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122809</xdr:rowOff>
    </xdr:from>
    <xdr:to>
      <xdr:col>31</xdr:col>
      <xdr:colOff>85725</xdr:colOff>
      <xdr:row>39</xdr:row>
      <xdr:rowOff>52959</xdr:rowOff>
    </xdr:to>
    <xdr:sp macro="" textlink="">
      <xdr:nvSpPr>
        <xdr:cNvPr id="706" name="フローチャート : 判断 705"/>
        <xdr:cNvSpPr/>
      </xdr:nvSpPr>
      <xdr:spPr>
        <a:xfrm>
          <a:off x="21272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69486</xdr:rowOff>
    </xdr:from>
    <xdr:ext cx="469744" cy="259045"/>
    <xdr:sp macro="" textlink="">
      <xdr:nvSpPr>
        <xdr:cNvPr id="707" name="テキスト ボックス 706"/>
        <xdr:cNvSpPr txBox="1"/>
      </xdr:nvSpPr>
      <xdr:spPr>
        <a:xfrm>
          <a:off x="21088427"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34582</xdr:rowOff>
    </xdr:from>
    <xdr:to>
      <xdr:col>29</xdr:col>
      <xdr:colOff>517525</xdr:colOff>
      <xdr:row>39</xdr:row>
      <xdr:rowOff>44450</xdr:rowOff>
    </xdr:to>
    <xdr:cxnSp macro="">
      <xdr:nvCxnSpPr>
        <xdr:cNvPr id="708" name="直線コネクタ 707"/>
        <xdr:cNvCxnSpPr/>
      </xdr:nvCxnSpPr>
      <xdr:spPr>
        <a:xfrm>
          <a:off x="19545300" y="672113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104635</xdr:rowOff>
    </xdr:from>
    <xdr:to>
      <xdr:col>29</xdr:col>
      <xdr:colOff>568325</xdr:colOff>
      <xdr:row>39</xdr:row>
      <xdr:rowOff>34785</xdr:rowOff>
    </xdr:to>
    <xdr:sp macro="" textlink="">
      <xdr:nvSpPr>
        <xdr:cNvPr id="709" name="フローチャート : 判断 708"/>
        <xdr:cNvSpPr/>
      </xdr:nvSpPr>
      <xdr:spPr>
        <a:xfrm>
          <a:off x="20383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51312</xdr:rowOff>
    </xdr:from>
    <xdr:ext cx="469744" cy="259045"/>
    <xdr:sp macro="" textlink="">
      <xdr:nvSpPr>
        <xdr:cNvPr id="710" name="テキスト ボックス 709"/>
        <xdr:cNvSpPr txBox="1"/>
      </xdr:nvSpPr>
      <xdr:spPr>
        <a:xfrm>
          <a:off x="20199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34582</xdr:rowOff>
    </xdr:from>
    <xdr:to>
      <xdr:col>28</xdr:col>
      <xdr:colOff>314325</xdr:colOff>
      <xdr:row>39</xdr:row>
      <xdr:rowOff>44450</xdr:rowOff>
    </xdr:to>
    <xdr:cxnSp macro="">
      <xdr:nvCxnSpPr>
        <xdr:cNvPr id="711" name="直線コネクタ 710"/>
        <xdr:cNvCxnSpPr/>
      </xdr:nvCxnSpPr>
      <xdr:spPr>
        <a:xfrm flipV="1">
          <a:off x="18656300" y="672113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114618</xdr:rowOff>
    </xdr:from>
    <xdr:to>
      <xdr:col>28</xdr:col>
      <xdr:colOff>365125</xdr:colOff>
      <xdr:row>39</xdr:row>
      <xdr:rowOff>44768</xdr:rowOff>
    </xdr:to>
    <xdr:sp macro="" textlink="">
      <xdr:nvSpPr>
        <xdr:cNvPr id="712" name="フローチャート : 判断 711"/>
        <xdr:cNvSpPr/>
      </xdr:nvSpPr>
      <xdr:spPr>
        <a:xfrm>
          <a:off x="19494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61294</xdr:rowOff>
    </xdr:from>
    <xdr:ext cx="469744" cy="259045"/>
    <xdr:sp macro="" textlink="">
      <xdr:nvSpPr>
        <xdr:cNvPr id="713" name="テキスト ボックス 712"/>
        <xdr:cNvSpPr txBox="1"/>
      </xdr:nvSpPr>
      <xdr:spPr>
        <a:xfrm>
          <a:off x="19310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130696</xdr:rowOff>
    </xdr:from>
    <xdr:to>
      <xdr:col>27</xdr:col>
      <xdr:colOff>161925</xdr:colOff>
      <xdr:row>39</xdr:row>
      <xdr:rowOff>60846</xdr:rowOff>
    </xdr:to>
    <xdr:sp macro="" textlink="">
      <xdr:nvSpPr>
        <xdr:cNvPr id="714" name="フローチャート : 判断 713"/>
        <xdr:cNvSpPr/>
      </xdr:nvSpPr>
      <xdr:spPr>
        <a:xfrm>
          <a:off x="18605500" y="66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77373</xdr:rowOff>
    </xdr:from>
    <xdr:ext cx="378565" cy="259045"/>
    <xdr:sp macro="" textlink="">
      <xdr:nvSpPr>
        <xdr:cNvPr id="715" name="テキスト ボックス 714"/>
        <xdr:cNvSpPr txBox="1"/>
      </xdr:nvSpPr>
      <xdr:spPr>
        <a:xfrm>
          <a:off x="18467017" y="642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22"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157709</xdr:rowOff>
    </xdr:from>
    <xdr:to>
      <xdr:col>31</xdr:col>
      <xdr:colOff>85725</xdr:colOff>
      <xdr:row>39</xdr:row>
      <xdr:rowOff>87859</xdr:rowOff>
    </xdr:to>
    <xdr:sp macro="" textlink="">
      <xdr:nvSpPr>
        <xdr:cNvPr id="723" name="円/楕円 722"/>
        <xdr:cNvSpPr/>
      </xdr:nvSpPr>
      <xdr:spPr>
        <a:xfrm>
          <a:off x="21272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78986</xdr:rowOff>
    </xdr:from>
    <xdr:ext cx="378565" cy="259045"/>
    <xdr:sp macro="" textlink="">
      <xdr:nvSpPr>
        <xdr:cNvPr id="724" name="テキスト ボックス 723"/>
        <xdr:cNvSpPr txBox="1"/>
      </xdr:nvSpPr>
      <xdr:spPr>
        <a:xfrm>
          <a:off x="21134017" y="6765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155232</xdr:rowOff>
    </xdr:from>
    <xdr:to>
      <xdr:col>28</xdr:col>
      <xdr:colOff>365125</xdr:colOff>
      <xdr:row>39</xdr:row>
      <xdr:rowOff>85382</xdr:rowOff>
    </xdr:to>
    <xdr:sp macro="" textlink="">
      <xdr:nvSpPr>
        <xdr:cNvPr id="727" name="円/楕円 726"/>
        <xdr:cNvSpPr/>
      </xdr:nvSpPr>
      <xdr:spPr>
        <a:xfrm>
          <a:off x="19494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76509</xdr:rowOff>
    </xdr:from>
    <xdr:ext cx="378565" cy="259045"/>
    <xdr:sp macro="" textlink="">
      <xdr:nvSpPr>
        <xdr:cNvPr id="728" name="テキスト ボックス 727"/>
        <xdr:cNvSpPr txBox="1"/>
      </xdr:nvSpPr>
      <xdr:spPr>
        <a:xfrm>
          <a:off x="19356017" y="676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1" name="直線コネクタ 74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2" name="テキスト ボックス 74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3" name="直線コネクタ 74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4" name="テキスト ボックス 74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5" name="直線コネクタ 74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6" name="テキスト ボックス 74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7" name="直線コネクタ 74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8" name="テキスト ボックス 74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52" name="直線コネクタ 751"/>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4" name="直線コネクタ 75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55"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56" name="直線コネクタ 755"/>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158766</xdr:rowOff>
    </xdr:from>
    <xdr:to>
      <xdr:col>32</xdr:col>
      <xdr:colOff>187325</xdr:colOff>
      <xdr:row>58</xdr:row>
      <xdr:rowOff>10587</xdr:rowOff>
    </xdr:to>
    <xdr:cxnSp macro="">
      <xdr:nvCxnSpPr>
        <xdr:cNvPr id="757" name="直線コネクタ 756"/>
        <xdr:cNvCxnSpPr/>
      </xdr:nvCxnSpPr>
      <xdr:spPr>
        <a:xfrm>
          <a:off x="21323300" y="9931416"/>
          <a:ext cx="8382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58"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59" name="フローチャート : 判断 758"/>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156251</xdr:rowOff>
    </xdr:from>
    <xdr:to>
      <xdr:col>31</xdr:col>
      <xdr:colOff>34925</xdr:colOff>
      <xdr:row>57</xdr:row>
      <xdr:rowOff>158766</xdr:rowOff>
    </xdr:to>
    <xdr:cxnSp macro="">
      <xdr:nvCxnSpPr>
        <xdr:cNvPr id="760" name="直線コネクタ 759"/>
        <xdr:cNvCxnSpPr/>
      </xdr:nvCxnSpPr>
      <xdr:spPr>
        <a:xfrm>
          <a:off x="20434300" y="992890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127533</xdr:rowOff>
    </xdr:from>
    <xdr:to>
      <xdr:col>31</xdr:col>
      <xdr:colOff>85725</xdr:colOff>
      <xdr:row>58</xdr:row>
      <xdr:rowOff>57683</xdr:rowOff>
    </xdr:to>
    <xdr:sp macro="" textlink="">
      <xdr:nvSpPr>
        <xdr:cNvPr id="761" name="フローチャート : 判断 760"/>
        <xdr:cNvSpPr/>
      </xdr:nvSpPr>
      <xdr:spPr>
        <a:xfrm>
          <a:off x="21272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48810</xdr:rowOff>
    </xdr:from>
    <xdr:ext cx="469744" cy="259045"/>
    <xdr:sp macro="" textlink="">
      <xdr:nvSpPr>
        <xdr:cNvPr id="762" name="テキスト ボックス 761"/>
        <xdr:cNvSpPr txBox="1"/>
      </xdr:nvSpPr>
      <xdr:spPr>
        <a:xfrm>
          <a:off x="21088427"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154559</xdr:rowOff>
    </xdr:from>
    <xdr:to>
      <xdr:col>29</xdr:col>
      <xdr:colOff>517525</xdr:colOff>
      <xdr:row>57</xdr:row>
      <xdr:rowOff>156251</xdr:rowOff>
    </xdr:to>
    <xdr:cxnSp macro="">
      <xdr:nvCxnSpPr>
        <xdr:cNvPr id="763" name="直線コネクタ 762"/>
        <xdr:cNvCxnSpPr/>
      </xdr:nvCxnSpPr>
      <xdr:spPr>
        <a:xfrm>
          <a:off x="19545300" y="992720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125750</xdr:rowOff>
    </xdr:from>
    <xdr:to>
      <xdr:col>29</xdr:col>
      <xdr:colOff>568325</xdr:colOff>
      <xdr:row>58</xdr:row>
      <xdr:rowOff>55900</xdr:rowOff>
    </xdr:to>
    <xdr:sp macro="" textlink="">
      <xdr:nvSpPr>
        <xdr:cNvPr id="764" name="フローチャート : 判断 763"/>
        <xdr:cNvSpPr/>
      </xdr:nvSpPr>
      <xdr:spPr>
        <a:xfrm>
          <a:off x="20383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47027</xdr:rowOff>
    </xdr:from>
    <xdr:ext cx="469744" cy="259045"/>
    <xdr:sp macro="" textlink="">
      <xdr:nvSpPr>
        <xdr:cNvPr id="765" name="テキスト ボックス 764"/>
        <xdr:cNvSpPr txBox="1"/>
      </xdr:nvSpPr>
      <xdr:spPr>
        <a:xfrm>
          <a:off x="20199427"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136728</xdr:rowOff>
    </xdr:from>
    <xdr:to>
      <xdr:col>28</xdr:col>
      <xdr:colOff>314325</xdr:colOff>
      <xdr:row>57</xdr:row>
      <xdr:rowOff>154559</xdr:rowOff>
    </xdr:to>
    <xdr:cxnSp macro="">
      <xdr:nvCxnSpPr>
        <xdr:cNvPr id="766" name="直線コネクタ 765"/>
        <xdr:cNvCxnSpPr/>
      </xdr:nvCxnSpPr>
      <xdr:spPr>
        <a:xfrm>
          <a:off x="18656300" y="9737928"/>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108422</xdr:rowOff>
    </xdr:from>
    <xdr:to>
      <xdr:col>28</xdr:col>
      <xdr:colOff>365125</xdr:colOff>
      <xdr:row>58</xdr:row>
      <xdr:rowOff>38572</xdr:rowOff>
    </xdr:to>
    <xdr:sp macro="" textlink="">
      <xdr:nvSpPr>
        <xdr:cNvPr id="767" name="フローチャート : 判断 766"/>
        <xdr:cNvSpPr/>
      </xdr:nvSpPr>
      <xdr:spPr>
        <a:xfrm>
          <a:off x="19494500" y="988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29699</xdr:rowOff>
    </xdr:from>
    <xdr:ext cx="469744" cy="259045"/>
    <xdr:sp macro="" textlink="">
      <xdr:nvSpPr>
        <xdr:cNvPr id="768" name="テキスト ボックス 767"/>
        <xdr:cNvSpPr txBox="1"/>
      </xdr:nvSpPr>
      <xdr:spPr>
        <a:xfrm>
          <a:off x="19310427" y="997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102845</xdr:rowOff>
    </xdr:from>
    <xdr:to>
      <xdr:col>27</xdr:col>
      <xdr:colOff>161925</xdr:colOff>
      <xdr:row>58</xdr:row>
      <xdr:rowOff>32995</xdr:rowOff>
    </xdr:to>
    <xdr:sp macro="" textlink="">
      <xdr:nvSpPr>
        <xdr:cNvPr id="769" name="フローチャート : 判断 768"/>
        <xdr:cNvSpPr/>
      </xdr:nvSpPr>
      <xdr:spPr>
        <a:xfrm>
          <a:off x="18605500" y="98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24122</xdr:rowOff>
    </xdr:from>
    <xdr:ext cx="469744" cy="259045"/>
    <xdr:sp macro="" textlink="">
      <xdr:nvSpPr>
        <xdr:cNvPr id="770" name="テキスト ボックス 769"/>
        <xdr:cNvSpPr txBox="1"/>
      </xdr:nvSpPr>
      <xdr:spPr>
        <a:xfrm>
          <a:off x="18421427" y="996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131237</xdr:rowOff>
    </xdr:from>
    <xdr:to>
      <xdr:col>32</xdr:col>
      <xdr:colOff>238125</xdr:colOff>
      <xdr:row>58</xdr:row>
      <xdr:rowOff>61387</xdr:rowOff>
    </xdr:to>
    <xdr:sp macro="" textlink="">
      <xdr:nvSpPr>
        <xdr:cNvPr id="776" name="円/楕円 775"/>
        <xdr:cNvSpPr/>
      </xdr:nvSpPr>
      <xdr:spPr>
        <a:xfrm>
          <a:off x="22110700" y="99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109664</xdr:rowOff>
    </xdr:from>
    <xdr:ext cx="469744" cy="259045"/>
    <xdr:sp macro="" textlink="">
      <xdr:nvSpPr>
        <xdr:cNvPr id="777" name="貸付金該当値テキスト"/>
        <xdr:cNvSpPr txBox="1"/>
      </xdr:nvSpPr>
      <xdr:spPr>
        <a:xfrm>
          <a:off x="22212300" y="988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107966</xdr:rowOff>
    </xdr:from>
    <xdr:to>
      <xdr:col>31</xdr:col>
      <xdr:colOff>85725</xdr:colOff>
      <xdr:row>58</xdr:row>
      <xdr:rowOff>38116</xdr:rowOff>
    </xdr:to>
    <xdr:sp macro="" textlink="">
      <xdr:nvSpPr>
        <xdr:cNvPr id="778" name="円/楕円 777"/>
        <xdr:cNvSpPr/>
      </xdr:nvSpPr>
      <xdr:spPr>
        <a:xfrm>
          <a:off x="21272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54643</xdr:rowOff>
    </xdr:from>
    <xdr:ext cx="469744" cy="259045"/>
    <xdr:sp macro="" textlink="">
      <xdr:nvSpPr>
        <xdr:cNvPr id="779" name="テキスト ボックス 778"/>
        <xdr:cNvSpPr txBox="1"/>
      </xdr:nvSpPr>
      <xdr:spPr>
        <a:xfrm>
          <a:off x="21088427" y="965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105451</xdr:rowOff>
    </xdr:from>
    <xdr:to>
      <xdr:col>29</xdr:col>
      <xdr:colOff>568325</xdr:colOff>
      <xdr:row>58</xdr:row>
      <xdr:rowOff>35601</xdr:rowOff>
    </xdr:to>
    <xdr:sp macro="" textlink="">
      <xdr:nvSpPr>
        <xdr:cNvPr id="780" name="円/楕円 779"/>
        <xdr:cNvSpPr/>
      </xdr:nvSpPr>
      <xdr:spPr>
        <a:xfrm>
          <a:off x="20383500" y="98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52128</xdr:rowOff>
    </xdr:from>
    <xdr:ext cx="469744" cy="259045"/>
    <xdr:sp macro="" textlink="">
      <xdr:nvSpPr>
        <xdr:cNvPr id="781" name="テキスト ボックス 780"/>
        <xdr:cNvSpPr txBox="1"/>
      </xdr:nvSpPr>
      <xdr:spPr>
        <a:xfrm>
          <a:off x="20199427" y="965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103759</xdr:rowOff>
    </xdr:from>
    <xdr:to>
      <xdr:col>28</xdr:col>
      <xdr:colOff>365125</xdr:colOff>
      <xdr:row>58</xdr:row>
      <xdr:rowOff>33909</xdr:rowOff>
    </xdr:to>
    <xdr:sp macro="" textlink="">
      <xdr:nvSpPr>
        <xdr:cNvPr id="782" name="円/楕円 781"/>
        <xdr:cNvSpPr/>
      </xdr:nvSpPr>
      <xdr:spPr>
        <a:xfrm>
          <a:off x="19494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50436</xdr:rowOff>
    </xdr:from>
    <xdr:ext cx="469744" cy="259045"/>
    <xdr:sp macro="" textlink="">
      <xdr:nvSpPr>
        <xdr:cNvPr id="783" name="テキスト ボックス 782"/>
        <xdr:cNvSpPr txBox="1"/>
      </xdr:nvSpPr>
      <xdr:spPr>
        <a:xfrm>
          <a:off x="19310427" y="96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85928</xdr:rowOff>
    </xdr:from>
    <xdr:to>
      <xdr:col>27</xdr:col>
      <xdr:colOff>161925</xdr:colOff>
      <xdr:row>57</xdr:row>
      <xdr:rowOff>16078</xdr:rowOff>
    </xdr:to>
    <xdr:sp macro="" textlink="">
      <xdr:nvSpPr>
        <xdr:cNvPr id="784" name="円/楕円 783"/>
        <xdr:cNvSpPr/>
      </xdr:nvSpPr>
      <xdr:spPr>
        <a:xfrm>
          <a:off x="186055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32605</xdr:rowOff>
    </xdr:from>
    <xdr:ext cx="469744" cy="259045"/>
    <xdr:sp macro="" textlink="">
      <xdr:nvSpPr>
        <xdr:cNvPr id="785" name="テキスト ボックス 784"/>
        <xdr:cNvSpPr txBox="1"/>
      </xdr:nvSpPr>
      <xdr:spPr>
        <a:xfrm>
          <a:off x="18421427" y="946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6" name="直線コネクタ 79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7" name="テキスト ボックス 79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8" name="直線コネクタ 79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9" name="テキスト ボックス 79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0" name="直線コネクタ 79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1" name="テキスト ボックス 80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2" name="直線コネクタ 80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3" name="テキスト ボックス 80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4" name="直線コネクタ 80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5" name="テキスト ボックス 80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09" name="直線コネクタ 808"/>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0"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1" name="直線コネクタ 810"/>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12"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13" name="直線コネクタ 812"/>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155447</xdr:rowOff>
    </xdr:from>
    <xdr:to>
      <xdr:col>32</xdr:col>
      <xdr:colOff>187325</xdr:colOff>
      <xdr:row>75</xdr:row>
      <xdr:rowOff>13353</xdr:rowOff>
    </xdr:to>
    <xdr:cxnSp macro="">
      <xdr:nvCxnSpPr>
        <xdr:cNvPr id="814" name="直線コネクタ 813"/>
        <xdr:cNvCxnSpPr/>
      </xdr:nvCxnSpPr>
      <xdr:spPr>
        <a:xfrm>
          <a:off x="21323300" y="12671297"/>
          <a:ext cx="838200" cy="20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15"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16" name="フローチャート : 判断 815"/>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155447</xdr:rowOff>
    </xdr:from>
    <xdr:to>
      <xdr:col>31</xdr:col>
      <xdr:colOff>34925</xdr:colOff>
      <xdr:row>76</xdr:row>
      <xdr:rowOff>89694</xdr:rowOff>
    </xdr:to>
    <xdr:cxnSp macro="">
      <xdr:nvCxnSpPr>
        <xdr:cNvPr id="817" name="直線コネクタ 816"/>
        <xdr:cNvCxnSpPr/>
      </xdr:nvCxnSpPr>
      <xdr:spPr>
        <a:xfrm flipV="1">
          <a:off x="20434300" y="12671297"/>
          <a:ext cx="889000" cy="4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69202</xdr:rowOff>
    </xdr:from>
    <xdr:to>
      <xdr:col>31</xdr:col>
      <xdr:colOff>85725</xdr:colOff>
      <xdr:row>77</xdr:row>
      <xdr:rowOff>170802</xdr:rowOff>
    </xdr:to>
    <xdr:sp macro="" textlink="">
      <xdr:nvSpPr>
        <xdr:cNvPr id="818" name="フローチャート : 判断 817"/>
        <xdr:cNvSpPr/>
      </xdr:nvSpPr>
      <xdr:spPr>
        <a:xfrm>
          <a:off x="21272500" y="132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161929</xdr:rowOff>
    </xdr:from>
    <xdr:ext cx="534377" cy="259045"/>
    <xdr:sp macro="" textlink="">
      <xdr:nvSpPr>
        <xdr:cNvPr id="819" name="テキスト ボックス 818"/>
        <xdr:cNvSpPr txBox="1"/>
      </xdr:nvSpPr>
      <xdr:spPr>
        <a:xfrm>
          <a:off x="21056111" y="13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89694</xdr:rowOff>
    </xdr:from>
    <xdr:to>
      <xdr:col>29</xdr:col>
      <xdr:colOff>517525</xdr:colOff>
      <xdr:row>76</xdr:row>
      <xdr:rowOff>112599</xdr:rowOff>
    </xdr:to>
    <xdr:cxnSp macro="">
      <xdr:nvCxnSpPr>
        <xdr:cNvPr id="820" name="直線コネクタ 819"/>
        <xdr:cNvCxnSpPr/>
      </xdr:nvCxnSpPr>
      <xdr:spPr>
        <a:xfrm flipV="1">
          <a:off x="19545300" y="13119894"/>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77862</xdr:rowOff>
    </xdr:from>
    <xdr:to>
      <xdr:col>29</xdr:col>
      <xdr:colOff>568325</xdr:colOff>
      <xdr:row>78</xdr:row>
      <xdr:rowOff>8012</xdr:rowOff>
    </xdr:to>
    <xdr:sp macro="" textlink="">
      <xdr:nvSpPr>
        <xdr:cNvPr id="821" name="フローチャート : 判断 820"/>
        <xdr:cNvSpPr/>
      </xdr:nvSpPr>
      <xdr:spPr>
        <a:xfrm>
          <a:off x="20383500" y="132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170589</xdr:rowOff>
    </xdr:from>
    <xdr:ext cx="534377" cy="259045"/>
    <xdr:sp macro="" textlink="">
      <xdr:nvSpPr>
        <xdr:cNvPr id="822" name="テキスト ボックス 821"/>
        <xdr:cNvSpPr txBox="1"/>
      </xdr:nvSpPr>
      <xdr:spPr>
        <a:xfrm>
          <a:off x="20167111" y="133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104256</xdr:rowOff>
    </xdr:from>
    <xdr:to>
      <xdr:col>28</xdr:col>
      <xdr:colOff>314325</xdr:colOff>
      <xdr:row>76</xdr:row>
      <xdr:rowOff>112599</xdr:rowOff>
    </xdr:to>
    <xdr:cxnSp macro="">
      <xdr:nvCxnSpPr>
        <xdr:cNvPr id="823" name="直線コネクタ 822"/>
        <xdr:cNvCxnSpPr/>
      </xdr:nvCxnSpPr>
      <xdr:spPr>
        <a:xfrm>
          <a:off x="18656300" y="12791556"/>
          <a:ext cx="889000" cy="35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81090</xdr:rowOff>
    </xdr:from>
    <xdr:to>
      <xdr:col>28</xdr:col>
      <xdr:colOff>365125</xdr:colOff>
      <xdr:row>78</xdr:row>
      <xdr:rowOff>11240</xdr:rowOff>
    </xdr:to>
    <xdr:sp macro="" textlink="">
      <xdr:nvSpPr>
        <xdr:cNvPr id="824" name="フローチャート : 判断 823"/>
        <xdr:cNvSpPr/>
      </xdr:nvSpPr>
      <xdr:spPr>
        <a:xfrm>
          <a:off x="19494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2367</xdr:rowOff>
    </xdr:from>
    <xdr:ext cx="534377" cy="259045"/>
    <xdr:sp macro="" textlink="">
      <xdr:nvSpPr>
        <xdr:cNvPr id="825" name="テキスト ボックス 824"/>
        <xdr:cNvSpPr txBox="1"/>
      </xdr:nvSpPr>
      <xdr:spPr>
        <a:xfrm>
          <a:off x="19278111" y="133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82007</xdr:rowOff>
    </xdr:from>
    <xdr:to>
      <xdr:col>27</xdr:col>
      <xdr:colOff>161925</xdr:colOff>
      <xdr:row>78</xdr:row>
      <xdr:rowOff>12157</xdr:rowOff>
    </xdr:to>
    <xdr:sp macro="" textlink="">
      <xdr:nvSpPr>
        <xdr:cNvPr id="826" name="フローチャート : 判断 825"/>
        <xdr:cNvSpPr/>
      </xdr:nvSpPr>
      <xdr:spPr>
        <a:xfrm>
          <a:off x="18605500" y="132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3284</xdr:rowOff>
    </xdr:from>
    <xdr:ext cx="534377" cy="259045"/>
    <xdr:sp macro="" textlink="">
      <xdr:nvSpPr>
        <xdr:cNvPr id="827" name="テキスト ボックス 826"/>
        <xdr:cNvSpPr txBox="1"/>
      </xdr:nvSpPr>
      <xdr:spPr>
        <a:xfrm>
          <a:off x="18389111" y="13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134003</xdr:rowOff>
    </xdr:from>
    <xdr:to>
      <xdr:col>32</xdr:col>
      <xdr:colOff>238125</xdr:colOff>
      <xdr:row>75</xdr:row>
      <xdr:rowOff>64153</xdr:rowOff>
    </xdr:to>
    <xdr:sp macro="" textlink="">
      <xdr:nvSpPr>
        <xdr:cNvPr id="833" name="円/楕円 832"/>
        <xdr:cNvSpPr/>
      </xdr:nvSpPr>
      <xdr:spPr>
        <a:xfrm>
          <a:off x="22110700" y="128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156880</xdr:rowOff>
    </xdr:from>
    <xdr:ext cx="599010" cy="259045"/>
    <xdr:sp macro="" textlink="">
      <xdr:nvSpPr>
        <xdr:cNvPr id="834" name="繰出金該当値テキスト"/>
        <xdr:cNvSpPr txBox="1"/>
      </xdr:nvSpPr>
      <xdr:spPr>
        <a:xfrm>
          <a:off x="22212300" y="1267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188,162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104647</xdr:rowOff>
    </xdr:from>
    <xdr:to>
      <xdr:col>31</xdr:col>
      <xdr:colOff>85725</xdr:colOff>
      <xdr:row>74</xdr:row>
      <xdr:rowOff>34797</xdr:rowOff>
    </xdr:to>
    <xdr:sp macro="" textlink="">
      <xdr:nvSpPr>
        <xdr:cNvPr id="835" name="円/楕円 834"/>
        <xdr:cNvSpPr/>
      </xdr:nvSpPr>
      <xdr:spPr>
        <a:xfrm>
          <a:off x="21272500" y="12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51324</xdr:rowOff>
    </xdr:from>
    <xdr:ext cx="599010" cy="259045"/>
    <xdr:sp macro="" textlink="">
      <xdr:nvSpPr>
        <xdr:cNvPr id="836" name="テキスト ボックス 835"/>
        <xdr:cNvSpPr txBox="1"/>
      </xdr:nvSpPr>
      <xdr:spPr>
        <a:xfrm>
          <a:off x="21023794" y="1239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38894</xdr:rowOff>
    </xdr:from>
    <xdr:to>
      <xdr:col>29</xdr:col>
      <xdr:colOff>568325</xdr:colOff>
      <xdr:row>76</xdr:row>
      <xdr:rowOff>140494</xdr:rowOff>
    </xdr:to>
    <xdr:sp macro="" textlink="">
      <xdr:nvSpPr>
        <xdr:cNvPr id="837" name="円/楕円 836"/>
        <xdr:cNvSpPr/>
      </xdr:nvSpPr>
      <xdr:spPr>
        <a:xfrm>
          <a:off x="20383500" y="130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157021</xdr:rowOff>
    </xdr:from>
    <xdr:ext cx="599010" cy="259045"/>
    <xdr:sp macro="" textlink="">
      <xdr:nvSpPr>
        <xdr:cNvPr id="838" name="テキスト ボックス 837"/>
        <xdr:cNvSpPr txBox="1"/>
      </xdr:nvSpPr>
      <xdr:spPr>
        <a:xfrm>
          <a:off x="20134794" y="1284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123,125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61799</xdr:rowOff>
    </xdr:from>
    <xdr:to>
      <xdr:col>28</xdr:col>
      <xdr:colOff>365125</xdr:colOff>
      <xdr:row>76</xdr:row>
      <xdr:rowOff>163399</xdr:rowOff>
    </xdr:to>
    <xdr:sp macro="" textlink="">
      <xdr:nvSpPr>
        <xdr:cNvPr id="839" name="円/楕円 838"/>
        <xdr:cNvSpPr/>
      </xdr:nvSpPr>
      <xdr:spPr>
        <a:xfrm>
          <a:off x="19494500" y="130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8476</xdr:rowOff>
    </xdr:from>
    <xdr:ext cx="599010" cy="259045"/>
    <xdr:sp macro="" textlink="">
      <xdr:nvSpPr>
        <xdr:cNvPr id="840" name="テキスト ボックス 839"/>
        <xdr:cNvSpPr txBox="1"/>
      </xdr:nvSpPr>
      <xdr:spPr>
        <a:xfrm>
          <a:off x="19245794" y="1286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53456</xdr:rowOff>
    </xdr:from>
    <xdr:to>
      <xdr:col>27</xdr:col>
      <xdr:colOff>161925</xdr:colOff>
      <xdr:row>74</xdr:row>
      <xdr:rowOff>155056</xdr:rowOff>
    </xdr:to>
    <xdr:sp macro="" textlink="">
      <xdr:nvSpPr>
        <xdr:cNvPr id="841" name="円/楕円 840"/>
        <xdr:cNvSpPr/>
      </xdr:nvSpPr>
      <xdr:spPr>
        <a:xfrm>
          <a:off x="18605500" y="127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133</xdr:rowOff>
    </xdr:from>
    <xdr:ext cx="599010" cy="259045"/>
    <xdr:sp macro="" textlink="">
      <xdr:nvSpPr>
        <xdr:cNvPr id="842" name="テキスト ボックス 841"/>
        <xdr:cNvSpPr txBox="1"/>
      </xdr:nvSpPr>
      <xdr:spPr>
        <a:xfrm>
          <a:off x="18356794" y="125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フローチャート :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7" name="フローチャート :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8" name="テキスト ボックス 86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0" name="フローチャート :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1" name="テキスト ボックス 87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3" name="フローチャート :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4" name="テキスト ボックス 87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フローチャート :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6" name="テキスト ボックス 87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円/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4" name="円/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5" name="テキスト ボックス 88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6" name="円/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7" name="テキスト ボックス 88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8" name="円/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9" name="テキスト ボックス 88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円/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1" name="テキスト ボックス 89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3,276,259</a:t>
          </a:r>
          <a:r>
            <a:rPr kumimoji="1" lang="ja-JP" altLang="en-US" sz="1300">
              <a:latin typeface="ＭＳ Ｐゴシック"/>
            </a:rPr>
            <a:t>円となっている。全体的に震災からの復旧・復興に係る経費が増えていることにより類似団体と比較して一人当たりのコストが高い状況となっている。最も金額の大きな構成項目である物件費は、住民一人当たり</a:t>
          </a:r>
          <a:r>
            <a:rPr kumimoji="1" lang="en-US" altLang="ja-JP" sz="1300">
              <a:latin typeface="ＭＳ Ｐゴシック"/>
            </a:rPr>
            <a:t>1,953,963</a:t>
          </a:r>
          <a:r>
            <a:rPr kumimoji="1" lang="ja-JP" altLang="en-US" sz="1300">
              <a:latin typeface="ＭＳ Ｐゴシック"/>
            </a:rPr>
            <a:t>円、前年度比</a:t>
          </a:r>
          <a:r>
            <a:rPr kumimoji="1" lang="en-US" altLang="ja-JP" sz="1300">
              <a:latin typeface="ＭＳ Ｐゴシック"/>
            </a:rPr>
            <a:t>1,082,144</a:t>
          </a:r>
          <a:r>
            <a:rPr kumimoji="1" lang="ja-JP" altLang="en-US" sz="1300">
              <a:latin typeface="ＭＳ Ｐゴシック"/>
            </a:rPr>
            <a:t>円、</a:t>
          </a:r>
          <a:r>
            <a:rPr kumimoji="1" lang="en-US" altLang="ja-JP" sz="1300">
              <a:latin typeface="ＭＳ Ｐゴシック"/>
            </a:rPr>
            <a:t>124.1</a:t>
          </a:r>
          <a:r>
            <a:rPr kumimoji="1" lang="ja-JP" altLang="en-US" sz="1300">
              <a:latin typeface="ＭＳ Ｐゴシック"/>
            </a:rPr>
            <a:t>％増となっており、類似団体平均と比べての６倍を超える数値となっている。これは本年度の除染対策経費は</a:t>
          </a:r>
          <a:r>
            <a:rPr kumimoji="1" lang="en-US" altLang="ja-JP" sz="1300">
              <a:latin typeface="ＭＳ Ｐゴシック"/>
            </a:rPr>
            <a:t>88</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千万円（前年度比</a:t>
          </a:r>
          <a:r>
            <a:rPr kumimoji="1" lang="en-US" altLang="ja-JP" sz="1300">
              <a:latin typeface="ＭＳ Ｐゴシック"/>
            </a:rPr>
            <a:t>57</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千万円増）となっていることが主な要因となっている。補助費等についても住民一人当たり</a:t>
          </a:r>
          <a:r>
            <a:rPr kumimoji="1" lang="en-US" altLang="ja-JP" sz="1300">
              <a:latin typeface="ＭＳ Ｐゴシック"/>
            </a:rPr>
            <a:t>220,808</a:t>
          </a:r>
          <a:r>
            <a:rPr kumimoji="1" lang="ja-JP" altLang="en-US" sz="1300">
              <a:latin typeface="ＭＳ Ｐゴシック"/>
            </a:rPr>
            <a:t>円となっており、類似団体と比較して一人当たりコストが高い状況となっている。本年度は、減容化処理施設事業に係る国に対する負担金が増額したことなどが主な要因となり前年度と比較して</a:t>
          </a:r>
          <a:r>
            <a:rPr kumimoji="1" lang="en-US" altLang="ja-JP" sz="1300">
              <a:latin typeface="ＭＳ Ｐゴシック"/>
            </a:rPr>
            <a:t>63,235</a:t>
          </a:r>
          <a:r>
            <a:rPr kumimoji="1" lang="ja-JP" altLang="en-US" sz="1300">
              <a:latin typeface="ＭＳ Ｐゴシック"/>
            </a:rPr>
            <a:t>円、</a:t>
          </a:r>
          <a:r>
            <a:rPr kumimoji="1" lang="en-US" altLang="ja-JP" sz="1300">
              <a:latin typeface="ＭＳ Ｐゴシック"/>
            </a:rPr>
            <a:t>40.1</a:t>
          </a:r>
          <a:r>
            <a:rPr kumimoji="1" lang="ja-JP" altLang="en-US" sz="1300">
              <a:latin typeface="ＭＳ Ｐゴシック"/>
            </a:rPr>
            <a:t>％の増となっている。操出金については、一人当たりのコストは前年度と比較し</a:t>
          </a:r>
          <a:r>
            <a:rPr kumimoji="1" lang="ja-JP" altLang="en-US" sz="1300">
              <a:solidFill>
                <a:sysClr val="windowText" lastClr="000000"/>
              </a:solidFill>
              <a:latin typeface="ＭＳ Ｐゴシック"/>
            </a:rPr>
            <a:t>て</a:t>
          </a:r>
          <a:r>
            <a:rPr kumimoji="1" lang="en-US" altLang="ja-JP" sz="1300">
              <a:solidFill>
                <a:sysClr val="windowText" lastClr="000000"/>
              </a:solidFill>
              <a:latin typeface="ＭＳ Ｐゴシック"/>
            </a:rPr>
            <a:t>52,705</a:t>
          </a:r>
          <a:r>
            <a:rPr kumimoji="1" lang="ja-JP" altLang="en-US" sz="1300">
              <a:solidFill>
                <a:sysClr val="windowText" lastClr="000000"/>
              </a:solidFill>
              <a:latin typeface="ＭＳ Ｐゴシック"/>
            </a:rPr>
            <a:t>円、</a:t>
          </a:r>
          <a:r>
            <a:rPr kumimoji="1" lang="en-US" altLang="ja-JP" sz="1300">
              <a:solidFill>
                <a:sysClr val="windowText" lastClr="000000"/>
              </a:solidFill>
              <a:latin typeface="ＭＳ Ｐゴシック"/>
            </a:rPr>
            <a:t>21.9</a:t>
          </a:r>
          <a:r>
            <a:rPr kumimoji="1" lang="ja-JP" altLang="en-US" sz="1300">
              <a:solidFill>
                <a:sysClr val="windowText" lastClr="000000"/>
              </a:solidFill>
              <a:latin typeface="ＭＳ Ｐゴシック"/>
            </a:rPr>
            <a:t>％</a:t>
          </a:r>
          <a:r>
            <a:rPr kumimoji="1" lang="ja-JP" altLang="en-US" sz="1300">
              <a:latin typeface="ＭＳ Ｐゴシック"/>
            </a:rPr>
            <a:t>減少し、</a:t>
          </a:r>
          <a:r>
            <a:rPr kumimoji="1" lang="en-US" altLang="ja-JP" sz="1300">
              <a:latin typeface="ＭＳ Ｐゴシック"/>
            </a:rPr>
            <a:t>188,162</a:t>
          </a:r>
          <a:r>
            <a:rPr kumimoji="1" lang="ja-JP" altLang="en-US" sz="1300">
              <a:latin typeface="ＭＳ Ｐゴシック"/>
            </a:rPr>
            <a:t>円となっているが、類似団体平均を大きく上回っている。減少の主な理由は、土地開発事業特別会計への操出金の減額によるものであり、住民一人当たりのコストが類似団体と比較して高い状況で推移している主な理由は、医療費等の増加により国民健康保険、介護保険、後期高齢者医療特別会計への操出金が増加し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5,107
5,082
58.69
18,317,913
16,731,856
1,043,758
3,207,411
2,432,549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20877</xdr:rowOff>
    </xdr:from>
    <xdr:to>
      <xdr:col>6</xdr:col>
      <xdr:colOff>511175</xdr:colOff>
      <xdr:row>38</xdr:row>
      <xdr:rowOff>34250</xdr:rowOff>
    </xdr:to>
    <xdr:cxnSp macro="">
      <xdr:nvCxnSpPr>
        <xdr:cNvPr id="62" name="直線コネクタ 61"/>
        <xdr:cNvCxnSpPr/>
      </xdr:nvCxnSpPr>
      <xdr:spPr>
        <a:xfrm flipV="1">
          <a:off x="3797300" y="6535977"/>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34250</xdr:rowOff>
    </xdr:from>
    <xdr:to>
      <xdr:col>5</xdr:col>
      <xdr:colOff>358775</xdr:colOff>
      <xdr:row>38</xdr:row>
      <xdr:rowOff>47558</xdr:rowOff>
    </xdr:to>
    <xdr:cxnSp macro="">
      <xdr:nvCxnSpPr>
        <xdr:cNvPr id="65" name="直線コネクタ 64"/>
        <xdr:cNvCxnSpPr/>
      </xdr:nvCxnSpPr>
      <xdr:spPr>
        <a:xfrm flipV="1">
          <a:off x="2908300" y="6549350"/>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58448</xdr:rowOff>
    </xdr:from>
    <xdr:to>
      <xdr:col>5</xdr:col>
      <xdr:colOff>409575</xdr:colOff>
      <xdr:row>38</xdr:row>
      <xdr:rowOff>160048</xdr:rowOff>
    </xdr:to>
    <xdr:sp macro="" textlink="">
      <xdr:nvSpPr>
        <xdr:cNvPr id="66" name="フローチャート : 判断 65"/>
        <xdr:cNvSpPr/>
      </xdr:nvSpPr>
      <xdr:spPr>
        <a:xfrm>
          <a:off x="3746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151175</xdr:rowOff>
    </xdr:from>
    <xdr:ext cx="469744" cy="259045"/>
    <xdr:sp macro="" textlink="">
      <xdr:nvSpPr>
        <xdr:cNvPr id="67" name="テキスト ボックス 66"/>
        <xdr:cNvSpPr txBox="1"/>
      </xdr:nvSpPr>
      <xdr:spPr>
        <a:xfrm>
          <a:off x="3562427"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40553</xdr:rowOff>
    </xdr:from>
    <xdr:to>
      <xdr:col>4</xdr:col>
      <xdr:colOff>155575</xdr:colOff>
      <xdr:row>38</xdr:row>
      <xdr:rowOff>47558</xdr:rowOff>
    </xdr:to>
    <xdr:cxnSp macro="">
      <xdr:nvCxnSpPr>
        <xdr:cNvPr id="68" name="直線コネクタ 67"/>
        <xdr:cNvCxnSpPr/>
      </xdr:nvCxnSpPr>
      <xdr:spPr>
        <a:xfrm>
          <a:off x="2019300" y="6555653"/>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62807</xdr:rowOff>
    </xdr:from>
    <xdr:to>
      <xdr:col>4</xdr:col>
      <xdr:colOff>206375</xdr:colOff>
      <xdr:row>38</xdr:row>
      <xdr:rowOff>164407</xdr:rowOff>
    </xdr:to>
    <xdr:sp macro="" textlink="">
      <xdr:nvSpPr>
        <xdr:cNvPr id="69" name="フローチャート : 判断 68"/>
        <xdr:cNvSpPr/>
      </xdr:nvSpPr>
      <xdr:spPr>
        <a:xfrm>
          <a:off x="2857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155534</xdr:rowOff>
    </xdr:from>
    <xdr:ext cx="469744" cy="259045"/>
    <xdr:sp macro="" textlink="">
      <xdr:nvSpPr>
        <xdr:cNvPr id="70" name="テキスト ボックス 69"/>
        <xdr:cNvSpPr txBox="1"/>
      </xdr:nvSpPr>
      <xdr:spPr>
        <a:xfrm>
          <a:off x="2673427"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2605</xdr:rowOff>
    </xdr:from>
    <xdr:to>
      <xdr:col>2</xdr:col>
      <xdr:colOff>638175</xdr:colOff>
      <xdr:row>38</xdr:row>
      <xdr:rowOff>40553</xdr:rowOff>
    </xdr:to>
    <xdr:cxnSp macro="">
      <xdr:nvCxnSpPr>
        <xdr:cNvPr id="71" name="直線コネクタ 70"/>
        <xdr:cNvCxnSpPr/>
      </xdr:nvCxnSpPr>
      <xdr:spPr>
        <a:xfrm>
          <a:off x="1130300" y="6517705"/>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59019</xdr:rowOff>
    </xdr:from>
    <xdr:to>
      <xdr:col>3</xdr:col>
      <xdr:colOff>3175</xdr:colOff>
      <xdr:row>38</xdr:row>
      <xdr:rowOff>160619</xdr:rowOff>
    </xdr:to>
    <xdr:sp macro="" textlink="">
      <xdr:nvSpPr>
        <xdr:cNvPr id="72" name="フローチャート : 判断 71"/>
        <xdr:cNvSpPr/>
      </xdr:nvSpPr>
      <xdr:spPr>
        <a:xfrm>
          <a:off x="1968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151746</xdr:rowOff>
    </xdr:from>
    <xdr:ext cx="469744" cy="259045"/>
    <xdr:sp macro="" textlink="">
      <xdr:nvSpPr>
        <xdr:cNvPr id="73" name="テキスト ボックス 72"/>
        <xdr:cNvSpPr txBox="1"/>
      </xdr:nvSpPr>
      <xdr:spPr>
        <a:xfrm>
          <a:off x="1784427" y="666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41253</xdr:rowOff>
    </xdr:from>
    <xdr:to>
      <xdr:col>1</xdr:col>
      <xdr:colOff>485775</xdr:colOff>
      <xdr:row>38</xdr:row>
      <xdr:rowOff>142853</xdr:rowOff>
    </xdr:to>
    <xdr:sp macro="" textlink="">
      <xdr:nvSpPr>
        <xdr:cNvPr id="74" name="フローチャート : 判断 73"/>
        <xdr:cNvSpPr/>
      </xdr:nvSpPr>
      <xdr:spPr>
        <a:xfrm>
          <a:off x="1079500" y="65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133980</xdr:rowOff>
    </xdr:from>
    <xdr:ext cx="534377" cy="259045"/>
    <xdr:sp macro="" textlink="">
      <xdr:nvSpPr>
        <xdr:cNvPr id="75" name="テキスト ボックス 74"/>
        <xdr:cNvSpPr txBox="1"/>
      </xdr:nvSpPr>
      <xdr:spPr>
        <a:xfrm>
          <a:off x="863111" y="66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141527</xdr:rowOff>
    </xdr:from>
    <xdr:to>
      <xdr:col>6</xdr:col>
      <xdr:colOff>561975</xdr:colOff>
      <xdr:row>38</xdr:row>
      <xdr:rowOff>71677</xdr:rowOff>
    </xdr:to>
    <xdr:sp macro="" textlink="">
      <xdr:nvSpPr>
        <xdr:cNvPr id="81" name="円/楕円 80"/>
        <xdr:cNvSpPr/>
      </xdr:nvSpPr>
      <xdr:spPr>
        <a:xfrm>
          <a:off x="4584700" y="64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56454</xdr:rowOff>
    </xdr:from>
    <xdr:ext cx="534377" cy="259045"/>
    <xdr:sp macro="" textlink="">
      <xdr:nvSpPr>
        <xdr:cNvPr id="82" name="議会費該当値テキスト"/>
        <xdr:cNvSpPr txBox="1"/>
      </xdr:nvSpPr>
      <xdr:spPr>
        <a:xfrm>
          <a:off x="4686300" y="64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154900</xdr:rowOff>
    </xdr:from>
    <xdr:to>
      <xdr:col>5</xdr:col>
      <xdr:colOff>409575</xdr:colOff>
      <xdr:row>38</xdr:row>
      <xdr:rowOff>85051</xdr:rowOff>
    </xdr:to>
    <xdr:sp macro="" textlink="">
      <xdr:nvSpPr>
        <xdr:cNvPr id="83" name="円/楕円 82"/>
        <xdr:cNvSpPr/>
      </xdr:nvSpPr>
      <xdr:spPr>
        <a:xfrm>
          <a:off x="3746500" y="6498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101577</xdr:rowOff>
    </xdr:from>
    <xdr:ext cx="534377" cy="259045"/>
    <xdr:sp macro="" textlink="">
      <xdr:nvSpPr>
        <xdr:cNvPr id="84" name="テキスト ボックス 83"/>
        <xdr:cNvSpPr txBox="1"/>
      </xdr:nvSpPr>
      <xdr:spPr>
        <a:xfrm>
          <a:off x="3530111" y="62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168208</xdr:rowOff>
    </xdr:from>
    <xdr:to>
      <xdr:col>4</xdr:col>
      <xdr:colOff>206375</xdr:colOff>
      <xdr:row>38</xdr:row>
      <xdr:rowOff>98358</xdr:rowOff>
    </xdr:to>
    <xdr:sp macro="" textlink="">
      <xdr:nvSpPr>
        <xdr:cNvPr id="85" name="円/楕円 84"/>
        <xdr:cNvSpPr/>
      </xdr:nvSpPr>
      <xdr:spPr>
        <a:xfrm>
          <a:off x="2857500" y="65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114885</xdr:rowOff>
    </xdr:from>
    <xdr:ext cx="534377" cy="259045"/>
    <xdr:sp macro="" textlink="">
      <xdr:nvSpPr>
        <xdr:cNvPr id="86" name="テキスト ボックス 85"/>
        <xdr:cNvSpPr txBox="1"/>
      </xdr:nvSpPr>
      <xdr:spPr>
        <a:xfrm>
          <a:off x="2641111" y="62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161203</xdr:rowOff>
    </xdr:from>
    <xdr:to>
      <xdr:col>3</xdr:col>
      <xdr:colOff>3175</xdr:colOff>
      <xdr:row>38</xdr:row>
      <xdr:rowOff>91353</xdr:rowOff>
    </xdr:to>
    <xdr:sp macro="" textlink="">
      <xdr:nvSpPr>
        <xdr:cNvPr id="87" name="円/楕円 86"/>
        <xdr:cNvSpPr/>
      </xdr:nvSpPr>
      <xdr:spPr>
        <a:xfrm>
          <a:off x="1968500" y="65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107880</xdr:rowOff>
    </xdr:from>
    <xdr:ext cx="534377" cy="259045"/>
    <xdr:sp macro="" textlink="">
      <xdr:nvSpPr>
        <xdr:cNvPr id="88" name="テキスト ボックス 87"/>
        <xdr:cNvSpPr txBox="1"/>
      </xdr:nvSpPr>
      <xdr:spPr>
        <a:xfrm>
          <a:off x="1752111" y="62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123255</xdr:rowOff>
    </xdr:from>
    <xdr:to>
      <xdr:col>1</xdr:col>
      <xdr:colOff>485775</xdr:colOff>
      <xdr:row>38</xdr:row>
      <xdr:rowOff>53405</xdr:rowOff>
    </xdr:to>
    <xdr:sp macro="" textlink="">
      <xdr:nvSpPr>
        <xdr:cNvPr id="89" name="円/楕円 88"/>
        <xdr:cNvSpPr/>
      </xdr:nvSpPr>
      <xdr:spPr>
        <a:xfrm>
          <a:off x="1079500" y="64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69932</xdr:rowOff>
    </xdr:from>
    <xdr:ext cx="534377" cy="259045"/>
    <xdr:sp macro="" textlink="">
      <xdr:nvSpPr>
        <xdr:cNvPr id="90" name="テキスト ボックス 89"/>
        <xdr:cNvSpPr txBox="1"/>
      </xdr:nvSpPr>
      <xdr:spPr>
        <a:xfrm>
          <a:off x="863111" y="624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129141</xdr:rowOff>
    </xdr:from>
    <xdr:to>
      <xdr:col>6</xdr:col>
      <xdr:colOff>511175</xdr:colOff>
      <xdr:row>57</xdr:row>
      <xdr:rowOff>639</xdr:rowOff>
    </xdr:to>
    <xdr:cxnSp macro="">
      <xdr:nvCxnSpPr>
        <xdr:cNvPr id="115" name="直線コネクタ 114"/>
        <xdr:cNvCxnSpPr/>
      </xdr:nvCxnSpPr>
      <xdr:spPr>
        <a:xfrm flipV="1">
          <a:off x="3797300" y="9730341"/>
          <a:ext cx="838200" cy="4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639</xdr:rowOff>
    </xdr:from>
    <xdr:to>
      <xdr:col>5</xdr:col>
      <xdr:colOff>358775</xdr:colOff>
      <xdr:row>57</xdr:row>
      <xdr:rowOff>1780</xdr:rowOff>
    </xdr:to>
    <xdr:cxnSp macro="">
      <xdr:nvCxnSpPr>
        <xdr:cNvPr id="118" name="直線コネクタ 117"/>
        <xdr:cNvCxnSpPr/>
      </xdr:nvCxnSpPr>
      <xdr:spPr>
        <a:xfrm flipV="1">
          <a:off x="2908300" y="9773289"/>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36732</xdr:rowOff>
    </xdr:from>
    <xdr:to>
      <xdr:col>5</xdr:col>
      <xdr:colOff>409575</xdr:colOff>
      <xdr:row>57</xdr:row>
      <xdr:rowOff>138332</xdr:rowOff>
    </xdr:to>
    <xdr:sp macro="" textlink="">
      <xdr:nvSpPr>
        <xdr:cNvPr id="119" name="フローチャート : 判断 118"/>
        <xdr:cNvSpPr/>
      </xdr:nvSpPr>
      <xdr:spPr>
        <a:xfrm>
          <a:off x="3746500" y="980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129459</xdr:rowOff>
    </xdr:from>
    <xdr:ext cx="599010" cy="259045"/>
    <xdr:sp macro="" textlink="">
      <xdr:nvSpPr>
        <xdr:cNvPr id="120" name="テキスト ボックス 119"/>
        <xdr:cNvSpPr txBox="1"/>
      </xdr:nvSpPr>
      <xdr:spPr>
        <a:xfrm>
          <a:off x="3497794" y="990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161419</xdr:rowOff>
    </xdr:from>
    <xdr:to>
      <xdr:col>4</xdr:col>
      <xdr:colOff>155575</xdr:colOff>
      <xdr:row>57</xdr:row>
      <xdr:rowOff>1780</xdr:rowOff>
    </xdr:to>
    <xdr:cxnSp macro="">
      <xdr:nvCxnSpPr>
        <xdr:cNvPr id="121" name="直線コネクタ 120"/>
        <xdr:cNvCxnSpPr/>
      </xdr:nvCxnSpPr>
      <xdr:spPr>
        <a:xfrm>
          <a:off x="2019300" y="9591169"/>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73892</xdr:rowOff>
    </xdr:from>
    <xdr:to>
      <xdr:col>4</xdr:col>
      <xdr:colOff>206375</xdr:colOff>
      <xdr:row>58</xdr:row>
      <xdr:rowOff>4042</xdr:rowOff>
    </xdr:to>
    <xdr:sp macro="" textlink="">
      <xdr:nvSpPr>
        <xdr:cNvPr id="122" name="フローチャート : 判断 121"/>
        <xdr:cNvSpPr/>
      </xdr:nvSpPr>
      <xdr:spPr>
        <a:xfrm>
          <a:off x="2857500" y="984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166619</xdr:rowOff>
    </xdr:from>
    <xdr:ext cx="599010" cy="259045"/>
    <xdr:sp macro="" textlink="">
      <xdr:nvSpPr>
        <xdr:cNvPr id="123" name="テキスト ボックス 122"/>
        <xdr:cNvSpPr txBox="1"/>
      </xdr:nvSpPr>
      <xdr:spPr>
        <a:xfrm>
          <a:off x="2608794" y="993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161419</xdr:rowOff>
    </xdr:from>
    <xdr:to>
      <xdr:col>2</xdr:col>
      <xdr:colOff>638175</xdr:colOff>
      <xdr:row>57</xdr:row>
      <xdr:rowOff>64761</xdr:rowOff>
    </xdr:to>
    <xdr:cxnSp macro="">
      <xdr:nvCxnSpPr>
        <xdr:cNvPr id="124" name="直線コネクタ 123"/>
        <xdr:cNvCxnSpPr/>
      </xdr:nvCxnSpPr>
      <xdr:spPr>
        <a:xfrm flipV="1">
          <a:off x="1130300" y="9591169"/>
          <a:ext cx="889000" cy="2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76126</xdr:rowOff>
    </xdr:from>
    <xdr:to>
      <xdr:col>3</xdr:col>
      <xdr:colOff>3175</xdr:colOff>
      <xdr:row>58</xdr:row>
      <xdr:rowOff>6276</xdr:rowOff>
    </xdr:to>
    <xdr:sp macro="" textlink="">
      <xdr:nvSpPr>
        <xdr:cNvPr id="125" name="フローチャート : 判断 124"/>
        <xdr:cNvSpPr/>
      </xdr:nvSpPr>
      <xdr:spPr>
        <a:xfrm>
          <a:off x="1968500" y="984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168853</xdr:rowOff>
    </xdr:from>
    <xdr:ext cx="599010" cy="259045"/>
    <xdr:sp macro="" textlink="">
      <xdr:nvSpPr>
        <xdr:cNvPr id="126" name="テキスト ボックス 125"/>
        <xdr:cNvSpPr txBox="1"/>
      </xdr:nvSpPr>
      <xdr:spPr>
        <a:xfrm>
          <a:off x="1719794" y="994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76463</xdr:rowOff>
    </xdr:from>
    <xdr:to>
      <xdr:col>1</xdr:col>
      <xdr:colOff>485775</xdr:colOff>
      <xdr:row>58</xdr:row>
      <xdr:rowOff>6613</xdr:rowOff>
    </xdr:to>
    <xdr:sp macro="" textlink="">
      <xdr:nvSpPr>
        <xdr:cNvPr id="127" name="フローチャート : 判断 126"/>
        <xdr:cNvSpPr/>
      </xdr:nvSpPr>
      <xdr:spPr>
        <a:xfrm>
          <a:off x="1079500" y="984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169190</xdr:rowOff>
    </xdr:from>
    <xdr:ext cx="599010" cy="259045"/>
    <xdr:sp macro="" textlink="">
      <xdr:nvSpPr>
        <xdr:cNvPr id="128" name="テキスト ボックス 127"/>
        <xdr:cNvSpPr txBox="1"/>
      </xdr:nvSpPr>
      <xdr:spPr>
        <a:xfrm>
          <a:off x="830794" y="994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78341</xdr:rowOff>
    </xdr:from>
    <xdr:to>
      <xdr:col>6</xdr:col>
      <xdr:colOff>561975</xdr:colOff>
      <xdr:row>57</xdr:row>
      <xdr:rowOff>8491</xdr:rowOff>
    </xdr:to>
    <xdr:sp macro="" textlink="">
      <xdr:nvSpPr>
        <xdr:cNvPr id="134" name="円/楕円 133"/>
        <xdr:cNvSpPr/>
      </xdr:nvSpPr>
      <xdr:spPr>
        <a:xfrm>
          <a:off x="4584700" y="9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101218</xdr:rowOff>
    </xdr:from>
    <xdr:ext cx="599010" cy="259045"/>
    <xdr:sp macro="" textlink="">
      <xdr:nvSpPr>
        <xdr:cNvPr id="135" name="総務費該当値テキスト"/>
        <xdr:cNvSpPr txBox="1"/>
      </xdr:nvSpPr>
      <xdr:spPr>
        <a:xfrm>
          <a:off x="4686300" y="953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121289</xdr:rowOff>
    </xdr:from>
    <xdr:to>
      <xdr:col>5</xdr:col>
      <xdr:colOff>409575</xdr:colOff>
      <xdr:row>57</xdr:row>
      <xdr:rowOff>51439</xdr:rowOff>
    </xdr:to>
    <xdr:sp macro="" textlink="">
      <xdr:nvSpPr>
        <xdr:cNvPr id="136" name="円/楕円 135"/>
        <xdr:cNvSpPr/>
      </xdr:nvSpPr>
      <xdr:spPr>
        <a:xfrm>
          <a:off x="3746500" y="9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67966</xdr:rowOff>
    </xdr:from>
    <xdr:ext cx="599010" cy="259045"/>
    <xdr:sp macro="" textlink="">
      <xdr:nvSpPr>
        <xdr:cNvPr id="137" name="テキスト ボックス 136"/>
        <xdr:cNvSpPr txBox="1"/>
      </xdr:nvSpPr>
      <xdr:spPr>
        <a:xfrm>
          <a:off x="3497794" y="949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122430</xdr:rowOff>
    </xdr:from>
    <xdr:to>
      <xdr:col>4</xdr:col>
      <xdr:colOff>206375</xdr:colOff>
      <xdr:row>57</xdr:row>
      <xdr:rowOff>52580</xdr:rowOff>
    </xdr:to>
    <xdr:sp macro="" textlink="">
      <xdr:nvSpPr>
        <xdr:cNvPr id="138" name="円/楕円 137"/>
        <xdr:cNvSpPr/>
      </xdr:nvSpPr>
      <xdr:spPr>
        <a:xfrm>
          <a:off x="2857500" y="97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69107</xdr:rowOff>
    </xdr:from>
    <xdr:ext cx="599010" cy="259045"/>
    <xdr:sp macro="" textlink="">
      <xdr:nvSpPr>
        <xdr:cNvPr id="139" name="テキスト ボックス 138"/>
        <xdr:cNvSpPr txBox="1"/>
      </xdr:nvSpPr>
      <xdr:spPr>
        <a:xfrm>
          <a:off x="2608794" y="949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110619</xdr:rowOff>
    </xdr:from>
    <xdr:to>
      <xdr:col>3</xdr:col>
      <xdr:colOff>3175</xdr:colOff>
      <xdr:row>56</xdr:row>
      <xdr:rowOff>40769</xdr:rowOff>
    </xdr:to>
    <xdr:sp macro="" textlink="">
      <xdr:nvSpPr>
        <xdr:cNvPr id="140" name="円/楕円 139"/>
        <xdr:cNvSpPr/>
      </xdr:nvSpPr>
      <xdr:spPr>
        <a:xfrm>
          <a:off x="1968500" y="95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57296</xdr:rowOff>
    </xdr:from>
    <xdr:ext cx="599010" cy="259045"/>
    <xdr:sp macro="" textlink="">
      <xdr:nvSpPr>
        <xdr:cNvPr id="141" name="テキスト ボックス 140"/>
        <xdr:cNvSpPr txBox="1"/>
      </xdr:nvSpPr>
      <xdr:spPr>
        <a:xfrm>
          <a:off x="1719794" y="931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13961</xdr:rowOff>
    </xdr:from>
    <xdr:to>
      <xdr:col>1</xdr:col>
      <xdr:colOff>485775</xdr:colOff>
      <xdr:row>57</xdr:row>
      <xdr:rowOff>115561</xdr:rowOff>
    </xdr:to>
    <xdr:sp macro="" textlink="">
      <xdr:nvSpPr>
        <xdr:cNvPr id="142" name="円/楕円 141"/>
        <xdr:cNvSpPr/>
      </xdr:nvSpPr>
      <xdr:spPr>
        <a:xfrm>
          <a:off x="1079500" y="9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132088</xdr:rowOff>
    </xdr:from>
    <xdr:ext cx="599010" cy="259045"/>
    <xdr:sp macro="" textlink="">
      <xdr:nvSpPr>
        <xdr:cNvPr id="143" name="テキスト ボックス 142"/>
        <xdr:cNvSpPr txBox="1"/>
      </xdr:nvSpPr>
      <xdr:spPr>
        <a:xfrm>
          <a:off x="830794" y="956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103624</xdr:rowOff>
    </xdr:from>
    <xdr:to>
      <xdr:col>6</xdr:col>
      <xdr:colOff>511175</xdr:colOff>
      <xdr:row>75</xdr:row>
      <xdr:rowOff>62284</xdr:rowOff>
    </xdr:to>
    <xdr:cxnSp macro="">
      <xdr:nvCxnSpPr>
        <xdr:cNvPr id="172" name="直線コネクタ 171"/>
        <xdr:cNvCxnSpPr/>
      </xdr:nvCxnSpPr>
      <xdr:spPr>
        <a:xfrm flipV="1">
          <a:off x="3797300" y="12105124"/>
          <a:ext cx="838200" cy="8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62284</xdr:rowOff>
    </xdr:from>
    <xdr:to>
      <xdr:col>5</xdr:col>
      <xdr:colOff>358775</xdr:colOff>
      <xdr:row>75</xdr:row>
      <xdr:rowOff>67430</xdr:rowOff>
    </xdr:to>
    <xdr:cxnSp macro="">
      <xdr:nvCxnSpPr>
        <xdr:cNvPr id="175" name="直線コネクタ 174"/>
        <xdr:cNvCxnSpPr/>
      </xdr:nvCxnSpPr>
      <xdr:spPr>
        <a:xfrm flipV="1">
          <a:off x="2908300" y="12921034"/>
          <a:ext cx="8890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49044</xdr:rowOff>
    </xdr:from>
    <xdr:to>
      <xdr:col>5</xdr:col>
      <xdr:colOff>409575</xdr:colOff>
      <xdr:row>78</xdr:row>
      <xdr:rowOff>150644</xdr:rowOff>
    </xdr:to>
    <xdr:sp macro="" textlink="">
      <xdr:nvSpPr>
        <xdr:cNvPr id="176" name="フローチャート : 判断 175"/>
        <xdr:cNvSpPr/>
      </xdr:nvSpPr>
      <xdr:spPr>
        <a:xfrm>
          <a:off x="3746500" y="134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141771</xdr:rowOff>
    </xdr:from>
    <xdr:ext cx="599010" cy="259045"/>
    <xdr:sp macro="" textlink="">
      <xdr:nvSpPr>
        <xdr:cNvPr id="177" name="テキスト ボックス 176"/>
        <xdr:cNvSpPr txBox="1"/>
      </xdr:nvSpPr>
      <xdr:spPr>
        <a:xfrm>
          <a:off x="3497794" y="1351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105090</xdr:rowOff>
    </xdr:from>
    <xdr:to>
      <xdr:col>4</xdr:col>
      <xdr:colOff>155575</xdr:colOff>
      <xdr:row>75</xdr:row>
      <xdr:rowOff>67430</xdr:rowOff>
    </xdr:to>
    <xdr:cxnSp macro="">
      <xdr:nvCxnSpPr>
        <xdr:cNvPr id="178" name="直線コネクタ 177"/>
        <xdr:cNvCxnSpPr/>
      </xdr:nvCxnSpPr>
      <xdr:spPr>
        <a:xfrm>
          <a:off x="2019300" y="12106590"/>
          <a:ext cx="889000" cy="81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59973</xdr:rowOff>
    </xdr:from>
    <xdr:to>
      <xdr:col>4</xdr:col>
      <xdr:colOff>206375</xdr:colOff>
      <xdr:row>78</xdr:row>
      <xdr:rowOff>161573</xdr:rowOff>
    </xdr:to>
    <xdr:sp macro="" textlink="">
      <xdr:nvSpPr>
        <xdr:cNvPr id="179" name="フローチャート : 判断 178"/>
        <xdr:cNvSpPr/>
      </xdr:nvSpPr>
      <xdr:spPr>
        <a:xfrm>
          <a:off x="2857500" y="1343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152700</xdr:rowOff>
    </xdr:from>
    <xdr:ext cx="599010" cy="259045"/>
    <xdr:sp macro="" textlink="">
      <xdr:nvSpPr>
        <xdr:cNvPr id="180" name="テキスト ボックス 179"/>
        <xdr:cNvSpPr txBox="1"/>
      </xdr:nvSpPr>
      <xdr:spPr>
        <a:xfrm>
          <a:off x="2608794" y="135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105090</xdr:rowOff>
    </xdr:from>
    <xdr:to>
      <xdr:col>2</xdr:col>
      <xdr:colOff>638175</xdr:colOff>
      <xdr:row>77</xdr:row>
      <xdr:rowOff>113030</xdr:rowOff>
    </xdr:to>
    <xdr:cxnSp macro="">
      <xdr:nvCxnSpPr>
        <xdr:cNvPr id="181" name="直線コネクタ 180"/>
        <xdr:cNvCxnSpPr/>
      </xdr:nvCxnSpPr>
      <xdr:spPr>
        <a:xfrm flipV="1">
          <a:off x="1130300" y="12106590"/>
          <a:ext cx="889000" cy="120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52268</xdr:rowOff>
    </xdr:from>
    <xdr:to>
      <xdr:col>3</xdr:col>
      <xdr:colOff>3175</xdr:colOff>
      <xdr:row>78</xdr:row>
      <xdr:rowOff>153868</xdr:rowOff>
    </xdr:to>
    <xdr:sp macro="" textlink="">
      <xdr:nvSpPr>
        <xdr:cNvPr id="182" name="フローチャート : 判断 181"/>
        <xdr:cNvSpPr/>
      </xdr:nvSpPr>
      <xdr:spPr>
        <a:xfrm>
          <a:off x="1968500" y="134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144995</xdr:rowOff>
    </xdr:from>
    <xdr:ext cx="599010" cy="259045"/>
    <xdr:sp macro="" textlink="">
      <xdr:nvSpPr>
        <xdr:cNvPr id="183" name="テキスト ボックス 182"/>
        <xdr:cNvSpPr txBox="1"/>
      </xdr:nvSpPr>
      <xdr:spPr>
        <a:xfrm>
          <a:off x="1719794" y="135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60644</xdr:rowOff>
    </xdr:from>
    <xdr:to>
      <xdr:col>1</xdr:col>
      <xdr:colOff>485775</xdr:colOff>
      <xdr:row>78</xdr:row>
      <xdr:rowOff>162244</xdr:rowOff>
    </xdr:to>
    <xdr:sp macro="" textlink="">
      <xdr:nvSpPr>
        <xdr:cNvPr id="184" name="フローチャート : 判断 183"/>
        <xdr:cNvSpPr/>
      </xdr:nvSpPr>
      <xdr:spPr>
        <a:xfrm>
          <a:off x="1079500" y="134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153371</xdr:rowOff>
    </xdr:from>
    <xdr:ext cx="599010" cy="259045"/>
    <xdr:sp macro="" textlink="">
      <xdr:nvSpPr>
        <xdr:cNvPr id="185" name="テキスト ボックス 184"/>
        <xdr:cNvSpPr txBox="1"/>
      </xdr:nvSpPr>
      <xdr:spPr>
        <a:xfrm>
          <a:off x="830794" y="1352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52824</xdr:rowOff>
    </xdr:from>
    <xdr:to>
      <xdr:col>6</xdr:col>
      <xdr:colOff>561975</xdr:colOff>
      <xdr:row>70</xdr:row>
      <xdr:rowOff>154424</xdr:rowOff>
    </xdr:to>
    <xdr:sp macro="" textlink="">
      <xdr:nvSpPr>
        <xdr:cNvPr id="191" name="円/楕円 190"/>
        <xdr:cNvSpPr/>
      </xdr:nvSpPr>
      <xdr:spPr>
        <a:xfrm>
          <a:off x="4584700" y="120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5851</xdr:rowOff>
    </xdr:from>
    <xdr:ext cx="690189" cy="259045"/>
    <xdr:sp macro="" textlink="">
      <xdr:nvSpPr>
        <xdr:cNvPr id="192" name="民生費該当値テキスト"/>
        <xdr:cNvSpPr txBox="1"/>
      </xdr:nvSpPr>
      <xdr:spPr>
        <a:xfrm>
          <a:off x="4686300" y="12007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1,947,344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11484</xdr:rowOff>
    </xdr:from>
    <xdr:to>
      <xdr:col>5</xdr:col>
      <xdr:colOff>409575</xdr:colOff>
      <xdr:row>75</xdr:row>
      <xdr:rowOff>113084</xdr:rowOff>
    </xdr:to>
    <xdr:sp macro="" textlink="">
      <xdr:nvSpPr>
        <xdr:cNvPr id="193" name="円/楕円 192"/>
        <xdr:cNvSpPr/>
      </xdr:nvSpPr>
      <xdr:spPr>
        <a:xfrm>
          <a:off x="3746500" y="128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129611</xdr:rowOff>
    </xdr:from>
    <xdr:ext cx="599010" cy="259045"/>
    <xdr:sp macro="" textlink="">
      <xdr:nvSpPr>
        <xdr:cNvPr id="194" name="テキスト ボックス 193"/>
        <xdr:cNvSpPr txBox="1"/>
      </xdr:nvSpPr>
      <xdr:spPr>
        <a:xfrm>
          <a:off x="3497794" y="1264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876,596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16630</xdr:rowOff>
    </xdr:from>
    <xdr:to>
      <xdr:col>4</xdr:col>
      <xdr:colOff>206375</xdr:colOff>
      <xdr:row>75</xdr:row>
      <xdr:rowOff>118230</xdr:rowOff>
    </xdr:to>
    <xdr:sp macro="" textlink="">
      <xdr:nvSpPr>
        <xdr:cNvPr id="195" name="円/楕円 194"/>
        <xdr:cNvSpPr/>
      </xdr:nvSpPr>
      <xdr:spPr>
        <a:xfrm>
          <a:off x="2857500" y="12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134757</xdr:rowOff>
    </xdr:from>
    <xdr:ext cx="599010" cy="259045"/>
    <xdr:sp macro="" textlink="">
      <xdr:nvSpPr>
        <xdr:cNvPr id="196" name="テキスト ボックス 195"/>
        <xdr:cNvSpPr txBox="1"/>
      </xdr:nvSpPr>
      <xdr:spPr>
        <a:xfrm>
          <a:off x="2608794" y="1265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869,843</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54290</xdr:rowOff>
    </xdr:from>
    <xdr:to>
      <xdr:col>3</xdr:col>
      <xdr:colOff>3175</xdr:colOff>
      <xdr:row>70</xdr:row>
      <xdr:rowOff>155890</xdr:rowOff>
    </xdr:to>
    <xdr:sp macro="" textlink="">
      <xdr:nvSpPr>
        <xdr:cNvPr id="197" name="円/楕円 196"/>
        <xdr:cNvSpPr/>
      </xdr:nvSpPr>
      <xdr:spPr>
        <a:xfrm>
          <a:off x="1968500" y="120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69</xdr:row>
      <xdr:rowOff>967</xdr:rowOff>
    </xdr:from>
    <xdr:ext cx="690189" cy="259045"/>
    <xdr:sp macro="" textlink="">
      <xdr:nvSpPr>
        <xdr:cNvPr id="198" name="テキスト ボックス 197"/>
        <xdr:cNvSpPr txBox="1"/>
      </xdr:nvSpPr>
      <xdr:spPr>
        <a:xfrm>
          <a:off x="1674204" y="11831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1,945,420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62230</xdr:rowOff>
    </xdr:from>
    <xdr:to>
      <xdr:col>1</xdr:col>
      <xdr:colOff>485775</xdr:colOff>
      <xdr:row>77</xdr:row>
      <xdr:rowOff>163830</xdr:rowOff>
    </xdr:to>
    <xdr:sp macro="" textlink="">
      <xdr:nvSpPr>
        <xdr:cNvPr id="199" name="円/楕円 198"/>
        <xdr:cNvSpPr/>
      </xdr:nvSpPr>
      <xdr:spPr>
        <a:xfrm>
          <a:off x="1079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8907</xdr:rowOff>
    </xdr:from>
    <xdr:ext cx="599010" cy="259045"/>
    <xdr:sp macro="" textlink="">
      <xdr:nvSpPr>
        <xdr:cNvPr id="200" name="テキスト ボックス 199"/>
        <xdr:cNvSpPr txBox="1"/>
      </xdr:nvSpPr>
      <xdr:spPr>
        <a:xfrm>
          <a:off x="830794" y="1303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100279</xdr:rowOff>
    </xdr:from>
    <xdr:to>
      <xdr:col>6</xdr:col>
      <xdr:colOff>511175</xdr:colOff>
      <xdr:row>97</xdr:row>
      <xdr:rowOff>164506</xdr:rowOff>
    </xdr:to>
    <xdr:cxnSp macro="">
      <xdr:nvCxnSpPr>
        <xdr:cNvPr id="231" name="直線コネクタ 230"/>
        <xdr:cNvCxnSpPr/>
      </xdr:nvCxnSpPr>
      <xdr:spPr>
        <a:xfrm>
          <a:off x="3797300" y="16730929"/>
          <a:ext cx="838200" cy="6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100279</xdr:rowOff>
    </xdr:from>
    <xdr:to>
      <xdr:col>5</xdr:col>
      <xdr:colOff>358775</xdr:colOff>
      <xdr:row>98</xdr:row>
      <xdr:rowOff>130890</xdr:rowOff>
    </xdr:to>
    <xdr:cxnSp macro="">
      <xdr:nvCxnSpPr>
        <xdr:cNvPr id="234" name="直線コネクタ 233"/>
        <xdr:cNvCxnSpPr/>
      </xdr:nvCxnSpPr>
      <xdr:spPr>
        <a:xfrm flipV="1">
          <a:off x="2908300" y="16730929"/>
          <a:ext cx="889000" cy="20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158345</xdr:rowOff>
    </xdr:from>
    <xdr:to>
      <xdr:col>5</xdr:col>
      <xdr:colOff>409575</xdr:colOff>
      <xdr:row>98</xdr:row>
      <xdr:rowOff>88495</xdr:rowOff>
    </xdr:to>
    <xdr:sp macro="" textlink="">
      <xdr:nvSpPr>
        <xdr:cNvPr id="235" name="フローチャート : 判断 234"/>
        <xdr:cNvSpPr/>
      </xdr:nvSpPr>
      <xdr:spPr>
        <a:xfrm>
          <a:off x="3746500" y="1678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79622</xdr:rowOff>
    </xdr:from>
    <xdr:ext cx="534377" cy="259045"/>
    <xdr:sp macro="" textlink="">
      <xdr:nvSpPr>
        <xdr:cNvPr id="236" name="テキスト ボックス 235"/>
        <xdr:cNvSpPr txBox="1"/>
      </xdr:nvSpPr>
      <xdr:spPr>
        <a:xfrm>
          <a:off x="3530111" y="168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75216</xdr:rowOff>
    </xdr:from>
    <xdr:to>
      <xdr:col>4</xdr:col>
      <xdr:colOff>155575</xdr:colOff>
      <xdr:row>98</xdr:row>
      <xdr:rowOff>130890</xdr:rowOff>
    </xdr:to>
    <xdr:cxnSp macro="">
      <xdr:nvCxnSpPr>
        <xdr:cNvPr id="237" name="直線コネクタ 236"/>
        <xdr:cNvCxnSpPr/>
      </xdr:nvCxnSpPr>
      <xdr:spPr>
        <a:xfrm>
          <a:off x="2019300" y="16877316"/>
          <a:ext cx="889000" cy="5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4651</xdr:rowOff>
    </xdr:from>
    <xdr:to>
      <xdr:col>4</xdr:col>
      <xdr:colOff>206375</xdr:colOff>
      <xdr:row>98</xdr:row>
      <xdr:rowOff>106251</xdr:rowOff>
    </xdr:to>
    <xdr:sp macro="" textlink="">
      <xdr:nvSpPr>
        <xdr:cNvPr id="238" name="フローチャート : 判断 237"/>
        <xdr:cNvSpPr/>
      </xdr:nvSpPr>
      <xdr:spPr>
        <a:xfrm>
          <a:off x="2857500" y="1680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122778</xdr:rowOff>
    </xdr:from>
    <xdr:ext cx="534377" cy="259045"/>
    <xdr:sp macro="" textlink="">
      <xdr:nvSpPr>
        <xdr:cNvPr id="239" name="テキスト ボックス 238"/>
        <xdr:cNvSpPr txBox="1"/>
      </xdr:nvSpPr>
      <xdr:spPr>
        <a:xfrm>
          <a:off x="2641111" y="165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70069</xdr:rowOff>
    </xdr:from>
    <xdr:to>
      <xdr:col>2</xdr:col>
      <xdr:colOff>638175</xdr:colOff>
      <xdr:row>98</xdr:row>
      <xdr:rowOff>75216</xdr:rowOff>
    </xdr:to>
    <xdr:cxnSp macro="">
      <xdr:nvCxnSpPr>
        <xdr:cNvPr id="240" name="直線コネクタ 239"/>
        <xdr:cNvCxnSpPr/>
      </xdr:nvCxnSpPr>
      <xdr:spPr>
        <a:xfrm>
          <a:off x="1130300" y="16872169"/>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22613</xdr:rowOff>
    </xdr:from>
    <xdr:to>
      <xdr:col>3</xdr:col>
      <xdr:colOff>3175</xdr:colOff>
      <xdr:row>98</xdr:row>
      <xdr:rowOff>124213</xdr:rowOff>
    </xdr:to>
    <xdr:sp macro="" textlink="">
      <xdr:nvSpPr>
        <xdr:cNvPr id="241" name="フローチャート : 判断 240"/>
        <xdr:cNvSpPr/>
      </xdr:nvSpPr>
      <xdr:spPr>
        <a:xfrm>
          <a:off x="1968500" y="168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140740</xdr:rowOff>
    </xdr:from>
    <xdr:ext cx="534377" cy="259045"/>
    <xdr:sp macro="" textlink="">
      <xdr:nvSpPr>
        <xdr:cNvPr id="242" name="テキスト ボックス 241"/>
        <xdr:cNvSpPr txBox="1"/>
      </xdr:nvSpPr>
      <xdr:spPr>
        <a:xfrm>
          <a:off x="1752111" y="165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27084</xdr:rowOff>
    </xdr:from>
    <xdr:to>
      <xdr:col>1</xdr:col>
      <xdr:colOff>485775</xdr:colOff>
      <xdr:row>98</xdr:row>
      <xdr:rowOff>128684</xdr:rowOff>
    </xdr:to>
    <xdr:sp macro="" textlink="">
      <xdr:nvSpPr>
        <xdr:cNvPr id="243" name="フローチャート : 判断 242"/>
        <xdr:cNvSpPr/>
      </xdr:nvSpPr>
      <xdr:spPr>
        <a:xfrm>
          <a:off x="1079500" y="1682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119811</xdr:rowOff>
    </xdr:from>
    <xdr:ext cx="534377" cy="259045"/>
    <xdr:sp macro="" textlink="">
      <xdr:nvSpPr>
        <xdr:cNvPr id="244" name="テキスト ボックス 243"/>
        <xdr:cNvSpPr txBox="1"/>
      </xdr:nvSpPr>
      <xdr:spPr>
        <a:xfrm>
          <a:off x="863111" y="1692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113706</xdr:rowOff>
    </xdr:from>
    <xdr:to>
      <xdr:col>6</xdr:col>
      <xdr:colOff>561975</xdr:colOff>
      <xdr:row>98</xdr:row>
      <xdr:rowOff>43856</xdr:rowOff>
    </xdr:to>
    <xdr:sp macro="" textlink="">
      <xdr:nvSpPr>
        <xdr:cNvPr id="250" name="円/楕円 249"/>
        <xdr:cNvSpPr/>
      </xdr:nvSpPr>
      <xdr:spPr>
        <a:xfrm>
          <a:off x="4584700" y="167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92133</xdr:rowOff>
    </xdr:from>
    <xdr:ext cx="534377" cy="259045"/>
    <xdr:sp macro="" textlink="">
      <xdr:nvSpPr>
        <xdr:cNvPr id="251" name="衛生費該当値テキスト"/>
        <xdr:cNvSpPr txBox="1"/>
      </xdr:nvSpPr>
      <xdr:spPr>
        <a:xfrm>
          <a:off x="4686300" y="1672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49479</xdr:rowOff>
    </xdr:from>
    <xdr:to>
      <xdr:col>5</xdr:col>
      <xdr:colOff>409575</xdr:colOff>
      <xdr:row>97</xdr:row>
      <xdr:rowOff>151079</xdr:rowOff>
    </xdr:to>
    <xdr:sp macro="" textlink="">
      <xdr:nvSpPr>
        <xdr:cNvPr id="252" name="円/楕円 251"/>
        <xdr:cNvSpPr/>
      </xdr:nvSpPr>
      <xdr:spPr>
        <a:xfrm>
          <a:off x="3746500" y="166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167606</xdr:rowOff>
    </xdr:from>
    <xdr:ext cx="599010" cy="259045"/>
    <xdr:sp macro="" textlink="">
      <xdr:nvSpPr>
        <xdr:cNvPr id="253" name="テキスト ボックス 252"/>
        <xdr:cNvSpPr txBox="1"/>
      </xdr:nvSpPr>
      <xdr:spPr>
        <a:xfrm>
          <a:off x="3497794" y="1645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80090</xdr:rowOff>
    </xdr:from>
    <xdr:to>
      <xdr:col>4</xdr:col>
      <xdr:colOff>206375</xdr:colOff>
      <xdr:row>99</xdr:row>
      <xdr:rowOff>10240</xdr:rowOff>
    </xdr:to>
    <xdr:sp macro="" textlink="">
      <xdr:nvSpPr>
        <xdr:cNvPr id="254" name="円/楕円 253"/>
        <xdr:cNvSpPr/>
      </xdr:nvSpPr>
      <xdr:spPr>
        <a:xfrm>
          <a:off x="2857500" y="168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1367</xdr:rowOff>
    </xdr:from>
    <xdr:ext cx="534377" cy="259045"/>
    <xdr:sp macro="" textlink="">
      <xdr:nvSpPr>
        <xdr:cNvPr id="255" name="テキスト ボックス 254"/>
        <xdr:cNvSpPr txBox="1"/>
      </xdr:nvSpPr>
      <xdr:spPr>
        <a:xfrm>
          <a:off x="2641111" y="1697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24416</xdr:rowOff>
    </xdr:from>
    <xdr:to>
      <xdr:col>3</xdr:col>
      <xdr:colOff>3175</xdr:colOff>
      <xdr:row>98</xdr:row>
      <xdr:rowOff>126016</xdr:rowOff>
    </xdr:to>
    <xdr:sp macro="" textlink="">
      <xdr:nvSpPr>
        <xdr:cNvPr id="256" name="円/楕円 255"/>
        <xdr:cNvSpPr/>
      </xdr:nvSpPr>
      <xdr:spPr>
        <a:xfrm>
          <a:off x="1968500" y="168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117143</xdr:rowOff>
    </xdr:from>
    <xdr:ext cx="534377" cy="259045"/>
    <xdr:sp macro="" textlink="">
      <xdr:nvSpPr>
        <xdr:cNvPr id="257" name="テキスト ボックス 256"/>
        <xdr:cNvSpPr txBox="1"/>
      </xdr:nvSpPr>
      <xdr:spPr>
        <a:xfrm>
          <a:off x="1752111" y="169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19269</xdr:rowOff>
    </xdr:from>
    <xdr:to>
      <xdr:col>1</xdr:col>
      <xdr:colOff>485775</xdr:colOff>
      <xdr:row>98</xdr:row>
      <xdr:rowOff>120869</xdr:rowOff>
    </xdr:to>
    <xdr:sp macro="" textlink="">
      <xdr:nvSpPr>
        <xdr:cNvPr id="258" name="円/楕円 257"/>
        <xdr:cNvSpPr/>
      </xdr:nvSpPr>
      <xdr:spPr>
        <a:xfrm>
          <a:off x="1079500" y="168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137396</xdr:rowOff>
    </xdr:from>
    <xdr:ext cx="534377" cy="259045"/>
    <xdr:sp macro="" textlink="">
      <xdr:nvSpPr>
        <xdr:cNvPr id="259" name="テキスト ボックス 258"/>
        <xdr:cNvSpPr txBox="1"/>
      </xdr:nvSpPr>
      <xdr:spPr>
        <a:xfrm>
          <a:off x="863111" y="165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15151</xdr:rowOff>
    </xdr:from>
    <xdr:to>
      <xdr:col>15</xdr:col>
      <xdr:colOff>180975</xdr:colOff>
      <xdr:row>37</xdr:row>
      <xdr:rowOff>17056</xdr:rowOff>
    </xdr:to>
    <xdr:cxnSp macro="">
      <xdr:nvCxnSpPr>
        <xdr:cNvPr id="288" name="直線コネクタ 287"/>
        <xdr:cNvCxnSpPr/>
      </xdr:nvCxnSpPr>
      <xdr:spPr>
        <a:xfrm flipV="1">
          <a:off x="9639300" y="635880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17721</xdr:rowOff>
    </xdr:from>
    <xdr:ext cx="469744" cy="259045"/>
    <xdr:sp macro="" textlink="">
      <xdr:nvSpPr>
        <xdr:cNvPr id="289" name="労働費平均値テキスト"/>
        <xdr:cNvSpPr txBox="1"/>
      </xdr:nvSpPr>
      <xdr:spPr>
        <a:xfrm>
          <a:off x="10528300" y="653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36525</xdr:rowOff>
    </xdr:from>
    <xdr:to>
      <xdr:col>14</xdr:col>
      <xdr:colOff>28575</xdr:colOff>
      <xdr:row>37</xdr:row>
      <xdr:rowOff>17056</xdr:rowOff>
    </xdr:to>
    <xdr:cxnSp macro="">
      <xdr:nvCxnSpPr>
        <xdr:cNvPr id="291" name="直線コネクタ 290"/>
        <xdr:cNvCxnSpPr/>
      </xdr:nvCxnSpPr>
      <xdr:spPr>
        <a:xfrm>
          <a:off x="8750300" y="6208725"/>
          <a:ext cx="889000" cy="1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67678</xdr:rowOff>
    </xdr:from>
    <xdr:to>
      <xdr:col>14</xdr:col>
      <xdr:colOff>79375</xdr:colOff>
      <xdr:row>38</xdr:row>
      <xdr:rowOff>169278</xdr:rowOff>
    </xdr:to>
    <xdr:sp macro="" textlink="">
      <xdr:nvSpPr>
        <xdr:cNvPr id="292" name="フローチャート : 判断 291"/>
        <xdr:cNvSpPr/>
      </xdr:nvSpPr>
      <xdr:spPr>
        <a:xfrm>
          <a:off x="9588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160405</xdr:rowOff>
    </xdr:from>
    <xdr:ext cx="469744" cy="259045"/>
    <xdr:sp macro="" textlink="">
      <xdr:nvSpPr>
        <xdr:cNvPr id="293" name="テキスト ボックス 292"/>
        <xdr:cNvSpPr txBox="1"/>
      </xdr:nvSpPr>
      <xdr:spPr>
        <a:xfrm>
          <a:off x="9404427"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36525</xdr:rowOff>
    </xdr:from>
    <xdr:to>
      <xdr:col>12</xdr:col>
      <xdr:colOff>511175</xdr:colOff>
      <xdr:row>39</xdr:row>
      <xdr:rowOff>1206</xdr:rowOff>
    </xdr:to>
    <xdr:cxnSp macro="">
      <xdr:nvCxnSpPr>
        <xdr:cNvPr id="294" name="直線コネクタ 293"/>
        <xdr:cNvCxnSpPr/>
      </xdr:nvCxnSpPr>
      <xdr:spPr>
        <a:xfrm flipV="1">
          <a:off x="7861300" y="6208725"/>
          <a:ext cx="889000" cy="4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52819</xdr:rowOff>
    </xdr:from>
    <xdr:to>
      <xdr:col>12</xdr:col>
      <xdr:colOff>561975</xdr:colOff>
      <xdr:row>38</xdr:row>
      <xdr:rowOff>154419</xdr:rowOff>
    </xdr:to>
    <xdr:sp macro="" textlink="">
      <xdr:nvSpPr>
        <xdr:cNvPr id="295" name="フローチャート : 判断 294"/>
        <xdr:cNvSpPr/>
      </xdr:nvSpPr>
      <xdr:spPr>
        <a:xfrm>
          <a:off x="8699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145546</xdr:rowOff>
    </xdr:from>
    <xdr:ext cx="469744" cy="259045"/>
    <xdr:sp macro="" textlink="">
      <xdr:nvSpPr>
        <xdr:cNvPr id="296" name="テキスト ボックス 295"/>
        <xdr:cNvSpPr txBox="1"/>
      </xdr:nvSpPr>
      <xdr:spPr>
        <a:xfrm>
          <a:off x="8515427" y="66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100571</xdr:rowOff>
    </xdr:from>
    <xdr:to>
      <xdr:col>11</xdr:col>
      <xdr:colOff>307975</xdr:colOff>
      <xdr:row>39</xdr:row>
      <xdr:rowOff>1206</xdr:rowOff>
    </xdr:to>
    <xdr:cxnSp macro="">
      <xdr:nvCxnSpPr>
        <xdr:cNvPr id="297" name="直線コネクタ 296"/>
        <xdr:cNvCxnSpPr/>
      </xdr:nvCxnSpPr>
      <xdr:spPr>
        <a:xfrm>
          <a:off x="6972300" y="6615671"/>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42608</xdr:rowOff>
    </xdr:from>
    <xdr:to>
      <xdr:col>11</xdr:col>
      <xdr:colOff>358775</xdr:colOff>
      <xdr:row>38</xdr:row>
      <xdr:rowOff>144208</xdr:rowOff>
    </xdr:to>
    <xdr:sp macro="" textlink="">
      <xdr:nvSpPr>
        <xdr:cNvPr id="298" name="フローチャート : 判断 297"/>
        <xdr:cNvSpPr/>
      </xdr:nvSpPr>
      <xdr:spPr>
        <a:xfrm>
          <a:off x="7810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160736</xdr:rowOff>
    </xdr:from>
    <xdr:ext cx="469744" cy="259045"/>
    <xdr:sp macro="" textlink="">
      <xdr:nvSpPr>
        <xdr:cNvPr id="299" name="テキスト ボックス 298"/>
        <xdr:cNvSpPr txBox="1"/>
      </xdr:nvSpPr>
      <xdr:spPr>
        <a:xfrm>
          <a:off x="7626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150889</xdr:rowOff>
    </xdr:from>
    <xdr:to>
      <xdr:col>10</xdr:col>
      <xdr:colOff>155575</xdr:colOff>
      <xdr:row>38</xdr:row>
      <xdr:rowOff>81038</xdr:rowOff>
    </xdr:to>
    <xdr:sp macro="" textlink="">
      <xdr:nvSpPr>
        <xdr:cNvPr id="300" name="フローチャート : 判断 299"/>
        <xdr:cNvSpPr/>
      </xdr:nvSpPr>
      <xdr:spPr>
        <a:xfrm>
          <a:off x="6921500" y="64945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97566</xdr:rowOff>
    </xdr:from>
    <xdr:ext cx="469744" cy="259045"/>
    <xdr:sp macro="" textlink="">
      <xdr:nvSpPr>
        <xdr:cNvPr id="301" name="テキスト ボックス 300"/>
        <xdr:cNvSpPr txBox="1"/>
      </xdr:nvSpPr>
      <xdr:spPr>
        <a:xfrm>
          <a:off x="6737427" y="626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135801</xdr:rowOff>
    </xdr:from>
    <xdr:to>
      <xdr:col>15</xdr:col>
      <xdr:colOff>231775</xdr:colOff>
      <xdr:row>37</xdr:row>
      <xdr:rowOff>65951</xdr:rowOff>
    </xdr:to>
    <xdr:sp macro="" textlink="">
      <xdr:nvSpPr>
        <xdr:cNvPr id="307" name="円/楕円 306"/>
        <xdr:cNvSpPr/>
      </xdr:nvSpPr>
      <xdr:spPr>
        <a:xfrm>
          <a:off x="10426700" y="63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158678</xdr:rowOff>
    </xdr:from>
    <xdr:ext cx="469744" cy="259045"/>
    <xdr:sp macro="" textlink="">
      <xdr:nvSpPr>
        <xdr:cNvPr id="308" name="労働費該当値テキスト"/>
        <xdr:cNvSpPr txBox="1"/>
      </xdr:nvSpPr>
      <xdr:spPr>
        <a:xfrm>
          <a:off x="10528300" y="615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137706</xdr:rowOff>
    </xdr:from>
    <xdr:to>
      <xdr:col>14</xdr:col>
      <xdr:colOff>79375</xdr:colOff>
      <xdr:row>37</xdr:row>
      <xdr:rowOff>67856</xdr:rowOff>
    </xdr:to>
    <xdr:sp macro="" textlink="">
      <xdr:nvSpPr>
        <xdr:cNvPr id="309" name="円/楕円 308"/>
        <xdr:cNvSpPr/>
      </xdr:nvSpPr>
      <xdr:spPr>
        <a:xfrm>
          <a:off x="9588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84383</xdr:rowOff>
    </xdr:from>
    <xdr:ext cx="469744" cy="259045"/>
    <xdr:sp macro="" textlink="">
      <xdr:nvSpPr>
        <xdr:cNvPr id="310" name="テキスト ボックス 309"/>
        <xdr:cNvSpPr txBox="1"/>
      </xdr:nvSpPr>
      <xdr:spPr>
        <a:xfrm>
          <a:off x="9404427" y="60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157175</xdr:rowOff>
    </xdr:from>
    <xdr:to>
      <xdr:col>12</xdr:col>
      <xdr:colOff>561975</xdr:colOff>
      <xdr:row>36</xdr:row>
      <xdr:rowOff>87325</xdr:rowOff>
    </xdr:to>
    <xdr:sp macro="" textlink="">
      <xdr:nvSpPr>
        <xdr:cNvPr id="311" name="円/楕円 310"/>
        <xdr:cNvSpPr/>
      </xdr:nvSpPr>
      <xdr:spPr>
        <a:xfrm>
          <a:off x="8699500" y="61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103852</xdr:rowOff>
    </xdr:from>
    <xdr:ext cx="534377" cy="259045"/>
    <xdr:sp macro="" textlink="">
      <xdr:nvSpPr>
        <xdr:cNvPr id="312" name="テキスト ボックス 311"/>
        <xdr:cNvSpPr txBox="1"/>
      </xdr:nvSpPr>
      <xdr:spPr>
        <a:xfrm>
          <a:off x="8483111" y="59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121856</xdr:rowOff>
    </xdr:from>
    <xdr:to>
      <xdr:col>11</xdr:col>
      <xdr:colOff>358775</xdr:colOff>
      <xdr:row>39</xdr:row>
      <xdr:rowOff>52006</xdr:rowOff>
    </xdr:to>
    <xdr:sp macro="" textlink="">
      <xdr:nvSpPr>
        <xdr:cNvPr id="313" name="円/楕円 312"/>
        <xdr:cNvSpPr/>
      </xdr:nvSpPr>
      <xdr:spPr>
        <a:xfrm>
          <a:off x="7810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43133</xdr:rowOff>
    </xdr:from>
    <xdr:ext cx="469744" cy="259045"/>
    <xdr:sp macro="" textlink="">
      <xdr:nvSpPr>
        <xdr:cNvPr id="314" name="テキスト ボックス 313"/>
        <xdr:cNvSpPr txBox="1"/>
      </xdr:nvSpPr>
      <xdr:spPr>
        <a:xfrm>
          <a:off x="7626427" y="67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49771</xdr:rowOff>
    </xdr:from>
    <xdr:to>
      <xdr:col>10</xdr:col>
      <xdr:colOff>155575</xdr:colOff>
      <xdr:row>38</xdr:row>
      <xdr:rowOff>151371</xdr:rowOff>
    </xdr:to>
    <xdr:sp macro="" textlink="">
      <xdr:nvSpPr>
        <xdr:cNvPr id="315" name="円/楕円 314"/>
        <xdr:cNvSpPr/>
      </xdr:nvSpPr>
      <xdr:spPr>
        <a:xfrm>
          <a:off x="6921500" y="65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142498</xdr:rowOff>
    </xdr:from>
    <xdr:ext cx="469744" cy="259045"/>
    <xdr:sp macro="" textlink="">
      <xdr:nvSpPr>
        <xdr:cNvPr id="316" name="テキスト ボックス 315"/>
        <xdr:cNvSpPr txBox="1"/>
      </xdr:nvSpPr>
      <xdr:spPr>
        <a:xfrm>
          <a:off x="6737427" y="66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91275</xdr:rowOff>
    </xdr:from>
    <xdr:to>
      <xdr:col>15</xdr:col>
      <xdr:colOff>180975</xdr:colOff>
      <xdr:row>58</xdr:row>
      <xdr:rowOff>108621</xdr:rowOff>
    </xdr:to>
    <xdr:cxnSp macro="">
      <xdr:nvCxnSpPr>
        <xdr:cNvPr id="343" name="直線コネクタ 342"/>
        <xdr:cNvCxnSpPr/>
      </xdr:nvCxnSpPr>
      <xdr:spPr>
        <a:xfrm flipV="1">
          <a:off x="9639300" y="10035375"/>
          <a:ext cx="8382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108097</xdr:rowOff>
    </xdr:from>
    <xdr:to>
      <xdr:col>14</xdr:col>
      <xdr:colOff>28575</xdr:colOff>
      <xdr:row>58</xdr:row>
      <xdr:rowOff>108621</xdr:rowOff>
    </xdr:to>
    <xdr:cxnSp macro="">
      <xdr:nvCxnSpPr>
        <xdr:cNvPr id="346" name="直線コネクタ 345"/>
        <xdr:cNvCxnSpPr/>
      </xdr:nvCxnSpPr>
      <xdr:spPr>
        <a:xfrm>
          <a:off x="8750300" y="10052197"/>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53786</xdr:rowOff>
    </xdr:from>
    <xdr:to>
      <xdr:col>14</xdr:col>
      <xdr:colOff>79375</xdr:colOff>
      <xdr:row>58</xdr:row>
      <xdr:rowOff>155386</xdr:rowOff>
    </xdr:to>
    <xdr:sp macro="" textlink="">
      <xdr:nvSpPr>
        <xdr:cNvPr id="347" name="フローチャート : 判断 346"/>
        <xdr:cNvSpPr/>
      </xdr:nvSpPr>
      <xdr:spPr>
        <a:xfrm>
          <a:off x="9588500" y="99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463</xdr:rowOff>
    </xdr:from>
    <xdr:ext cx="534377" cy="259045"/>
    <xdr:sp macro="" textlink="">
      <xdr:nvSpPr>
        <xdr:cNvPr id="348" name="テキスト ボックス 347"/>
        <xdr:cNvSpPr txBox="1"/>
      </xdr:nvSpPr>
      <xdr:spPr>
        <a:xfrm>
          <a:off x="9372111" y="9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108097</xdr:rowOff>
    </xdr:from>
    <xdr:to>
      <xdr:col>12</xdr:col>
      <xdr:colOff>511175</xdr:colOff>
      <xdr:row>58</xdr:row>
      <xdr:rowOff>118240</xdr:rowOff>
    </xdr:to>
    <xdr:cxnSp macro="">
      <xdr:nvCxnSpPr>
        <xdr:cNvPr id="349" name="直線コネクタ 348"/>
        <xdr:cNvCxnSpPr/>
      </xdr:nvCxnSpPr>
      <xdr:spPr>
        <a:xfrm flipV="1">
          <a:off x="7861300" y="10052197"/>
          <a:ext cx="889000" cy="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53305</xdr:rowOff>
    </xdr:from>
    <xdr:to>
      <xdr:col>12</xdr:col>
      <xdr:colOff>561975</xdr:colOff>
      <xdr:row>58</xdr:row>
      <xdr:rowOff>154905</xdr:rowOff>
    </xdr:to>
    <xdr:sp macro="" textlink="">
      <xdr:nvSpPr>
        <xdr:cNvPr id="350" name="フローチャート : 判断 349"/>
        <xdr:cNvSpPr/>
      </xdr:nvSpPr>
      <xdr:spPr>
        <a:xfrm>
          <a:off x="8699500" y="999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171432</xdr:rowOff>
    </xdr:from>
    <xdr:ext cx="534377" cy="259045"/>
    <xdr:sp macro="" textlink="">
      <xdr:nvSpPr>
        <xdr:cNvPr id="351" name="テキスト ボックス 350"/>
        <xdr:cNvSpPr txBox="1"/>
      </xdr:nvSpPr>
      <xdr:spPr>
        <a:xfrm>
          <a:off x="8483111" y="97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113874</xdr:rowOff>
    </xdr:from>
    <xdr:to>
      <xdr:col>11</xdr:col>
      <xdr:colOff>307975</xdr:colOff>
      <xdr:row>58</xdr:row>
      <xdr:rowOff>118240</xdr:rowOff>
    </xdr:to>
    <xdr:cxnSp macro="">
      <xdr:nvCxnSpPr>
        <xdr:cNvPr id="352" name="直線コネクタ 351"/>
        <xdr:cNvCxnSpPr/>
      </xdr:nvCxnSpPr>
      <xdr:spPr>
        <a:xfrm>
          <a:off x="6972300" y="10057974"/>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56733</xdr:rowOff>
    </xdr:from>
    <xdr:to>
      <xdr:col>11</xdr:col>
      <xdr:colOff>358775</xdr:colOff>
      <xdr:row>58</xdr:row>
      <xdr:rowOff>158333</xdr:rowOff>
    </xdr:to>
    <xdr:sp macro="" textlink="">
      <xdr:nvSpPr>
        <xdr:cNvPr id="353" name="フローチャート : 判断 352"/>
        <xdr:cNvSpPr/>
      </xdr:nvSpPr>
      <xdr:spPr>
        <a:xfrm>
          <a:off x="7810500" y="1000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3410</xdr:rowOff>
    </xdr:from>
    <xdr:ext cx="534377" cy="259045"/>
    <xdr:sp macro="" textlink="">
      <xdr:nvSpPr>
        <xdr:cNvPr id="354" name="テキスト ボックス 353"/>
        <xdr:cNvSpPr txBox="1"/>
      </xdr:nvSpPr>
      <xdr:spPr>
        <a:xfrm>
          <a:off x="7594111" y="97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56234</xdr:rowOff>
    </xdr:from>
    <xdr:to>
      <xdr:col>10</xdr:col>
      <xdr:colOff>155575</xdr:colOff>
      <xdr:row>58</xdr:row>
      <xdr:rowOff>157834</xdr:rowOff>
    </xdr:to>
    <xdr:sp macro="" textlink="">
      <xdr:nvSpPr>
        <xdr:cNvPr id="355" name="フローチャート : 判断 354"/>
        <xdr:cNvSpPr/>
      </xdr:nvSpPr>
      <xdr:spPr>
        <a:xfrm>
          <a:off x="6921500" y="1000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2911</xdr:rowOff>
    </xdr:from>
    <xdr:ext cx="534377" cy="259045"/>
    <xdr:sp macro="" textlink="">
      <xdr:nvSpPr>
        <xdr:cNvPr id="356" name="テキスト ボックス 355"/>
        <xdr:cNvSpPr txBox="1"/>
      </xdr:nvSpPr>
      <xdr:spPr>
        <a:xfrm>
          <a:off x="6705111" y="97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40475</xdr:rowOff>
    </xdr:from>
    <xdr:to>
      <xdr:col>15</xdr:col>
      <xdr:colOff>231775</xdr:colOff>
      <xdr:row>58</xdr:row>
      <xdr:rowOff>142075</xdr:rowOff>
    </xdr:to>
    <xdr:sp macro="" textlink="">
      <xdr:nvSpPr>
        <xdr:cNvPr id="362" name="円/楕円 361"/>
        <xdr:cNvSpPr/>
      </xdr:nvSpPr>
      <xdr:spPr>
        <a:xfrm>
          <a:off x="10426700" y="99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57821</xdr:rowOff>
    </xdr:from>
    <xdr:to>
      <xdr:col>14</xdr:col>
      <xdr:colOff>79375</xdr:colOff>
      <xdr:row>58</xdr:row>
      <xdr:rowOff>159421</xdr:rowOff>
    </xdr:to>
    <xdr:sp macro="" textlink="">
      <xdr:nvSpPr>
        <xdr:cNvPr id="364" name="円/楕円 363"/>
        <xdr:cNvSpPr/>
      </xdr:nvSpPr>
      <xdr:spPr>
        <a:xfrm>
          <a:off x="9588500" y="100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150548</xdr:rowOff>
    </xdr:from>
    <xdr:ext cx="534377" cy="259045"/>
    <xdr:sp macro="" textlink="">
      <xdr:nvSpPr>
        <xdr:cNvPr id="365" name="テキスト ボックス 364"/>
        <xdr:cNvSpPr txBox="1"/>
      </xdr:nvSpPr>
      <xdr:spPr>
        <a:xfrm>
          <a:off x="9372111" y="1009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57297</xdr:rowOff>
    </xdr:from>
    <xdr:to>
      <xdr:col>12</xdr:col>
      <xdr:colOff>561975</xdr:colOff>
      <xdr:row>58</xdr:row>
      <xdr:rowOff>158897</xdr:rowOff>
    </xdr:to>
    <xdr:sp macro="" textlink="">
      <xdr:nvSpPr>
        <xdr:cNvPr id="366" name="円/楕円 365"/>
        <xdr:cNvSpPr/>
      </xdr:nvSpPr>
      <xdr:spPr>
        <a:xfrm>
          <a:off x="8699500" y="100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150024</xdr:rowOff>
    </xdr:from>
    <xdr:ext cx="534377" cy="259045"/>
    <xdr:sp macro="" textlink="">
      <xdr:nvSpPr>
        <xdr:cNvPr id="367" name="テキスト ボックス 366"/>
        <xdr:cNvSpPr txBox="1"/>
      </xdr:nvSpPr>
      <xdr:spPr>
        <a:xfrm>
          <a:off x="8483111" y="100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67440</xdr:rowOff>
    </xdr:from>
    <xdr:to>
      <xdr:col>11</xdr:col>
      <xdr:colOff>358775</xdr:colOff>
      <xdr:row>58</xdr:row>
      <xdr:rowOff>169040</xdr:rowOff>
    </xdr:to>
    <xdr:sp macro="" textlink="">
      <xdr:nvSpPr>
        <xdr:cNvPr id="368" name="円/楕円 367"/>
        <xdr:cNvSpPr/>
      </xdr:nvSpPr>
      <xdr:spPr>
        <a:xfrm>
          <a:off x="7810500" y="100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160167</xdr:rowOff>
    </xdr:from>
    <xdr:ext cx="534377" cy="259045"/>
    <xdr:sp macro="" textlink="">
      <xdr:nvSpPr>
        <xdr:cNvPr id="369" name="テキスト ボックス 368"/>
        <xdr:cNvSpPr txBox="1"/>
      </xdr:nvSpPr>
      <xdr:spPr>
        <a:xfrm>
          <a:off x="7594111" y="1010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63074</xdr:rowOff>
    </xdr:from>
    <xdr:to>
      <xdr:col>10</xdr:col>
      <xdr:colOff>155575</xdr:colOff>
      <xdr:row>58</xdr:row>
      <xdr:rowOff>164674</xdr:rowOff>
    </xdr:to>
    <xdr:sp macro="" textlink="">
      <xdr:nvSpPr>
        <xdr:cNvPr id="370" name="円/楕円 369"/>
        <xdr:cNvSpPr/>
      </xdr:nvSpPr>
      <xdr:spPr>
        <a:xfrm>
          <a:off x="6921500" y="100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155801</xdr:rowOff>
    </xdr:from>
    <xdr:ext cx="534377" cy="259045"/>
    <xdr:sp macro="" textlink="">
      <xdr:nvSpPr>
        <xdr:cNvPr id="371" name="テキスト ボックス 370"/>
        <xdr:cNvSpPr txBox="1"/>
      </xdr:nvSpPr>
      <xdr:spPr>
        <a:xfrm>
          <a:off x="6705111" y="100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87354</xdr:rowOff>
    </xdr:from>
    <xdr:to>
      <xdr:col>15</xdr:col>
      <xdr:colOff>180975</xdr:colOff>
      <xdr:row>79</xdr:row>
      <xdr:rowOff>37934</xdr:rowOff>
    </xdr:to>
    <xdr:cxnSp macro="">
      <xdr:nvCxnSpPr>
        <xdr:cNvPr id="402" name="直線コネクタ 401"/>
        <xdr:cNvCxnSpPr/>
      </xdr:nvCxnSpPr>
      <xdr:spPr>
        <a:xfrm flipV="1">
          <a:off x="9639300" y="13117554"/>
          <a:ext cx="838200" cy="46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37934</xdr:rowOff>
    </xdr:from>
    <xdr:to>
      <xdr:col>14</xdr:col>
      <xdr:colOff>28575</xdr:colOff>
      <xdr:row>79</xdr:row>
      <xdr:rowOff>57065</xdr:rowOff>
    </xdr:to>
    <xdr:cxnSp macro="">
      <xdr:nvCxnSpPr>
        <xdr:cNvPr id="405" name="直線コネクタ 404"/>
        <xdr:cNvCxnSpPr/>
      </xdr:nvCxnSpPr>
      <xdr:spPr>
        <a:xfrm flipV="1">
          <a:off x="8750300" y="13582484"/>
          <a:ext cx="889000" cy="1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151383</xdr:rowOff>
    </xdr:from>
    <xdr:to>
      <xdr:col>14</xdr:col>
      <xdr:colOff>79375</xdr:colOff>
      <xdr:row>79</xdr:row>
      <xdr:rowOff>81533</xdr:rowOff>
    </xdr:to>
    <xdr:sp macro="" textlink="">
      <xdr:nvSpPr>
        <xdr:cNvPr id="406" name="フローチャート : 判断 405"/>
        <xdr:cNvSpPr/>
      </xdr:nvSpPr>
      <xdr:spPr>
        <a:xfrm>
          <a:off x="9588500" y="135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98060</xdr:rowOff>
    </xdr:from>
    <xdr:ext cx="534377" cy="259045"/>
    <xdr:sp macro="" textlink="">
      <xdr:nvSpPr>
        <xdr:cNvPr id="407" name="テキスト ボックス 406"/>
        <xdr:cNvSpPr txBox="1"/>
      </xdr:nvSpPr>
      <xdr:spPr>
        <a:xfrm>
          <a:off x="9372111" y="132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55330</xdr:rowOff>
    </xdr:from>
    <xdr:to>
      <xdr:col>12</xdr:col>
      <xdr:colOff>511175</xdr:colOff>
      <xdr:row>79</xdr:row>
      <xdr:rowOff>57065</xdr:rowOff>
    </xdr:to>
    <xdr:cxnSp macro="">
      <xdr:nvCxnSpPr>
        <xdr:cNvPr id="408" name="直線コネクタ 407"/>
        <xdr:cNvCxnSpPr/>
      </xdr:nvCxnSpPr>
      <xdr:spPr>
        <a:xfrm>
          <a:off x="7861300" y="13599880"/>
          <a:ext cx="8890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161647</xdr:rowOff>
    </xdr:from>
    <xdr:to>
      <xdr:col>12</xdr:col>
      <xdr:colOff>561975</xdr:colOff>
      <xdr:row>79</xdr:row>
      <xdr:rowOff>91797</xdr:rowOff>
    </xdr:to>
    <xdr:sp macro="" textlink="">
      <xdr:nvSpPr>
        <xdr:cNvPr id="409" name="フローチャート : 判断 408"/>
        <xdr:cNvSpPr/>
      </xdr:nvSpPr>
      <xdr:spPr>
        <a:xfrm>
          <a:off x="8699500" y="1353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108324</xdr:rowOff>
    </xdr:from>
    <xdr:ext cx="534377" cy="259045"/>
    <xdr:sp macro="" textlink="">
      <xdr:nvSpPr>
        <xdr:cNvPr id="410" name="テキスト ボックス 409"/>
        <xdr:cNvSpPr txBox="1"/>
      </xdr:nvSpPr>
      <xdr:spPr>
        <a:xfrm>
          <a:off x="8483111" y="133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55330</xdr:rowOff>
    </xdr:from>
    <xdr:to>
      <xdr:col>11</xdr:col>
      <xdr:colOff>307975</xdr:colOff>
      <xdr:row>79</xdr:row>
      <xdr:rowOff>61114</xdr:rowOff>
    </xdr:to>
    <xdr:cxnSp macro="">
      <xdr:nvCxnSpPr>
        <xdr:cNvPr id="411" name="直線コネクタ 410"/>
        <xdr:cNvCxnSpPr/>
      </xdr:nvCxnSpPr>
      <xdr:spPr>
        <a:xfrm flipV="1">
          <a:off x="6972300" y="13599880"/>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162562</xdr:rowOff>
    </xdr:from>
    <xdr:to>
      <xdr:col>11</xdr:col>
      <xdr:colOff>358775</xdr:colOff>
      <xdr:row>79</xdr:row>
      <xdr:rowOff>92712</xdr:rowOff>
    </xdr:to>
    <xdr:sp macro="" textlink="">
      <xdr:nvSpPr>
        <xdr:cNvPr id="412" name="フローチャート : 判断 411"/>
        <xdr:cNvSpPr/>
      </xdr:nvSpPr>
      <xdr:spPr>
        <a:xfrm>
          <a:off x="7810500" y="135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109239</xdr:rowOff>
    </xdr:from>
    <xdr:ext cx="534377" cy="259045"/>
    <xdr:sp macro="" textlink="">
      <xdr:nvSpPr>
        <xdr:cNvPr id="413" name="テキスト ボックス 412"/>
        <xdr:cNvSpPr txBox="1"/>
      </xdr:nvSpPr>
      <xdr:spPr>
        <a:xfrm>
          <a:off x="7594111" y="133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169495</xdr:rowOff>
    </xdr:from>
    <xdr:to>
      <xdr:col>10</xdr:col>
      <xdr:colOff>155575</xdr:colOff>
      <xdr:row>79</xdr:row>
      <xdr:rowOff>99645</xdr:rowOff>
    </xdr:to>
    <xdr:sp macro="" textlink="">
      <xdr:nvSpPr>
        <xdr:cNvPr id="414" name="フローチャート : 判断 413"/>
        <xdr:cNvSpPr/>
      </xdr:nvSpPr>
      <xdr:spPr>
        <a:xfrm>
          <a:off x="6921500" y="135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116172</xdr:rowOff>
    </xdr:from>
    <xdr:ext cx="534377" cy="259045"/>
    <xdr:sp macro="" textlink="">
      <xdr:nvSpPr>
        <xdr:cNvPr id="415" name="テキスト ボックス 414"/>
        <xdr:cNvSpPr txBox="1"/>
      </xdr:nvSpPr>
      <xdr:spPr>
        <a:xfrm>
          <a:off x="6705111" y="133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36554</xdr:rowOff>
    </xdr:from>
    <xdr:to>
      <xdr:col>15</xdr:col>
      <xdr:colOff>231775</xdr:colOff>
      <xdr:row>76</xdr:row>
      <xdr:rowOff>138154</xdr:rowOff>
    </xdr:to>
    <xdr:sp macro="" textlink="">
      <xdr:nvSpPr>
        <xdr:cNvPr id="421" name="円/楕円 420"/>
        <xdr:cNvSpPr/>
      </xdr:nvSpPr>
      <xdr:spPr>
        <a:xfrm>
          <a:off x="10426700" y="130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59431</xdr:rowOff>
    </xdr:from>
    <xdr:ext cx="599010" cy="259045"/>
    <xdr:sp macro="" textlink="">
      <xdr:nvSpPr>
        <xdr:cNvPr id="422" name="商工費該当値テキスト"/>
        <xdr:cNvSpPr txBox="1"/>
      </xdr:nvSpPr>
      <xdr:spPr>
        <a:xfrm>
          <a:off x="10528300" y="1291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158584</xdr:rowOff>
    </xdr:from>
    <xdr:to>
      <xdr:col>14</xdr:col>
      <xdr:colOff>79375</xdr:colOff>
      <xdr:row>79</xdr:row>
      <xdr:rowOff>88734</xdr:rowOff>
    </xdr:to>
    <xdr:sp macro="" textlink="">
      <xdr:nvSpPr>
        <xdr:cNvPr id="423" name="円/楕円 422"/>
        <xdr:cNvSpPr/>
      </xdr:nvSpPr>
      <xdr:spPr>
        <a:xfrm>
          <a:off x="9588500" y="135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79861</xdr:rowOff>
    </xdr:from>
    <xdr:ext cx="534377" cy="259045"/>
    <xdr:sp macro="" textlink="">
      <xdr:nvSpPr>
        <xdr:cNvPr id="424" name="テキスト ボックス 423"/>
        <xdr:cNvSpPr txBox="1"/>
      </xdr:nvSpPr>
      <xdr:spPr>
        <a:xfrm>
          <a:off x="9372111" y="136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18,662</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6265</xdr:rowOff>
    </xdr:from>
    <xdr:to>
      <xdr:col>12</xdr:col>
      <xdr:colOff>561975</xdr:colOff>
      <xdr:row>79</xdr:row>
      <xdr:rowOff>107865</xdr:rowOff>
    </xdr:to>
    <xdr:sp macro="" textlink="">
      <xdr:nvSpPr>
        <xdr:cNvPr id="425" name="円/楕円 424"/>
        <xdr:cNvSpPr/>
      </xdr:nvSpPr>
      <xdr:spPr>
        <a:xfrm>
          <a:off x="8699500" y="135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98992</xdr:rowOff>
    </xdr:from>
    <xdr:ext cx="534377" cy="259045"/>
    <xdr:sp macro="" textlink="">
      <xdr:nvSpPr>
        <xdr:cNvPr id="426" name="テキスト ボックス 425"/>
        <xdr:cNvSpPr txBox="1"/>
      </xdr:nvSpPr>
      <xdr:spPr>
        <a:xfrm>
          <a:off x="8483111" y="136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4530</xdr:rowOff>
    </xdr:from>
    <xdr:to>
      <xdr:col>11</xdr:col>
      <xdr:colOff>358775</xdr:colOff>
      <xdr:row>79</xdr:row>
      <xdr:rowOff>106130</xdr:rowOff>
    </xdr:to>
    <xdr:sp macro="" textlink="">
      <xdr:nvSpPr>
        <xdr:cNvPr id="427" name="円/楕円 426"/>
        <xdr:cNvSpPr/>
      </xdr:nvSpPr>
      <xdr:spPr>
        <a:xfrm>
          <a:off x="7810500" y="135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97257</xdr:rowOff>
    </xdr:from>
    <xdr:ext cx="534377" cy="259045"/>
    <xdr:sp macro="" textlink="">
      <xdr:nvSpPr>
        <xdr:cNvPr id="428" name="テキスト ボックス 427"/>
        <xdr:cNvSpPr txBox="1"/>
      </xdr:nvSpPr>
      <xdr:spPr>
        <a:xfrm>
          <a:off x="7594111" y="136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13,335</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10314</xdr:rowOff>
    </xdr:from>
    <xdr:to>
      <xdr:col>10</xdr:col>
      <xdr:colOff>155575</xdr:colOff>
      <xdr:row>79</xdr:row>
      <xdr:rowOff>111914</xdr:rowOff>
    </xdr:to>
    <xdr:sp macro="" textlink="">
      <xdr:nvSpPr>
        <xdr:cNvPr id="429" name="円/楕円 428"/>
        <xdr:cNvSpPr/>
      </xdr:nvSpPr>
      <xdr:spPr>
        <a:xfrm>
          <a:off x="6921500" y="135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103041</xdr:rowOff>
    </xdr:from>
    <xdr:ext cx="534377" cy="259045"/>
    <xdr:sp macro="" textlink="">
      <xdr:nvSpPr>
        <xdr:cNvPr id="430" name="テキスト ボックス 429"/>
        <xdr:cNvSpPr txBox="1"/>
      </xdr:nvSpPr>
      <xdr:spPr>
        <a:xfrm>
          <a:off x="6705111" y="136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22056</xdr:rowOff>
    </xdr:from>
    <xdr:to>
      <xdr:col>15</xdr:col>
      <xdr:colOff>180975</xdr:colOff>
      <xdr:row>96</xdr:row>
      <xdr:rowOff>107657</xdr:rowOff>
    </xdr:to>
    <xdr:cxnSp macro="">
      <xdr:nvCxnSpPr>
        <xdr:cNvPr id="461" name="直線コネクタ 460"/>
        <xdr:cNvCxnSpPr/>
      </xdr:nvCxnSpPr>
      <xdr:spPr>
        <a:xfrm>
          <a:off x="9639300" y="16309806"/>
          <a:ext cx="838200" cy="25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22056</xdr:rowOff>
    </xdr:from>
    <xdr:to>
      <xdr:col>14</xdr:col>
      <xdr:colOff>28575</xdr:colOff>
      <xdr:row>96</xdr:row>
      <xdr:rowOff>6955</xdr:rowOff>
    </xdr:to>
    <xdr:cxnSp macro="">
      <xdr:nvCxnSpPr>
        <xdr:cNvPr id="464" name="直線コネクタ 463"/>
        <xdr:cNvCxnSpPr/>
      </xdr:nvCxnSpPr>
      <xdr:spPr>
        <a:xfrm flipV="1">
          <a:off x="8750300" y="16309806"/>
          <a:ext cx="889000" cy="1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97597</xdr:rowOff>
    </xdr:from>
    <xdr:to>
      <xdr:col>14</xdr:col>
      <xdr:colOff>79375</xdr:colOff>
      <xdr:row>99</xdr:row>
      <xdr:rowOff>27747</xdr:rowOff>
    </xdr:to>
    <xdr:sp macro="" textlink="">
      <xdr:nvSpPr>
        <xdr:cNvPr id="465" name="フローチャート : 判断 464"/>
        <xdr:cNvSpPr/>
      </xdr:nvSpPr>
      <xdr:spPr>
        <a:xfrm>
          <a:off x="9588500" y="1689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18874</xdr:rowOff>
    </xdr:from>
    <xdr:ext cx="534377" cy="259045"/>
    <xdr:sp macro="" textlink="">
      <xdr:nvSpPr>
        <xdr:cNvPr id="466" name="テキスト ボックス 465"/>
        <xdr:cNvSpPr txBox="1"/>
      </xdr:nvSpPr>
      <xdr:spPr>
        <a:xfrm>
          <a:off x="9372111" y="169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6955</xdr:rowOff>
    </xdr:from>
    <xdr:to>
      <xdr:col>12</xdr:col>
      <xdr:colOff>511175</xdr:colOff>
      <xdr:row>98</xdr:row>
      <xdr:rowOff>95253</xdr:rowOff>
    </xdr:to>
    <xdr:cxnSp macro="">
      <xdr:nvCxnSpPr>
        <xdr:cNvPr id="467" name="直線コネクタ 466"/>
        <xdr:cNvCxnSpPr/>
      </xdr:nvCxnSpPr>
      <xdr:spPr>
        <a:xfrm flipV="1">
          <a:off x="7861300" y="16466155"/>
          <a:ext cx="889000" cy="43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96096</xdr:rowOff>
    </xdr:from>
    <xdr:to>
      <xdr:col>12</xdr:col>
      <xdr:colOff>561975</xdr:colOff>
      <xdr:row>99</xdr:row>
      <xdr:rowOff>26246</xdr:rowOff>
    </xdr:to>
    <xdr:sp macro="" textlink="">
      <xdr:nvSpPr>
        <xdr:cNvPr id="468" name="フローチャート : 判断 467"/>
        <xdr:cNvSpPr/>
      </xdr:nvSpPr>
      <xdr:spPr>
        <a:xfrm>
          <a:off x="8699500" y="168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17373</xdr:rowOff>
    </xdr:from>
    <xdr:ext cx="534377" cy="259045"/>
    <xdr:sp macro="" textlink="">
      <xdr:nvSpPr>
        <xdr:cNvPr id="469" name="テキスト ボックス 468"/>
        <xdr:cNvSpPr txBox="1"/>
      </xdr:nvSpPr>
      <xdr:spPr>
        <a:xfrm>
          <a:off x="8483111" y="169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162283</xdr:rowOff>
    </xdr:from>
    <xdr:to>
      <xdr:col>11</xdr:col>
      <xdr:colOff>307975</xdr:colOff>
      <xdr:row>98</xdr:row>
      <xdr:rowOff>95253</xdr:rowOff>
    </xdr:to>
    <xdr:cxnSp macro="">
      <xdr:nvCxnSpPr>
        <xdr:cNvPr id="470" name="直線コネクタ 469"/>
        <xdr:cNvCxnSpPr/>
      </xdr:nvCxnSpPr>
      <xdr:spPr>
        <a:xfrm>
          <a:off x="6972300" y="16792933"/>
          <a:ext cx="8890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114968</xdr:rowOff>
    </xdr:from>
    <xdr:to>
      <xdr:col>11</xdr:col>
      <xdr:colOff>358775</xdr:colOff>
      <xdr:row>99</xdr:row>
      <xdr:rowOff>45118</xdr:rowOff>
    </xdr:to>
    <xdr:sp macro="" textlink="">
      <xdr:nvSpPr>
        <xdr:cNvPr id="471" name="フローチャート : 判断 470"/>
        <xdr:cNvSpPr/>
      </xdr:nvSpPr>
      <xdr:spPr>
        <a:xfrm>
          <a:off x="7810500" y="169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36245</xdr:rowOff>
    </xdr:from>
    <xdr:ext cx="534377" cy="259045"/>
    <xdr:sp macro="" textlink="">
      <xdr:nvSpPr>
        <xdr:cNvPr id="472" name="テキスト ボックス 471"/>
        <xdr:cNvSpPr txBox="1"/>
      </xdr:nvSpPr>
      <xdr:spPr>
        <a:xfrm>
          <a:off x="7594111" y="170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117132</xdr:rowOff>
    </xdr:from>
    <xdr:to>
      <xdr:col>10</xdr:col>
      <xdr:colOff>155575</xdr:colOff>
      <xdr:row>99</xdr:row>
      <xdr:rowOff>47282</xdr:rowOff>
    </xdr:to>
    <xdr:sp macro="" textlink="">
      <xdr:nvSpPr>
        <xdr:cNvPr id="473" name="フローチャート : 判断 472"/>
        <xdr:cNvSpPr/>
      </xdr:nvSpPr>
      <xdr:spPr>
        <a:xfrm>
          <a:off x="6921500" y="169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38409</xdr:rowOff>
    </xdr:from>
    <xdr:ext cx="534377" cy="259045"/>
    <xdr:sp macro="" textlink="">
      <xdr:nvSpPr>
        <xdr:cNvPr id="474" name="テキスト ボックス 473"/>
        <xdr:cNvSpPr txBox="1"/>
      </xdr:nvSpPr>
      <xdr:spPr>
        <a:xfrm>
          <a:off x="6705111" y="170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56857</xdr:rowOff>
    </xdr:from>
    <xdr:to>
      <xdr:col>15</xdr:col>
      <xdr:colOff>231775</xdr:colOff>
      <xdr:row>96</xdr:row>
      <xdr:rowOff>158457</xdr:rowOff>
    </xdr:to>
    <xdr:sp macro="" textlink="">
      <xdr:nvSpPr>
        <xdr:cNvPr id="480" name="円/楕円 479"/>
        <xdr:cNvSpPr/>
      </xdr:nvSpPr>
      <xdr:spPr>
        <a:xfrm>
          <a:off x="10426700" y="165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79734</xdr:rowOff>
    </xdr:from>
    <xdr:ext cx="599010" cy="259045"/>
    <xdr:sp macro="" textlink="">
      <xdr:nvSpPr>
        <xdr:cNvPr id="481" name="土木費該当値テキスト"/>
        <xdr:cNvSpPr txBox="1"/>
      </xdr:nvSpPr>
      <xdr:spPr>
        <a:xfrm>
          <a:off x="10528300" y="1636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309,624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142706</xdr:rowOff>
    </xdr:from>
    <xdr:to>
      <xdr:col>14</xdr:col>
      <xdr:colOff>79375</xdr:colOff>
      <xdr:row>95</xdr:row>
      <xdr:rowOff>72856</xdr:rowOff>
    </xdr:to>
    <xdr:sp macro="" textlink="">
      <xdr:nvSpPr>
        <xdr:cNvPr id="482" name="円/楕円 481"/>
        <xdr:cNvSpPr/>
      </xdr:nvSpPr>
      <xdr:spPr>
        <a:xfrm>
          <a:off x="9588500" y="162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89383</xdr:rowOff>
    </xdr:from>
    <xdr:ext cx="599010" cy="259045"/>
    <xdr:sp macro="" textlink="">
      <xdr:nvSpPr>
        <xdr:cNvPr id="483" name="テキスト ボックス 482"/>
        <xdr:cNvSpPr txBox="1"/>
      </xdr:nvSpPr>
      <xdr:spPr>
        <a:xfrm>
          <a:off x="9339794" y="1603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467,048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127605</xdr:rowOff>
    </xdr:from>
    <xdr:to>
      <xdr:col>12</xdr:col>
      <xdr:colOff>561975</xdr:colOff>
      <xdr:row>96</xdr:row>
      <xdr:rowOff>57755</xdr:rowOff>
    </xdr:to>
    <xdr:sp macro="" textlink="">
      <xdr:nvSpPr>
        <xdr:cNvPr id="484" name="円/楕円 483"/>
        <xdr:cNvSpPr/>
      </xdr:nvSpPr>
      <xdr:spPr>
        <a:xfrm>
          <a:off x="8699500" y="16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74282</xdr:rowOff>
    </xdr:from>
    <xdr:ext cx="599010" cy="259045"/>
    <xdr:sp macro="" textlink="">
      <xdr:nvSpPr>
        <xdr:cNvPr id="485" name="テキスト ボックス 484"/>
        <xdr:cNvSpPr txBox="1"/>
      </xdr:nvSpPr>
      <xdr:spPr>
        <a:xfrm>
          <a:off x="8450794" y="1619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44453</xdr:rowOff>
    </xdr:from>
    <xdr:to>
      <xdr:col>11</xdr:col>
      <xdr:colOff>358775</xdr:colOff>
      <xdr:row>98</xdr:row>
      <xdr:rowOff>146053</xdr:rowOff>
    </xdr:to>
    <xdr:sp macro="" textlink="">
      <xdr:nvSpPr>
        <xdr:cNvPr id="486" name="円/楕円 485"/>
        <xdr:cNvSpPr/>
      </xdr:nvSpPr>
      <xdr:spPr>
        <a:xfrm>
          <a:off x="7810500" y="168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162580</xdr:rowOff>
    </xdr:from>
    <xdr:ext cx="599010" cy="259045"/>
    <xdr:sp macro="" textlink="">
      <xdr:nvSpPr>
        <xdr:cNvPr id="487" name="テキスト ボックス 486"/>
        <xdr:cNvSpPr txBox="1"/>
      </xdr:nvSpPr>
      <xdr:spPr>
        <a:xfrm>
          <a:off x="7561794" y="1662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111483</xdr:rowOff>
    </xdr:from>
    <xdr:to>
      <xdr:col>10</xdr:col>
      <xdr:colOff>155575</xdr:colOff>
      <xdr:row>98</xdr:row>
      <xdr:rowOff>41633</xdr:rowOff>
    </xdr:to>
    <xdr:sp macro="" textlink="">
      <xdr:nvSpPr>
        <xdr:cNvPr id="488" name="円/楕円 487"/>
        <xdr:cNvSpPr/>
      </xdr:nvSpPr>
      <xdr:spPr>
        <a:xfrm>
          <a:off x="69215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58160</xdr:rowOff>
    </xdr:from>
    <xdr:ext cx="599010" cy="259045"/>
    <xdr:sp macro="" textlink="">
      <xdr:nvSpPr>
        <xdr:cNvPr id="489" name="テキスト ボックス 488"/>
        <xdr:cNvSpPr txBox="1"/>
      </xdr:nvSpPr>
      <xdr:spPr>
        <a:xfrm>
          <a:off x="6672794" y="1651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143949</xdr:rowOff>
    </xdr:from>
    <xdr:to>
      <xdr:col>23</xdr:col>
      <xdr:colOff>517525</xdr:colOff>
      <xdr:row>38</xdr:row>
      <xdr:rowOff>136402</xdr:rowOff>
    </xdr:to>
    <xdr:cxnSp macro="">
      <xdr:nvCxnSpPr>
        <xdr:cNvPr id="520" name="直線コネクタ 519"/>
        <xdr:cNvCxnSpPr/>
      </xdr:nvCxnSpPr>
      <xdr:spPr>
        <a:xfrm flipV="1">
          <a:off x="15481300" y="6487599"/>
          <a:ext cx="838200" cy="16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136402</xdr:rowOff>
    </xdr:from>
    <xdr:to>
      <xdr:col>22</xdr:col>
      <xdr:colOff>365125</xdr:colOff>
      <xdr:row>38</xdr:row>
      <xdr:rowOff>140324</xdr:rowOff>
    </xdr:to>
    <xdr:cxnSp macro="">
      <xdr:nvCxnSpPr>
        <xdr:cNvPr id="523" name="直線コネクタ 522"/>
        <xdr:cNvCxnSpPr/>
      </xdr:nvCxnSpPr>
      <xdr:spPr>
        <a:xfrm flipV="1">
          <a:off x="14592300" y="6651502"/>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109372</xdr:rowOff>
    </xdr:from>
    <xdr:to>
      <xdr:col>22</xdr:col>
      <xdr:colOff>415925</xdr:colOff>
      <xdr:row>39</xdr:row>
      <xdr:rowOff>39522</xdr:rowOff>
    </xdr:to>
    <xdr:sp macro="" textlink="">
      <xdr:nvSpPr>
        <xdr:cNvPr id="524" name="フローチャート : 判断 523"/>
        <xdr:cNvSpPr/>
      </xdr:nvSpPr>
      <xdr:spPr>
        <a:xfrm>
          <a:off x="15430500" y="662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30649</xdr:rowOff>
    </xdr:from>
    <xdr:ext cx="534377" cy="259045"/>
    <xdr:sp macro="" textlink="">
      <xdr:nvSpPr>
        <xdr:cNvPr id="525" name="テキスト ボックス 524"/>
        <xdr:cNvSpPr txBox="1"/>
      </xdr:nvSpPr>
      <xdr:spPr>
        <a:xfrm>
          <a:off x="15214111" y="671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121948</xdr:rowOff>
    </xdr:from>
    <xdr:to>
      <xdr:col>21</xdr:col>
      <xdr:colOff>161925</xdr:colOff>
      <xdr:row>38</xdr:row>
      <xdr:rowOff>140324</xdr:rowOff>
    </xdr:to>
    <xdr:cxnSp macro="">
      <xdr:nvCxnSpPr>
        <xdr:cNvPr id="526" name="直線コネクタ 525"/>
        <xdr:cNvCxnSpPr/>
      </xdr:nvCxnSpPr>
      <xdr:spPr>
        <a:xfrm>
          <a:off x="13703300" y="6637048"/>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112061</xdr:rowOff>
    </xdr:from>
    <xdr:to>
      <xdr:col>21</xdr:col>
      <xdr:colOff>212725</xdr:colOff>
      <xdr:row>39</xdr:row>
      <xdr:rowOff>42211</xdr:rowOff>
    </xdr:to>
    <xdr:sp macro="" textlink="">
      <xdr:nvSpPr>
        <xdr:cNvPr id="527" name="フローチャート : 判断 526"/>
        <xdr:cNvSpPr/>
      </xdr:nvSpPr>
      <xdr:spPr>
        <a:xfrm>
          <a:off x="14541500" y="662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33338</xdr:rowOff>
    </xdr:from>
    <xdr:ext cx="534377" cy="259045"/>
    <xdr:sp macro="" textlink="">
      <xdr:nvSpPr>
        <xdr:cNvPr id="528" name="テキスト ボックス 527"/>
        <xdr:cNvSpPr txBox="1"/>
      </xdr:nvSpPr>
      <xdr:spPr>
        <a:xfrm>
          <a:off x="14325111" y="671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121948</xdr:rowOff>
    </xdr:from>
    <xdr:to>
      <xdr:col>19</xdr:col>
      <xdr:colOff>644525</xdr:colOff>
      <xdr:row>38</xdr:row>
      <xdr:rowOff>150741</xdr:rowOff>
    </xdr:to>
    <xdr:cxnSp macro="">
      <xdr:nvCxnSpPr>
        <xdr:cNvPr id="529" name="直線コネクタ 528"/>
        <xdr:cNvCxnSpPr/>
      </xdr:nvCxnSpPr>
      <xdr:spPr>
        <a:xfrm flipV="1">
          <a:off x="12814300" y="6637048"/>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119343</xdr:rowOff>
    </xdr:from>
    <xdr:to>
      <xdr:col>20</xdr:col>
      <xdr:colOff>9525</xdr:colOff>
      <xdr:row>39</xdr:row>
      <xdr:rowOff>49493</xdr:rowOff>
    </xdr:to>
    <xdr:sp macro="" textlink="">
      <xdr:nvSpPr>
        <xdr:cNvPr id="530" name="フローチャート : 判断 529"/>
        <xdr:cNvSpPr/>
      </xdr:nvSpPr>
      <xdr:spPr>
        <a:xfrm>
          <a:off x="13652500" y="66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40620</xdr:rowOff>
    </xdr:from>
    <xdr:ext cx="534377" cy="259045"/>
    <xdr:sp macro="" textlink="">
      <xdr:nvSpPr>
        <xdr:cNvPr id="531" name="テキスト ボックス 530"/>
        <xdr:cNvSpPr txBox="1"/>
      </xdr:nvSpPr>
      <xdr:spPr>
        <a:xfrm>
          <a:off x="13436111" y="67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129806</xdr:rowOff>
    </xdr:from>
    <xdr:to>
      <xdr:col>18</xdr:col>
      <xdr:colOff>492125</xdr:colOff>
      <xdr:row>39</xdr:row>
      <xdr:rowOff>59956</xdr:rowOff>
    </xdr:to>
    <xdr:sp macro="" textlink="">
      <xdr:nvSpPr>
        <xdr:cNvPr id="532" name="フローチャート : 判断 531"/>
        <xdr:cNvSpPr/>
      </xdr:nvSpPr>
      <xdr:spPr>
        <a:xfrm>
          <a:off x="12763500" y="664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51083</xdr:rowOff>
    </xdr:from>
    <xdr:ext cx="534377" cy="259045"/>
    <xdr:sp macro="" textlink="">
      <xdr:nvSpPr>
        <xdr:cNvPr id="533" name="テキスト ボックス 532"/>
        <xdr:cNvSpPr txBox="1"/>
      </xdr:nvSpPr>
      <xdr:spPr>
        <a:xfrm>
          <a:off x="12547111" y="67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93149</xdr:rowOff>
    </xdr:from>
    <xdr:to>
      <xdr:col>23</xdr:col>
      <xdr:colOff>568325</xdr:colOff>
      <xdr:row>38</xdr:row>
      <xdr:rowOff>23299</xdr:rowOff>
    </xdr:to>
    <xdr:sp macro="" textlink="">
      <xdr:nvSpPr>
        <xdr:cNvPr id="539" name="円/楕円 538"/>
        <xdr:cNvSpPr/>
      </xdr:nvSpPr>
      <xdr:spPr>
        <a:xfrm>
          <a:off x="16268700" y="64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116026</xdr:rowOff>
    </xdr:from>
    <xdr:ext cx="534377" cy="259045"/>
    <xdr:sp macro="" textlink="">
      <xdr:nvSpPr>
        <xdr:cNvPr id="540" name="消防費該当値テキスト"/>
        <xdr:cNvSpPr txBox="1"/>
      </xdr:nvSpPr>
      <xdr:spPr>
        <a:xfrm>
          <a:off x="16370300" y="62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85602</xdr:rowOff>
    </xdr:from>
    <xdr:to>
      <xdr:col>22</xdr:col>
      <xdr:colOff>415925</xdr:colOff>
      <xdr:row>39</xdr:row>
      <xdr:rowOff>15752</xdr:rowOff>
    </xdr:to>
    <xdr:sp macro="" textlink="">
      <xdr:nvSpPr>
        <xdr:cNvPr id="541" name="円/楕円 540"/>
        <xdr:cNvSpPr/>
      </xdr:nvSpPr>
      <xdr:spPr>
        <a:xfrm>
          <a:off x="15430500" y="66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32279</xdr:rowOff>
    </xdr:from>
    <xdr:ext cx="534377" cy="259045"/>
    <xdr:sp macro="" textlink="">
      <xdr:nvSpPr>
        <xdr:cNvPr id="542" name="テキスト ボックス 541"/>
        <xdr:cNvSpPr txBox="1"/>
      </xdr:nvSpPr>
      <xdr:spPr>
        <a:xfrm>
          <a:off x="15214111" y="63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89524</xdr:rowOff>
    </xdr:from>
    <xdr:to>
      <xdr:col>21</xdr:col>
      <xdr:colOff>212725</xdr:colOff>
      <xdr:row>39</xdr:row>
      <xdr:rowOff>19674</xdr:rowOff>
    </xdr:to>
    <xdr:sp macro="" textlink="">
      <xdr:nvSpPr>
        <xdr:cNvPr id="543" name="円/楕円 542"/>
        <xdr:cNvSpPr/>
      </xdr:nvSpPr>
      <xdr:spPr>
        <a:xfrm>
          <a:off x="14541500" y="66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36201</xdr:rowOff>
    </xdr:from>
    <xdr:ext cx="534377" cy="259045"/>
    <xdr:sp macro="" textlink="">
      <xdr:nvSpPr>
        <xdr:cNvPr id="544" name="テキスト ボックス 543"/>
        <xdr:cNvSpPr txBox="1"/>
      </xdr:nvSpPr>
      <xdr:spPr>
        <a:xfrm>
          <a:off x="14325111" y="63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71148</xdr:rowOff>
    </xdr:from>
    <xdr:to>
      <xdr:col>20</xdr:col>
      <xdr:colOff>9525</xdr:colOff>
      <xdr:row>39</xdr:row>
      <xdr:rowOff>1298</xdr:rowOff>
    </xdr:to>
    <xdr:sp macro="" textlink="">
      <xdr:nvSpPr>
        <xdr:cNvPr id="545" name="円/楕円 544"/>
        <xdr:cNvSpPr/>
      </xdr:nvSpPr>
      <xdr:spPr>
        <a:xfrm>
          <a:off x="13652500" y="65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17825</xdr:rowOff>
    </xdr:from>
    <xdr:ext cx="534377" cy="259045"/>
    <xdr:sp macro="" textlink="">
      <xdr:nvSpPr>
        <xdr:cNvPr id="546" name="テキスト ボックス 545"/>
        <xdr:cNvSpPr txBox="1"/>
      </xdr:nvSpPr>
      <xdr:spPr>
        <a:xfrm>
          <a:off x="13436111" y="63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99941</xdr:rowOff>
    </xdr:from>
    <xdr:to>
      <xdr:col>18</xdr:col>
      <xdr:colOff>492125</xdr:colOff>
      <xdr:row>39</xdr:row>
      <xdr:rowOff>30091</xdr:rowOff>
    </xdr:to>
    <xdr:sp macro="" textlink="">
      <xdr:nvSpPr>
        <xdr:cNvPr id="547" name="円/楕円 546"/>
        <xdr:cNvSpPr/>
      </xdr:nvSpPr>
      <xdr:spPr>
        <a:xfrm>
          <a:off x="12763500" y="66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46618</xdr:rowOff>
    </xdr:from>
    <xdr:ext cx="534377" cy="259045"/>
    <xdr:sp macro="" textlink="">
      <xdr:nvSpPr>
        <xdr:cNvPr id="548" name="テキスト ボックス 547"/>
        <xdr:cNvSpPr txBox="1"/>
      </xdr:nvSpPr>
      <xdr:spPr>
        <a:xfrm>
          <a:off x="12547111" y="63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127406</xdr:rowOff>
    </xdr:from>
    <xdr:to>
      <xdr:col>23</xdr:col>
      <xdr:colOff>517525</xdr:colOff>
      <xdr:row>57</xdr:row>
      <xdr:rowOff>132295</xdr:rowOff>
    </xdr:to>
    <xdr:cxnSp macro="">
      <xdr:nvCxnSpPr>
        <xdr:cNvPr id="573" name="直線コネクタ 572"/>
        <xdr:cNvCxnSpPr/>
      </xdr:nvCxnSpPr>
      <xdr:spPr>
        <a:xfrm>
          <a:off x="15481300" y="9900056"/>
          <a:ext cx="8382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127406</xdr:rowOff>
    </xdr:from>
    <xdr:to>
      <xdr:col>22</xdr:col>
      <xdr:colOff>365125</xdr:colOff>
      <xdr:row>57</xdr:row>
      <xdr:rowOff>154276</xdr:rowOff>
    </xdr:to>
    <xdr:cxnSp macro="">
      <xdr:nvCxnSpPr>
        <xdr:cNvPr id="576" name="直線コネクタ 575"/>
        <xdr:cNvCxnSpPr/>
      </xdr:nvCxnSpPr>
      <xdr:spPr>
        <a:xfrm flipV="1">
          <a:off x="14592300" y="9900056"/>
          <a:ext cx="889000" cy="2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103372</xdr:rowOff>
    </xdr:from>
    <xdr:to>
      <xdr:col>22</xdr:col>
      <xdr:colOff>415925</xdr:colOff>
      <xdr:row>58</xdr:row>
      <xdr:rowOff>33522</xdr:rowOff>
    </xdr:to>
    <xdr:sp macro="" textlink="">
      <xdr:nvSpPr>
        <xdr:cNvPr id="577" name="フローチャート : 判断 576"/>
        <xdr:cNvSpPr/>
      </xdr:nvSpPr>
      <xdr:spPr>
        <a:xfrm>
          <a:off x="15430500" y="987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24649</xdr:rowOff>
    </xdr:from>
    <xdr:ext cx="534377" cy="259045"/>
    <xdr:sp macro="" textlink="">
      <xdr:nvSpPr>
        <xdr:cNvPr id="578" name="テキスト ボックス 577"/>
        <xdr:cNvSpPr txBox="1"/>
      </xdr:nvSpPr>
      <xdr:spPr>
        <a:xfrm>
          <a:off x="15214111" y="99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134185</xdr:rowOff>
    </xdr:from>
    <xdr:to>
      <xdr:col>21</xdr:col>
      <xdr:colOff>161925</xdr:colOff>
      <xdr:row>57</xdr:row>
      <xdr:rowOff>154276</xdr:rowOff>
    </xdr:to>
    <xdr:cxnSp macro="">
      <xdr:nvCxnSpPr>
        <xdr:cNvPr id="579" name="直線コネクタ 578"/>
        <xdr:cNvCxnSpPr/>
      </xdr:nvCxnSpPr>
      <xdr:spPr>
        <a:xfrm>
          <a:off x="13703300" y="9906835"/>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104639</xdr:rowOff>
    </xdr:from>
    <xdr:to>
      <xdr:col>21</xdr:col>
      <xdr:colOff>212725</xdr:colOff>
      <xdr:row>58</xdr:row>
      <xdr:rowOff>34789</xdr:rowOff>
    </xdr:to>
    <xdr:sp macro="" textlink="">
      <xdr:nvSpPr>
        <xdr:cNvPr id="580" name="フローチャート : 判断 579"/>
        <xdr:cNvSpPr/>
      </xdr:nvSpPr>
      <xdr:spPr>
        <a:xfrm>
          <a:off x="14541500" y="9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25916</xdr:rowOff>
    </xdr:from>
    <xdr:ext cx="534377" cy="259045"/>
    <xdr:sp macro="" textlink="">
      <xdr:nvSpPr>
        <xdr:cNvPr id="581" name="テキスト ボックス 580"/>
        <xdr:cNvSpPr txBox="1"/>
      </xdr:nvSpPr>
      <xdr:spPr>
        <a:xfrm>
          <a:off x="14325111" y="99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134185</xdr:rowOff>
    </xdr:from>
    <xdr:to>
      <xdr:col>19</xdr:col>
      <xdr:colOff>644525</xdr:colOff>
      <xdr:row>58</xdr:row>
      <xdr:rowOff>4759</xdr:rowOff>
    </xdr:to>
    <xdr:cxnSp macro="">
      <xdr:nvCxnSpPr>
        <xdr:cNvPr id="582" name="直線コネクタ 581"/>
        <xdr:cNvCxnSpPr/>
      </xdr:nvCxnSpPr>
      <xdr:spPr>
        <a:xfrm flipV="1">
          <a:off x="12814300" y="9906835"/>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107189</xdr:rowOff>
    </xdr:from>
    <xdr:to>
      <xdr:col>20</xdr:col>
      <xdr:colOff>9525</xdr:colOff>
      <xdr:row>58</xdr:row>
      <xdr:rowOff>37339</xdr:rowOff>
    </xdr:to>
    <xdr:sp macro="" textlink="">
      <xdr:nvSpPr>
        <xdr:cNvPr id="583" name="フローチャート : 判断 582"/>
        <xdr:cNvSpPr/>
      </xdr:nvSpPr>
      <xdr:spPr>
        <a:xfrm>
          <a:off x="13652500" y="98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28466</xdr:rowOff>
    </xdr:from>
    <xdr:ext cx="534377" cy="259045"/>
    <xdr:sp macro="" textlink="">
      <xdr:nvSpPr>
        <xdr:cNvPr id="584" name="テキスト ボックス 583"/>
        <xdr:cNvSpPr txBox="1"/>
      </xdr:nvSpPr>
      <xdr:spPr>
        <a:xfrm>
          <a:off x="13436111" y="99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107685</xdr:rowOff>
    </xdr:from>
    <xdr:to>
      <xdr:col>18</xdr:col>
      <xdr:colOff>492125</xdr:colOff>
      <xdr:row>58</xdr:row>
      <xdr:rowOff>37835</xdr:rowOff>
    </xdr:to>
    <xdr:sp macro="" textlink="">
      <xdr:nvSpPr>
        <xdr:cNvPr id="585" name="フローチャート : 判断 584"/>
        <xdr:cNvSpPr/>
      </xdr:nvSpPr>
      <xdr:spPr>
        <a:xfrm>
          <a:off x="12763500" y="988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54362</xdr:rowOff>
    </xdr:from>
    <xdr:ext cx="534377" cy="259045"/>
    <xdr:sp macro="" textlink="">
      <xdr:nvSpPr>
        <xdr:cNvPr id="586" name="テキスト ボックス 585"/>
        <xdr:cNvSpPr txBox="1"/>
      </xdr:nvSpPr>
      <xdr:spPr>
        <a:xfrm>
          <a:off x="12547111" y="9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81495</xdr:rowOff>
    </xdr:from>
    <xdr:to>
      <xdr:col>23</xdr:col>
      <xdr:colOff>568325</xdr:colOff>
      <xdr:row>58</xdr:row>
      <xdr:rowOff>11645</xdr:rowOff>
    </xdr:to>
    <xdr:sp macro="" textlink="">
      <xdr:nvSpPr>
        <xdr:cNvPr id="592" name="円/楕円 591"/>
        <xdr:cNvSpPr/>
      </xdr:nvSpPr>
      <xdr:spPr>
        <a:xfrm>
          <a:off x="16268700" y="98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99010" cy="259045"/>
    <xdr:sp macro="" textlink="">
      <xdr:nvSpPr>
        <xdr:cNvPr id="593" name="教育費該当値テキスト"/>
        <xdr:cNvSpPr txBox="1"/>
      </xdr:nvSpPr>
      <xdr:spPr>
        <a:xfrm>
          <a:off x="16370300" y="981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76606</xdr:rowOff>
    </xdr:from>
    <xdr:to>
      <xdr:col>22</xdr:col>
      <xdr:colOff>415925</xdr:colOff>
      <xdr:row>58</xdr:row>
      <xdr:rowOff>6756</xdr:rowOff>
    </xdr:to>
    <xdr:sp macro="" textlink="">
      <xdr:nvSpPr>
        <xdr:cNvPr id="594" name="円/楕円 593"/>
        <xdr:cNvSpPr/>
      </xdr:nvSpPr>
      <xdr:spPr>
        <a:xfrm>
          <a:off x="15430500" y="98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23283</xdr:rowOff>
    </xdr:from>
    <xdr:ext cx="599010" cy="259045"/>
    <xdr:sp macro="" textlink="">
      <xdr:nvSpPr>
        <xdr:cNvPr id="595" name="テキスト ボックス 594"/>
        <xdr:cNvSpPr txBox="1"/>
      </xdr:nvSpPr>
      <xdr:spPr>
        <a:xfrm>
          <a:off x="15181794" y="962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103476</xdr:rowOff>
    </xdr:from>
    <xdr:to>
      <xdr:col>21</xdr:col>
      <xdr:colOff>212725</xdr:colOff>
      <xdr:row>58</xdr:row>
      <xdr:rowOff>33626</xdr:rowOff>
    </xdr:to>
    <xdr:sp macro="" textlink="">
      <xdr:nvSpPr>
        <xdr:cNvPr id="596" name="円/楕円 595"/>
        <xdr:cNvSpPr/>
      </xdr:nvSpPr>
      <xdr:spPr>
        <a:xfrm>
          <a:off x="14541500" y="98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50153</xdr:rowOff>
    </xdr:from>
    <xdr:ext cx="534377" cy="259045"/>
    <xdr:sp macro="" textlink="">
      <xdr:nvSpPr>
        <xdr:cNvPr id="597" name="テキスト ボックス 596"/>
        <xdr:cNvSpPr txBox="1"/>
      </xdr:nvSpPr>
      <xdr:spPr>
        <a:xfrm>
          <a:off x="14325111" y="96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83385</xdr:rowOff>
    </xdr:from>
    <xdr:to>
      <xdr:col>20</xdr:col>
      <xdr:colOff>9525</xdr:colOff>
      <xdr:row>58</xdr:row>
      <xdr:rowOff>13535</xdr:rowOff>
    </xdr:to>
    <xdr:sp macro="" textlink="">
      <xdr:nvSpPr>
        <xdr:cNvPr id="598" name="円/楕円 597"/>
        <xdr:cNvSpPr/>
      </xdr:nvSpPr>
      <xdr:spPr>
        <a:xfrm>
          <a:off x="13652500" y="98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30062</xdr:rowOff>
    </xdr:from>
    <xdr:ext cx="599010" cy="259045"/>
    <xdr:sp macro="" textlink="">
      <xdr:nvSpPr>
        <xdr:cNvPr id="599" name="テキスト ボックス 598"/>
        <xdr:cNvSpPr txBox="1"/>
      </xdr:nvSpPr>
      <xdr:spPr>
        <a:xfrm>
          <a:off x="13403794" y="963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125409</xdr:rowOff>
    </xdr:from>
    <xdr:to>
      <xdr:col>18</xdr:col>
      <xdr:colOff>492125</xdr:colOff>
      <xdr:row>58</xdr:row>
      <xdr:rowOff>55559</xdr:rowOff>
    </xdr:to>
    <xdr:sp macro="" textlink="">
      <xdr:nvSpPr>
        <xdr:cNvPr id="600" name="円/楕円 599"/>
        <xdr:cNvSpPr/>
      </xdr:nvSpPr>
      <xdr:spPr>
        <a:xfrm>
          <a:off x="12763500" y="98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46686</xdr:rowOff>
    </xdr:from>
    <xdr:ext cx="534377" cy="259045"/>
    <xdr:sp macro="" textlink="">
      <xdr:nvSpPr>
        <xdr:cNvPr id="601" name="テキスト ボックス 600"/>
        <xdr:cNvSpPr txBox="1"/>
      </xdr:nvSpPr>
      <xdr:spPr>
        <a:xfrm>
          <a:off x="12547111" y="999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65238</xdr:rowOff>
    </xdr:from>
    <xdr:to>
      <xdr:col>23</xdr:col>
      <xdr:colOff>517525</xdr:colOff>
      <xdr:row>78</xdr:row>
      <xdr:rowOff>169396</xdr:rowOff>
    </xdr:to>
    <xdr:cxnSp macro="">
      <xdr:nvCxnSpPr>
        <xdr:cNvPr id="630" name="直線コネクタ 629"/>
        <xdr:cNvCxnSpPr/>
      </xdr:nvCxnSpPr>
      <xdr:spPr>
        <a:xfrm>
          <a:off x="15481300" y="13438338"/>
          <a:ext cx="838200" cy="1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65238</xdr:rowOff>
    </xdr:from>
    <xdr:to>
      <xdr:col>22</xdr:col>
      <xdr:colOff>365125</xdr:colOff>
      <xdr:row>78</xdr:row>
      <xdr:rowOff>111319</xdr:rowOff>
    </xdr:to>
    <xdr:cxnSp macro="">
      <xdr:nvCxnSpPr>
        <xdr:cNvPr id="633" name="直線コネクタ 632"/>
        <xdr:cNvCxnSpPr/>
      </xdr:nvCxnSpPr>
      <xdr:spPr>
        <a:xfrm flipV="1">
          <a:off x="14592300" y="13438338"/>
          <a:ext cx="8890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149481</xdr:rowOff>
    </xdr:from>
    <xdr:to>
      <xdr:col>22</xdr:col>
      <xdr:colOff>415925</xdr:colOff>
      <xdr:row>79</xdr:row>
      <xdr:rowOff>79631</xdr:rowOff>
    </xdr:to>
    <xdr:sp macro="" textlink="">
      <xdr:nvSpPr>
        <xdr:cNvPr id="634" name="フローチャート : 判断 633"/>
        <xdr:cNvSpPr/>
      </xdr:nvSpPr>
      <xdr:spPr>
        <a:xfrm>
          <a:off x="15430500" y="1352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70758</xdr:rowOff>
    </xdr:from>
    <xdr:ext cx="534377" cy="259045"/>
    <xdr:sp macro="" textlink="">
      <xdr:nvSpPr>
        <xdr:cNvPr id="635" name="テキスト ボックス 634"/>
        <xdr:cNvSpPr txBox="1"/>
      </xdr:nvSpPr>
      <xdr:spPr>
        <a:xfrm>
          <a:off x="15214111" y="136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59308</xdr:rowOff>
    </xdr:from>
    <xdr:to>
      <xdr:col>21</xdr:col>
      <xdr:colOff>161925</xdr:colOff>
      <xdr:row>78</xdr:row>
      <xdr:rowOff>111319</xdr:rowOff>
    </xdr:to>
    <xdr:cxnSp macro="">
      <xdr:nvCxnSpPr>
        <xdr:cNvPr id="636" name="直線コネクタ 635"/>
        <xdr:cNvCxnSpPr/>
      </xdr:nvCxnSpPr>
      <xdr:spPr>
        <a:xfrm>
          <a:off x="13703300" y="13432408"/>
          <a:ext cx="889000" cy="5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153429</xdr:rowOff>
    </xdr:from>
    <xdr:to>
      <xdr:col>21</xdr:col>
      <xdr:colOff>212725</xdr:colOff>
      <xdr:row>79</xdr:row>
      <xdr:rowOff>83579</xdr:rowOff>
    </xdr:to>
    <xdr:sp macro="" textlink="">
      <xdr:nvSpPr>
        <xdr:cNvPr id="637" name="フローチャート : 判断 636"/>
        <xdr:cNvSpPr/>
      </xdr:nvSpPr>
      <xdr:spPr>
        <a:xfrm>
          <a:off x="14541500" y="1352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74706</xdr:rowOff>
    </xdr:from>
    <xdr:ext cx="469744" cy="259045"/>
    <xdr:sp macro="" textlink="">
      <xdr:nvSpPr>
        <xdr:cNvPr id="638" name="テキスト ボックス 637"/>
        <xdr:cNvSpPr txBox="1"/>
      </xdr:nvSpPr>
      <xdr:spPr>
        <a:xfrm>
          <a:off x="14357427" y="136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59308</xdr:rowOff>
    </xdr:from>
    <xdr:to>
      <xdr:col>19</xdr:col>
      <xdr:colOff>644525</xdr:colOff>
      <xdr:row>78</xdr:row>
      <xdr:rowOff>120352</xdr:rowOff>
    </xdr:to>
    <xdr:cxnSp macro="">
      <xdr:nvCxnSpPr>
        <xdr:cNvPr id="639" name="直線コネクタ 638"/>
        <xdr:cNvCxnSpPr/>
      </xdr:nvCxnSpPr>
      <xdr:spPr>
        <a:xfrm flipV="1">
          <a:off x="12814300" y="13432408"/>
          <a:ext cx="889000" cy="6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153233</xdr:rowOff>
    </xdr:from>
    <xdr:to>
      <xdr:col>20</xdr:col>
      <xdr:colOff>9525</xdr:colOff>
      <xdr:row>79</xdr:row>
      <xdr:rowOff>83383</xdr:rowOff>
    </xdr:to>
    <xdr:sp macro="" textlink="">
      <xdr:nvSpPr>
        <xdr:cNvPr id="640" name="フローチャート : 判断 639"/>
        <xdr:cNvSpPr/>
      </xdr:nvSpPr>
      <xdr:spPr>
        <a:xfrm>
          <a:off x="13652500" y="1352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74510</xdr:rowOff>
    </xdr:from>
    <xdr:ext cx="469744" cy="259045"/>
    <xdr:sp macro="" textlink="">
      <xdr:nvSpPr>
        <xdr:cNvPr id="641" name="テキスト ボックス 640"/>
        <xdr:cNvSpPr txBox="1"/>
      </xdr:nvSpPr>
      <xdr:spPr>
        <a:xfrm>
          <a:off x="13468427" y="1361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154177</xdr:rowOff>
    </xdr:from>
    <xdr:to>
      <xdr:col>18</xdr:col>
      <xdr:colOff>492125</xdr:colOff>
      <xdr:row>79</xdr:row>
      <xdr:rowOff>84327</xdr:rowOff>
    </xdr:to>
    <xdr:sp macro="" textlink="">
      <xdr:nvSpPr>
        <xdr:cNvPr id="642" name="フローチャート : 判断 641"/>
        <xdr:cNvSpPr/>
      </xdr:nvSpPr>
      <xdr:spPr>
        <a:xfrm>
          <a:off x="12763500" y="1352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75454</xdr:rowOff>
    </xdr:from>
    <xdr:ext cx="469744" cy="259045"/>
    <xdr:sp macro="" textlink="">
      <xdr:nvSpPr>
        <xdr:cNvPr id="643" name="テキスト ボックス 642"/>
        <xdr:cNvSpPr txBox="1"/>
      </xdr:nvSpPr>
      <xdr:spPr>
        <a:xfrm>
          <a:off x="12579427" y="1362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118596</xdr:rowOff>
    </xdr:from>
    <xdr:to>
      <xdr:col>23</xdr:col>
      <xdr:colOff>568325</xdr:colOff>
      <xdr:row>79</xdr:row>
      <xdr:rowOff>48746</xdr:rowOff>
    </xdr:to>
    <xdr:sp macro="" textlink="">
      <xdr:nvSpPr>
        <xdr:cNvPr id="649" name="円/楕円 648"/>
        <xdr:cNvSpPr/>
      </xdr:nvSpPr>
      <xdr:spPr>
        <a:xfrm>
          <a:off x="16268700" y="134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77973</xdr:rowOff>
    </xdr:from>
    <xdr:ext cx="534377" cy="259045"/>
    <xdr:sp macro="" textlink="">
      <xdr:nvSpPr>
        <xdr:cNvPr id="650" name="災害復旧費該当値テキスト"/>
        <xdr:cNvSpPr txBox="1"/>
      </xdr:nvSpPr>
      <xdr:spPr>
        <a:xfrm>
          <a:off x="16370300" y="132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14438</xdr:rowOff>
    </xdr:from>
    <xdr:to>
      <xdr:col>22</xdr:col>
      <xdr:colOff>415925</xdr:colOff>
      <xdr:row>78</xdr:row>
      <xdr:rowOff>116038</xdr:rowOff>
    </xdr:to>
    <xdr:sp macro="" textlink="">
      <xdr:nvSpPr>
        <xdr:cNvPr id="651" name="円/楕円 650"/>
        <xdr:cNvSpPr/>
      </xdr:nvSpPr>
      <xdr:spPr>
        <a:xfrm>
          <a:off x="15430500" y="133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132565</xdr:rowOff>
    </xdr:from>
    <xdr:ext cx="599010" cy="259045"/>
    <xdr:sp macro="" textlink="">
      <xdr:nvSpPr>
        <xdr:cNvPr id="652" name="テキスト ボックス 651"/>
        <xdr:cNvSpPr txBox="1"/>
      </xdr:nvSpPr>
      <xdr:spPr>
        <a:xfrm>
          <a:off x="15181794" y="1316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60519</xdr:rowOff>
    </xdr:from>
    <xdr:to>
      <xdr:col>21</xdr:col>
      <xdr:colOff>212725</xdr:colOff>
      <xdr:row>78</xdr:row>
      <xdr:rowOff>162119</xdr:rowOff>
    </xdr:to>
    <xdr:sp macro="" textlink="">
      <xdr:nvSpPr>
        <xdr:cNvPr id="653" name="円/楕円 652"/>
        <xdr:cNvSpPr/>
      </xdr:nvSpPr>
      <xdr:spPr>
        <a:xfrm>
          <a:off x="14541500" y="134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7196</xdr:rowOff>
    </xdr:from>
    <xdr:ext cx="534377" cy="259045"/>
    <xdr:sp macro="" textlink="">
      <xdr:nvSpPr>
        <xdr:cNvPr id="654" name="テキスト ボックス 653"/>
        <xdr:cNvSpPr txBox="1"/>
      </xdr:nvSpPr>
      <xdr:spPr>
        <a:xfrm>
          <a:off x="14325111" y="132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8508</xdr:rowOff>
    </xdr:from>
    <xdr:to>
      <xdr:col>20</xdr:col>
      <xdr:colOff>9525</xdr:colOff>
      <xdr:row>78</xdr:row>
      <xdr:rowOff>110108</xdr:rowOff>
    </xdr:to>
    <xdr:sp macro="" textlink="">
      <xdr:nvSpPr>
        <xdr:cNvPr id="655" name="円/楕円 654"/>
        <xdr:cNvSpPr/>
      </xdr:nvSpPr>
      <xdr:spPr>
        <a:xfrm>
          <a:off x="13652500" y="133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126635</xdr:rowOff>
    </xdr:from>
    <xdr:ext cx="599010" cy="259045"/>
    <xdr:sp macro="" textlink="">
      <xdr:nvSpPr>
        <xdr:cNvPr id="656" name="テキスト ボックス 655"/>
        <xdr:cNvSpPr txBox="1"/>
      </xdr:nvSpPr>
      <xdr:spPr>
        <a:xfrm>
          <a:off x="13403794" y="1315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69552</xdr:rowOff>
    </xdr:from>
    <xdr:to>
      <xdr:col>18</xdr:col>
      <xdr:colOff>492125</xdr:colOff>
      <xdr:row>78</xdr:row>
      <xdr:rowOff>171152</xdr:rowOff>
    </xdr:to>
    <xdr:sp macro="" textlink="">
      <xdr:nvSpPr>
        <xdr:cNvPr id="657" name="円/楕円 656"/>
        <xdr:cNvSpPr/>
      </xdr:nvSpPr>
      <xdr:spPr>
        <a:xfrm>
          <a:off x="12763500" y="134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16229</xdr:rowOff>
    </xdr:from>
    <xdr:ext cx="534377" cy="259045"/>
    <xdr:sp macro="" textlink="">
      <xdr:nvSpPr>
        <xdr:cNvPr id="658" name="テキスト ボックス 657"/>
        <xdr:cNvSpPr txBox="1"/>
      </xdr:nvSpPr>
      <xdr:spPr>
        <a:xfrm>
          <a:off x="12547111" y="1321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91221</xdr:rowOff>
    </xdr:from>
    <xdr:to>
      <xdr:col>23</xdr:col>
      <xdr:colOff>517525</xdr:colOff>
      <xdr:row>98</xdr:row>
      <xdr:rowOff>147120</xdr:rowOff>
    </xdr:to>
    <xdr:cxnSp macro="">
      <xdr:nvCxnSpPr>
        <xdr:cNvPr id="687" name="直線コネクタ 686"/>
        <xdr:cNvCxnSpPr/>
      </xdr:nvCxnSpPr>
      <xdr:spPr>
        <a:xfrm>
          <a:off x="15481300" y="16893321"/>
          <a:ext cx="838200" cy="5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91221</xdr:rowOff>
    </xdr:from>
    <xdr:to>
      <xdr:col>22</xdr:col>
      <xdr:colOff>365125</xdr:colOff>
      <xdr:row>98</xdr:row>
      <xdr:rowOff>129897</xdr:rowOff>
    </xdr:to>
    <xdr:cxnSp macro="">
      <xdr:nvCxnSpPr>
        <xdr:cNvPr id="690" name="直線コネクタ 689"/>
        <xdr:cNvCxnSpPr/>
      </xdr:nvCxnSpPr>
      <xdr:spPr>
        <a:xfrm flipV="1">
          <a:off x="14592300" y="16893321"/>
          <a:ext cx="889000" cy="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29496</xdr:rowOff>
    </xdr:from>
    <xdr:to>
      <xdr:col>22</xdr:col>
      <xdr:colOff>415925</xdr:colOff>
      <xdr:row>98</xdr:row>
      <xdr:rowOff>131096</xdr:rowOff>
    </xdr:to>
    <xdr:sp macro="" textlink="">
      <xdr:nvSpPr>
        <xdr:cNvPr id="691" name="フローチャート : 判断 690"/>
        <xdr:cNvSpPr/>
      </xdr:nvSpPr>
      <xdr:spPr>
        <a:xfrm>
          <a:off x="15430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147623</xdr:rowOff>
    </xdr:from>
    <xdr:ext cx="534377" cy="259045"/>
    <xdr:sp macro="" textlink="">
      <xdr:nvSpPr>
        <xdr:cNvPr id="692" name="テキスト ボックス 691"/>
        <xdr:cNvSpPr txBox="1"/>
      </xdr:nvSpPr>
      <xdr:spPr>
        <a:xfrm>
          <a:off x="15214111"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129897</xdr:rowOff>
    </xdr:from>
    <xdr:to>
      <xdr:col>21</xdr:col>
      <xdr:colOff>161925</xdr:colOff>
      <xdr:row>98</xdr:row>
      <xdr:rowOff>130197</xdr:rowOff>
    </xdr:to>
    <xdr:cxnSp macro="">
      <xdr:nvCxnSpPr>
        <xdr:cNvPr id="693" name="直線コネクタ 692"/>
        <xdr:cNvCxnSpPr/>
      </xdr:nvCxnSpPr>
      <xdr:spPr>
        <a:xfrm flipV="1">
          <a:off x="13703300" y="16931997"/>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25228</xdr:rowOff>
    </xdr:from>
    <xdr:to>
      <xdr:col>21</xdr:col>
      <xdr:colOff>212725</xdr:colOff>
      <xdr:row>98</xdr:row>
      <xdr:rowOff>126828</xdr:rowOff>
    </xdr:to>
    <xdr:sp macro="" textlink="">
      <xdr:nvSpPr>
        <xdr:cNvPr id="694" name="フローチャート : 判断 693"/>
        <xdr:cNvSpPr/>
      </xdr:nvSpPr>
      <xdr:spPr>
        <a:xfrm>
          <a:off x="14541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143355</xdr:rowOff>
    </xdr:from>
    <xdr:ext cx="534377" cy="259045"/>
    <xdr:sp macro="" textlink="">
      <xdr:nvSpPr>
        <xdr:cNvPr id="695" name="テキスト ボックス 694"/>
        <xdr:cNvSpPr txBox="1"/>
      </xdr:nvSpPr>
      <xdr:spPr>
        <a:xfrm>
          <a:off x="14325111" y="166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81944</xdr:rowOff>
    </xdr:from>
    <xdr:to>
      <xdr:col>19</xdr:col>
      <xdr:colOff>644525</xdr:colOff>
      <xdr:row>98</xdr:row>
      <xdr:rowOff>130197</xdr:rowOff>
    </xdr:to>
    <xdr:cxnSp macro="">
      <xdr:nvCxnSpPr>
        <xdr:cNvPr id="696" name="直線コネクタ 695"/>
        <xdr:cNvCxnSpPr/>
      </xdr:nvCxnSpPr>
      <xdr:spPr>
        <a:xfrm>
          <a:off x="12814300" y="16884044"/>
          <a:ext cx="889000" cy="4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21019</xdr:rowOff>
    </xdr:from>
    <xdr:to>
      <xdr:col>20</xdr:col>
      <xdr:colOff>9525</xdr:colOff>
      <xdr:row>98</xdr:row>
      <xdr:rowOff>122619</xdr:rowOff>
    </xdr:to>
    <xdr:sp macro="" textlink="">
      <xdr:nvSpPr>
        <xdr:cNvPr id="697" name="フローチャート : 判断 696"/>
        <xdr:cNvSpPr/>
      </xdr:nvSpPr>
      <xdr:spPr>
        <a:xfrm>
          <a:off x="13652500" y="168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139146</xdr:rowOff>
    </xdr:from>
    <xdr:ext cx="534377" cy="259045"/>
    <xdr:sp macro="" textlink="">
      <xdr:nvSpPr>
        <xdr:cNvPr id="698" name="テキスト ボックス 697"/>
        <xdr:cNvSpPr txBox="1"/>
      </xdr:nvSpPr>
      <xdr:spPr>
        <a:xfrm>
          <a:off x="13436111" y="165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14115</xdr:rowOff>
    </xdr:from>
    <xdr:to>
      <xdr:col>18</xdr:col>
      <xdr:colOff>492125</xdr:colOff>
      <xdr:row>98</xdr:row>
      <xdr:rowOff>115715</xdr:rowOff>
    </xdr:to>
    <xdr:sp macro="" textlink="">
      <xdr:nvSpPr>
        <xdr:cNvPr id="699" name="フローチャート : 判断 698"/>
        <xdr:cNvSpPr/>
      </xdr:nvSpPr>
      <xdr:spPr>
        <a:xfrm>
          <a:off x="12763500" y="1681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132242</xdr:rowOff>
    </xdr:from>
    <xdr:ext cx="534377" cy="259045"/>
    <xdr:sp macro="" textlink="">
      <xdr:nvSpPr>
        <xdr:cNvPr id="700" name="テキスト ボックス 699"/>
        <xdr:cNvSpPr txBox="1"/>
      </xdr:nvSpPr>
      <xdr:spPr>
        <a:xfrm>
          <a:off x="12547111" y="165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96320</xdr:rowOff>
    </xdr:from>
    <xdr:to>
      <xdr:col>23</xdr:col>
      <xdr:colOff>568325</xdr:colOff>
      <xdr:row>99</xdr:row>
      <xdr:rowOff>26470</xdr:rowOff>
    </xdr:to>
    <xdr:sp macro="" textlink="">
      <xdr:nvSpPr>
        <xdr:cNvPr id="706" name="円/楕円 705"/>
        <xdr:cNvSpPr/>
      </xdr:nvSpPr>
      <xdr:spPr>
        <a:xfrm>
          <a:off x="16268700" y="16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11247</xdr:rowOff>
    </xdr:from>
    <xdr:ext cx="534377" cy="259045"/>
    <xdr:sp macro="" textlink="">
      <xdr:nvSpPr>
        <xdr:cNvPr id="707" name="公債費該当値テキスト"/>
        <xdr:cNvSpPr txBox="1"/>
      </xdr:nvSpPr>
      <xdr:spPr>
        <a:xfrm>
          <a:off x="16370300" y="168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40421</xdr:rowOff>
    </xdr:from>
    <xdr:to>
      <xdr:col>22</xdr:col>
      <xdr:colOff>415925</xdr:colOff>
      <xdr:row>98</xdr:row>
      <xdr:rowOff>142021</xdr:rowOff>
    </xdr:to>
    <xdr:sp macro="" textlink="">
      <xdr:nvSpPr>
        <xdr:cNvPr id="708" name="円/楕円 707"/>
        <xdr:cNvSpPr/>
      </xdr:nvSpPr>
      <xdr:spPr>
        <a:xfrm>
          <a:off x="15430500" y="168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133148</xdr:rowOff>
    </xdr:from>
    <xdr:ext cx="534377" cy="259045"/>
    <xdr:sp macro="" textlink="">
      <xdr:nvSpPr>
        <xdr:cNvPr id="709" name="テキスト ボックス 708"/>
        <xdr:cNvSpPr txBox="1"/>
      </xdr:nvSpPr>
      <xdr:spPr>
        <a:xfrm>
          <a:off x="15214111" y="169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79097</xdr:rowOff>
    </xdr:from>
    <xdr:to>
      <xdr:col>21</xdr:col>
      <xdr:colOff>212725</xdr:colOff>
      <xdr:row>99</xdr:row>
      <xdr:rowOff>9247</xdr:rowOff>
    </xdr:to>
    <xdr:sp macro="" textlink="">
      <xdr:nvSpPr>
        <xdr:cNvPr id="710" name="円/楕円 709"/>
        <xdr:cNvSpPr/>
      </xdr:nvSpPr>
      <xdr:spPr>
        <a:xfrm>
          <a:off x="14541500" y="168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374</xdr:rowOff>
    </xdr:from>
    <xdr:ext cx="534377" cy="259045"/>
    <xdr:sp macro="" textlink="">
      <xdr:nvSpPr>
        <xdr:cNvPr id="711" name="テキスト ボックス 710"/>
        <xdr:cNvSpPr txBox="1"/>
      </xdr:nvSpPr>
      <xdr:spPr>
        <a:xfrm>
          <a:off x="14325111" y="169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79397</xdr:rowOff>
    </xdr:from>
    <xdr:to>
      <xdr:col>20</xdr:col>
      <xdr:colOff>9525</xdr:colOff>
      <xdr:row>99</xdr:row>
      <xdr:rowOff>9547</xdr:rowOff>
    </xdr:to>
    <xdr:sp macro="" textlink="">
      <xdr:nvSpPr>
        <xdr:cNvPr id="712" name="円/楕円 711"/>
        <xdr:cNvSpPr/>
      </xdr:nvSpPr>
      <xdr:spPr>
        <a:xfrm>
          <a:off x="13652500" y="168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674</xdr:rowOff>
    </xdr:from>
    <xdr:ext cx="534377" cy="259045"/>
    <xdr:sp macro="" textlink="">
      <xdr:nvSpPr>
        <xdr:cNvPr id="713" name="テキスト ボックス 712"/>
        <xdr:cNvSpPr txBox="1"/>
      </xdr:nvSpPr>
      <xdr:spPr>
        <a:xfrm>
          <a:off x="13436111" y="169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31144</xdr:rowOff>
    </xdr:from>
    <xdr:to>
      <xdr:col>18</xdr:col>
      <xdr:colOff>492125</xdr:colOff>
      <xdr:row>98</xdr:row>
      <xdr:rowOff>132744</xdr:rowOff>
    </xdr:to>
    <xdr:sp macro="" textlink="">
      <xdr:nvSpPr>
        <xdr:cNvPr id="714" name="円/楕円 713"/>
        <xdr:cNvSpPr/>
      </xdr:nvSpPr>
      <xdr:spPr>
        <a:xfrm>
          <a:off x="12763500" y="168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123871</xdr:rowOff>
    </xdr:from>
    <xdr:ext cx="534377" cy="259045"/>
    <xdr:sp macro="" textlink="">
      <xdr:nvSpPr>
        <xdr:cNvPr id="715" name="テキスト ボックス 714"/>
        <xdr:cNvSpPr txBox="1"/>
      </xdr:nvSpPr>
      <xdr:spPr>
        <a:xfrm>
          <a:off x="12547111" y="169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6" name="フローチャート : 判断 745"/>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7" name="テキスト ボックス 746"/>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9" name="フローチャート : 判断 748"/>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50" name="テキスト ボックス 749"/>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2" name="フローチャート : 判断 751"/>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3" name="テキスト ボックス 752"/>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4" name="フローチャート : 判断 753"/>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5" name="テキスト ボックス 754"/>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1,947,344</a:t>
          </a:r>
          <a:r>
            <a:rPr kumimoji="1" lang="ja-JP" altLang="en-US" sz="1300">
              <a:latin typeface="ＭＳ Ｐゴシック"/>
            </a:rPr>
            <a:t>円となっている。決算額全体でみると、民生費のうち民生費のうち災害救助費が平成</a:t>
          </a:r>
          <a:r>
            <a:rPr kumimoji="1" lang="en-US" altLang="ja-JP" sz="1300">
              <a:latin typeface="ＭＳ Ｐゴシック"/>
            </a:rPr>
            <a:t>24</a:t>
          </a:r>
          <a:r>
            <a:rPr kumimoji="1" lang="ja-JP" altLang="en-US" sz="1300">
              <a:latin typeface="ＭＳ Ｐゴシック"/>
            </a:rPr>
            <a:t>年度から大幅に増えていることが要因となっている。これは、原発事故に伴う除染対策事業に重点的に取り組んできたことによるものである。商工費については、本年度大幅に増加し、住民一人当たり</a:t>
          </a:r>
          <a:r>
            <a:rPr kumimoji="1" lang="en-US" altLang="ja-JP" sz="1300">
              <a:latin typeface="ＭＳ Ｐゴシック"/>
            </a:rPr>
            <a:t>161,029</a:t>
          </a:r>
          <a:r>
            <a:rPr kumimoji="1" lang="ja-JP" altLang="en-US" sz="1300">
              <a:latin typeface="ＭＳ Ｐゴシック"/>
            </a:rPr>
            <a:t>円となっている。避難している町民の帰還促進を図るため、公設商業施設を建設したことが増加の要因となっている。土木費については、住民一人当たり</a:t>
          </a:r>
          <a:r>
            <a:rPr kumimoji="1" lang="en-US" altLang="ja-JP" sz="1300">
              <a:latin typeface="ＭＳ Ｐゴシック"/>
            </a:rPr>
            <a:t>309,624</a:t>
          </a:r>
          <a:r>
            <a:rPr kumimoji="1" lang="ja-JP" altLang="en-US" sz="1300">
              <a:latin typeface="ＭＳ Ｐゴシック"/>
            </a:rPr>
            <a:t>円となっており、本年度は減額したものの、類似団体平均に比べ高い水準で推移している。これは、震災からの復旧・復興を図るため、道路整備や災害公営住宅の整備等を進めていることが主な要因となっている。労働費については、平成</a:t>
          </a:r>
          <a:r>
            <a:rPr kumimoji="1" lang="en-US" altLang="ja-JP" sz="1300">
              <a:latin typeface="ＭＳ Ｐゴシック"/>
            </a:rPr>
            <a:t>25</a:t>
          </a:r>
          <a:r>
            <a:rPr kumimoji="1" lang="ja-JP" altLang="en-US" sz="1300">
              <a:latin typeface="ＭＳ Ｐゴシック"/>
            </a:rPr>
            <a:t>年度に急激に増加し、類似団体平均に比べ高い状況が続いており、住民一人当たり</a:t>
          </a:r>
          <a:r>
            <a:rPr kumimoji="1" lang="en-US" altLang="ja-JP" sz="1300">
              <a:latin typeface="ＭＳ Ｐゴシック"/>
            </a:rPr>
            <a:t>9,769</a:t>
          </a:r>
          <a:r>
            <a:rPr kumimoji="1" lang="ja-JP" altLang="en-US" sz="1300">
              <a:latin typeface="ＭＳ Ｐゴシック"/>
            </a:rPr>
            <a:t>円となっている。これは、震災の影響による緊急雇用対策が増加の要因となっている。消防費についても類似団体と比較して高い水準で推移している。本年度は、防災行政無線整備事業等が要因となり前年度と比較して</a:t>
          </a:r>
          <a:r>
            <a:rPr kumimoji="1" lang="en-US" altLang="ja-JP" sz="1300">
              <a:latin typeface="ＭＳ Ｐゴシック"/>
            </a:rPr>
            <a:t>122.4</a:t>
          </a:r>
          <a:r>
            <a:rPr kumimoji="1" lang="ja-JP" altLang="en-US" sz="1300">
              <a:latin typeface="ＭＳ Ｐゴシック"/>
            </a:rPr>
            <a:t>％増となっている。教育費についても震災の影響により、スクールバス運行経費及び教育施設の改修事業等の影響により高水準で推移している。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実質単年度収支比率は、単年度収支が赤字から黒字に転じたことに加え、財政調整基金の取り崩し額に対し、積立額が大きく上回ったために</a:t>
          </a:r>
          <a:r>
            <a:rPr kumimoji="1" lang="en-US" altLang="ja-JP" sz="1400">
              <a:latin typeface="ＭＳ ゴシック" pitchFamily="49" charset="-128"/>
              <a:ea typeface="ＭＳ ゴシック" pitchFamily="49" charset="-128"/>
            </a:rPr>
            <a:t>12.33</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4.29</a:t>
          </a:r>
          <a:r>
            <a:rPr kumimoji="1" lang="ja-JP" altLang="en-US" sz="1400">
              <a:latin typeface="ＭＳ ゴシック" pitchFamily="49" charset="-128"/>
              <a:ea typeface="ＭＳ ゴシック" pitchFamily="49" charset="-128"/>
            </a:rPr>
            <a:t>ポイント上昇した。財政調整基金残高比率については、基金残高が大きく増えたために</a:t>
          </a:r>
          <a:r>
            <a:rPr kumimoji="1" lang="en-US" altLang="ja-JP" sz="1400">
              <a:latin typeface="ＭＳ ゴシック" pitchFamily="49" charset="-128"/>
              <a:ea typeface="ＭＳ ゴシック" pitchFamily="49" charset="-128"/>
            </a:rPr>
            <a:t>7.88</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63.93</a:t>
          </a:r>
          <a:r>
            <a:rPr kumimoji="1" lang="ja-JP" altLang="en-US" sz="1400">
              <a:latin typeface="ＭＳ ゴシック" pitchFamily="49" charset="-128"/>
              <a:ea typeface="ＭＳ ゴシック" pitchFamily="49" charset="-128"/>
            </a:rPr>
            <a:t>％となった。復旧・復興には多額の資金が必要であり事業の選別化・コスト削減を図り、比率の低下抑制に努める。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一般会計については毎年黒字となっている。特に震災以降は、臨時的な支出に対し、震災復興特別交付税等が交付されていることにより大幅な黒字となっており、黒字比率は</a:t>
          </a:r>
          <a:r>
            <a:rPr kumimoji="1" lang="en-US" altLang="ja-JP" sz="1300">
              <a:latin typeface="ＭＳ ゴシック" pitchFamily="49" charset="-128"/>
              <a:ea typeface="ＭＳ ゴシック" pitchFamily="49" charset="-128"/>
            </a:rPr>
            <a:t>13.2</a:t>
          </a:r>
          <a:r>
            <a:rPr kumimoji="1" lang="ja-JP" altLang="en-US" sz="1300">
              <a:latin typeface="ＭＳ ゴシック" pitchFamily="49" charset="-128"/>
              <a:ea typeface="ＭＳ ゴシック" pitchFamily="49" charset="-128"/>
            </a:rPr>
            <a:t>ポイント上昇している。今後は、復旧・復興以外の事業の選別化・コスト削減を図り、財政健全化に努める。特別会計６事業についても毎年黒字となっているが、一般会計からの赤字補填的な繰入によって財源の一部をまかなっている側面も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国民健康保険、介護保険及び後期高齢者医療特別会計については、医療費適正化に基づく事業を推進し、医療費の増加を抑制することで一般会計の負担を軽減するよう努める。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公共下水道事業及び農業集落排水事業特別会計については、避難を続けている町民の影響で料金収入が減少しているが、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今後町民の帰還が進み料金収入が震災前と同様の状況になった場合は、経費の節減等により独立採算制の原則に沿った財政運営に努める。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土地開発事業特別会計については、平成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年度における復興に向けた繰越事業展開のための一般会計からの繰入金が大きく増えたことによる黒字比率は、事業完了により比率が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ポイント低下した。今後も復興に向けた事業展開が見込まれるが、経費の節減等により独立採算制の原則に沿った財政運営に努める。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18317913</v>
      </c>
      <c r="BO4" s="379"/>
      <c r="BP4" s="379"/>
      <c r="BQ4" s="379"/>
      <c r="BR4" s="379"/>
      <c r="BS4" s="379"/>
      <c r="BT4" s="379"/>
      <c r="BU4" s="380"/>
      <c r="BV4" s="378">
        <v>12802268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32.5</v>
      </c>
      <c r="CU4" s="385"/>
      <c r="CV4" s="385"/>
      <c r="CW4" s="385"/>
      <c r="CX4" s="385"/>
      <c r="CY4" s="385"/>
      <c r="CZ4" s="385"/>
      <c r="DA4" s="386"/>
      <c r="DB4" s="384">
        <v>19.3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16731856</v>
      </c>
      <c r="BO5" s="416"/>
      <c r="BP5" s="416"/>
      <c r="BQ5" s="416"/>
      <c r="BR5" s="416"/>
      <c r="BS5" s="416"/>
      <c r="BT5" s="416"/>
      <c r="BU5" s="417"/>
      <c r="BV5" s="415">
        <v>11402648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59.3</v>
      </c>
      <c r="CU5" s="413"/>
      <c r="CV5" s="413"/>
      <c r="CW5" s="413"/>
      <c r="CX5" s="413"/>
      <c r="CY5" s="413"/>
      <c r="CZ5" s="413"/>
      <c r="DA5" s="414"/>
      <c r="DB5" s="412">
        <v>60.8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1586057</v>
      </c>
      <c r="BO6" s="416"/>
      <c r="BP6" s="416"/>
      <c r="BQ6" s="416"/>
      <c r="BR6" s="416"/>
      <c r="BS6" s="416"/>
      <c r="BT6" s="416"/>
      <c r="BU6" s="417"/>
      <c r="BV6" s="415">
        <v>1399620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59.3</v>
      </c>
      <c r="CU6" s="453"/>
      <c r="CV6" s="453"/>
      <c r="CW6" s="453"/>
      <c r="CX6" s="453"/>
      <c r="CY6" s="453"/>
      <c r="CZ6" s="453"/>
      <c r="DA6" s="454"/>
      <c r="DB6" s="452">
        <v>60.8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77</v>
      </c>
      <c r="AV7" s="448"/>
      <c r="AW7" s="448"/>
      <c r="AX7" s="448"/>
      <c r="AY7" s="449" t="s">
        <v>89</v>
      </c>
      <c r="AZ7" s="450"/>
      <c r="BA7" s="450"/>
      <c r="BB7" s="450"/>
      <c r="BC7" s="450"/>
      <c r="BD7" s="450"/>
      <c r="BE7" s="450"/>
      <c r="BF7" s="450"/>
      <c r="BG7" s="450"/>
      <c r="BH7" s="450"/>
      <c r="BI7" s="450"/>
      <c r="BJ7" s="450"/>
      <c r="BK7" s="450"/>
      <c r="BL7" s="450"/>
      <c r="BM7" s="451"/>
      <c r="BN7" s="415">
        <v>542299</v>
      </c>
      <c r="BO7" s="416"/>
      <c r="BP7" s="416"/>
      <c r="BQ7" s="416"/>
      <c r="BR7" s="416"/>
      <c r="BS7" s="416"/>
      <c r="BT7" s="416"/>
      <c r="BU7" s="417"/>
      <c r="BV7" s="415">
        <v>763742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3207411</v>
      </c>
      <c r="CU7" s="416"/>
      <c r="CV7" s="416"/>
      <c r="CW7" s="416"/>
      <c r="CX7" s="416"/>
      <c r="CY7" s="416"/>
      <c r="CZ7" s="416"/>
      <c r="DA7" s="417"/>
      <c r="DB7" s="415">
        <v>3287646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1043758</v>
      </c>
      <c r="BO8" s="416"/>
      <c r="BP8" s="416"/>
      <c r="BQ8" s="416"/>
      <c r="BR8" s="416"/>
      <c r="BS8" s="416"/>
      <c r="BT8" s="416"/>
      <c r="BU8" s="417"/>
      <c r="BV8" s="415">
        <v>635878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1.25</v>
      </c>
      <c r="CU8" s="456"/>
      <c r="CV8" s="456"/>
      <c r="CW8" s="456"/>
      <c r="CX8" s="456"/>
      <c r="CY8" s="456"/>
      <c r="CZ8" s="456"/>
      <c r="DA8" s="457"/>
      <c r="DB8" s="455">
        <v>1.1200000000000001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4319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407880</v>
      </c>
      <c r="BO9" s="416"/>
      <c r="BP9" s="416"/>
      <c r="BQ9" s="416"/>
      <c r="BR9" s="416"/>
      <c r="BS9" s="416"/>
      <c r="BT9" s="416"/>
      <c r="BU9" s="417"/>
      <c r="BV9" s="415">
        <v>-181480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3.3</v>
      </c>
      <c r="CU9" s="413"/>
      <c r="CV9" s="413"/>
      <c r="CW9" s="413"/>
      <c r="CX9" s="413"/>
      <c r="CY9" s="413"/>
      <c r="CZ9" s="413"/>
      <c r="DA9" s="414"/>
      <c r="DB9" s="412">
        <v>5.6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5418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472859</v>
      </c>
      <c r="BO10" s="416"/>
      <c r="BP10" s="416"/>
      <c r="BQ10" s="416"/>
      <c r="BR10" s="416"/>
      <c r="BS10" s="416"/>
      <c r="BT10" s="416"/>
      <c r="BU10" s="417"/>
      <c r="BV10" s="415">
        <v>594734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85</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101157</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5107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485222</v>
      </c>
      <c r="BO12" s="416"/>
      <c r="BP12" s="416"/>
      <c r="BQ12" s="416"/>
      <c r="BR12" s="416"/>
      <c r="BS12" s="416"/>
      <c r="BT12" s="416"/>
      <c r="BU12" s="417"/>
      <c r="BV12" s="415">
        <v>250000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5082</v>
      </c>
      <c r="S13" s="497"/>
      <c r="T13" s="497"/>
      <c r="U13" s="497"/>
      <c r="V13" s="498"/>
      <c r="W13" s="431" t="s">
        <v>120</v>
      </c>
      <c r="X13" s="432"/>
      <c r="Y13" s="432"/>
      <c r="Z13" s="432"/>
      <c r="AA13" s="432"/>
      <c r="AB13" s="422"/>
      <c r="AC13" s="466">
        <v>114</v>
      </c>
      <c r="AD13" s="467"/>
      <c r="AE13" s="467"/>
      <c r="AF13" s="467"/>
      <c r="AG13" s="506"/>
      <c r="AH13" s="466">
        <v>149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395517</v>
      </c>
      <c r="BO13" s="416"/>
      <c r="BP13" s="416"/>
      <c r="BQ13" s="416"/>
      <c r="BR13" s="416"/>
      <c r="BS13" s="416"/>
      <c r="BT13" s="416"/>
      <c r="BU13" s="417"/>
      <c r="BV13" s="415">
        <v>264411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8.1999999999999993</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5148</v>
      </c>
      <c r="S14" s="497"/>
      <c r="T14" s="497"/>
      <c r="U14" s="497"/>
      <c r="V14" s="498"/>
      <c r="W14" s="405"/>
      <c r="X14" s="406"/>
      <c r="Y14" s="406"/>
      <c r="Z14" s="406"/>
      <c r="AA14" s="406"/>
      <c r="AB14" s="395"/>
      <c r="AC14" s="499">
        <v>4.4000000000000004</v>
      </c>
      <c r="AD14" s="500"/>
      <c r="AE14" s="500"/>
      <c r="AF14" s="500"/>
      <c r="AG14" s="501"/>
      <c r="AH14" s="499">
        <v>5.5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5122</v>
      </c>
      <c r="S15" s="497"/>
      <c r="T15" s="497"/>
      <c r="U15" s="497"/>
      <c r="V15" s="498"/>
      <c r="W15" s="431" t="s">
        <v>127</v>
      </c>
      <c r="X15" s="432"/>
      <c r="Y15" s="432"/>
      <c r="Z15" s="432"/>
      <c r="AA15" s="432"/>
      <c r="AB15" s="422"/>
      <c r="AC15" s="466">
        <v>883</v>
      </c>
      <c r="AD15" s="467"/>
      <c r="AE15" s="467"/>
      <c r="AF15" s="467"/>
      <c r="AG15" s="506"/>
      <c r="AH15" s="466">
        <v>917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2429896</v>
      </c>
      <c r="BO15" s="379"/>
      <c r="BP15" s="379"/>
      <c r="BQ15" s="379"/>
      <c r="BR15" s="379"/>
      <c r="BS15" s="379"/>
      <c r="BT15" s="379"/>
      <c r="BU15" s="380"/>
      <c r="BV15" s="378">
        <v>2481356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33.799999999999997</v>
      </c>
      <c r="AD16" s="500"/>
      <c r="AE16" s="500"/>
      <c r="AF16" s="500"/>
      <c r="AG16" s="501"/>
      <c r="AH16" s="499">
        <v>33.9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1785402</v>
      </c>
      <c r="BO16" s="416"/>
      <c r="BP16" s="416"/>
      <c r="BQ16" s="416"/>
      <c r="BR16" s="416"/>
      <c r="BS16" s="416"/>
      <c r="BT16" s="416"/>
      <c r="BU16" s="417"/>
      <c r="BV16" s="415">
        <v>1703857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1612</v>
      </c>
      <c r="AD17" s="467"/>
      <c r="AE17" s="467"/>
      <c r="AF17" s="467"/>
      <c r="AG17" s="506"/>
      <c r="AH17" s="466">
        <v>1640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3207411</v>
      </c>
      <c r="BO17" s="416"/>
      <c r="BP17" s="416"/>
      <c r="BQ17" s="416"/>
      <c r="BR17" s="416"/>
      <c r="BS17" s="416"/>
      <c r="BT17" s="416"/>
      <c r="BU17" s="417"/>
      <c r="BV17" s="415">
        <v>3287646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58.69</v>
      </c>
      <c r="M18" s="528"/>
      <c r="N18" s="528"/>
      <c r="O18" s="528"/>
      <c r="P18" s="528"/>
      <c r="Q18" s="528"/>
      <c r="R18" s="529"/>
      <c r="S18" s="529"/>
      <c r="T18" s="529"/>
      <c r="U18" s="529"/>
      <c r="V18" s="530"/>
      <c r="W18" s="433"/>
      <c r="X18" s="434"/>
      <c r="Y18" s="434"/>
      <c r="Z18" s="434"/>
      <c r="AA18" s="434"/>
      <c r="AB18" s="425"/>
      <c r="AC18" s="531">
        <v>61.8</v>
      </c>
      <c r="AD18" s="532"/>
      <c r="AE18" s="532"/>
      <c r="AF18" s="532"/>
      <c r="AG18" s="533"/>
      <c r="AH18" s="531">
        <v>60.6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1962884</v>
      </c>
      <c r="BO18" s="416"/>
      <c r="BP18" s="416"/>
      <c r="BQ18" s="416"/>
      <c r="BR18" s="416"/>
      <c r="BS18" s="416"/>
      <c r="BT18" s="416"/>
      <c r="BU18" s="417"/>
      <c r="BV18" s="415">
        <v>1981333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5360792</v>
      </c>
      <c r="BO19" s="416"/>
      <c r="BP19" s="416"/>
      <c r="BQ19" s="416"/>
      <c r="BR19" s="416"/>
      <c r="BS19" s="416"/>
      <c r="BT19" s="416"/>
      <c r="BU19" s="417"/>
      <c r="BV19" s="415">
        <v>6005183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2435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2432549</v>
      </c>
      <c r="BO23" s="416"/>
      <c r="BP23" s="416"/>
      <c r="BQ23" s="416"/>
      <c r="BR23" s="416"/>
      <c r="BS23" s="416"/>
      <c r="BT23" s="416"/>
      <c r="BU23" s="417"/>
      <c r="BV23" s="415">
        <v>2585398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5190</v>
      </c>
      <c r="R24" s="467"/>
      <c r="S24" s="467"/>
      <c r="T24" s="467"/>
      <c r="U24" s="467"/>
      <c r="V24" s="506"/>
      <c r="W24" s="561"/>
      <c r="X24" s="549"/>
      <c r="Y24" s="550"/>
      <c r="Z24" s="465" t="s">
        <v>150</v>
      </c>
      <c r="AA24" s="445"/>
      <c r="AB24" s="445"/>
      <c r="AC24" s="445"/>
      <c r="AD24" s="445"/>
      <c r="AE24" s="445"/>
      <c r="AF24" s="445"/>
      <c r="AG24" s="446"/>
      <c r="AH24" s="466">
        <v>77</v>
      </c>
      <c r="AI24" s="467"/>
      <c r="AJ24" s="467"/>
      <c r="AK24" s="467"/>
      <c r="AL24" s="506"/>
      <c r="AM24" s="466">
        <v>233233</v>
      </c>
      <c r="AN24" s="467"/>
      <c r="AO24" s="467"/>
      <c r="AP24" s="467"/>
      <c r="AQ24" s="467"/>
      <c r="AR24" s="506"/>
      <c r="AS24" s="466">
        <v>3029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2335236</v>
      </c>
      <c r="BO24" s="416"/>
      <c r="BP24" s="416"/>
      <c r="BQ24" s="416"/>
      <c r="BR24" s="416"/>
      <c r="BS24" s="416"/>
      <c r="BT24" s="416"/>
      <c r="BU24" s="417"/>
      <c r="BV24" s="415">
        <v>2477608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5440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709431</v>
      </c>
      <c r="BO25" s="379"/>
      <c r="BP25" s="379"/>
      <c r="BQ25" s="379"/>
      <c r="BR25" s="379"/>
      <c r="BS25" s="379"/>
      <c r="BT25" s="379"/>
      <c r="BU25" s="380"/>
      <c r="BV25" s="378">
        <v>46239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4530</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2760</v>
      </c>
      <c r="R27" s="467"/>
      <c r="S27" s="467"/>
      <c r="T27" s="467"/>
      <c r="U27" s="467"/>
      <c r="V27" s="506"/>
      <c r="W27" s="561"/>
      <c r="X27" s="549"/>
      <c r="Y27" s="550"/>
      <c r="Z27" s="465" t="s">
        <v>159</v>
      </c>
      <c r="AA27" s="445"/>
      <c r="AB27" s="445"/>
      <c r="AC27" s="445"/>
      <c r="AD27" s="445"/>
      <c r="AE27" s="445"/>
      <c r="AF27" s="445"/>
      <c r="AG27" s="446"/>
      <c r="AH27" s="466">
        <v>5</v>
      </c>
      <c r="AI27" s="467"/>
      <c r="AJ27" s="467"/>
      <c r="AK27" s="467"/>
      <c r="AL27" s="506"/>
      <c r="AM27" s="466">
        <v>14872</v>
      </c>
      <c r="AN27" s="467"/>
      <c r="AO27" s="467"/>
      <c r="AP27" s="467"/>
      <c r="AQ27" s="467"/>
      <c r="AR27" s="506"/>
      <c r="AS27" s="466">
        <v>2974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2400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2050444</v>
      </c>
      <c r="BO28" s="379"/>
      <c r="BP28" s="379"/>
      <c r="BQ28" s="379"/>
      <c r="BR28" s="379"/>
      <c r="BS28" s="379"/>
      <c r="BT28" s="379"/>
      <c r="BU28" s="380"/>
      <c r="BV28" s="378">
        <v>1842807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2220</v>
      </c>
      <c r="R29" s="467"/>
      <c r="S29" s="467"/>
      <c r="T29" s="467"/>
      <c r="U29" s="467"/>
      <c r="V29" s="506"/>
      <c r="W29" s="562"/>
      <c r="X29" s="563"/>
      <c r="Y29" s="564"/>
      <c r="Z29" s="465" t="s">
        <v>166</v>
      </c>
      <c r="AA29" s="445"/>
      <c r="AB29" s="445"/>
      <c r="AC29" s="445"/>
      <c r="AD29" s="445"/>
      <c r="AE29" s="445"/>
      <c r="AF29" s="445"/>
      <c r="AG29" s="446"/>
      <c r="AH29" s="466">
        <v>82</v>
      </c>
      <c r="AI29" s="467"/>
      <c r="AJ29" s="467"/>
      <c r="AK29" s="467"/>
      <c r="AL29" s="506"/>
      <c r="AM29" s="466">
        <v>248105</v>
      </c>
      <c r="AN29" s="467"/>
      <c r="AO29" s="467"/>
      <c r="AP29" s="467"/>
      <c r="AQ29" s="467"/>
      <c r="AR29" s="506"/>
      <c r="AS29" s="466">
        <v>3026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345780</v>
      </c>
      <c r="BO29" s="416"/>
      <c r="BP29" s="416"/>
      <c r="BQ29" s="416"/>
      <c r="BR29" s="416"/>
      <c r="BS29" s="416"/>
      <c r="BT29" s="416"/>
      <c r="BU29" s="417"/>
      <c r="BV29" s="415">
        <v>245623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2307350</v>
      </c>
      <c r="BO30" s="585"/>
      <c r="BP30" s="585"/>
      <c r="BQ30" s="585"/>
      <c r="BR30" s="585"/>
      <c r="BS30" s="585"/>
      <c r="BT30" s="585"/>
      <c r="BU30" s="586"/>
      <c r="BV30" s="584">
        <v>2364451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双葉地方広域市町村圏組合・一般会計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株式会社広野町振興公社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双葉地方広域市町村圏組合・下水道特別会計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社会福祉法人広葉会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7</v>
      </c>
      <c r="BF36" s="596"/>
      <c r="BG36" s="597" t="str">
        <f>IF('各会計、関係団体の財政状況及び健全化判断比率'!B33="","",'各会計、関係団体の財政状況及び健全化判断比率'!B33)</f>
        <v>土地開発事業特別会計</v>
      </c>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双葉地方水道事業団・水道事業会計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双葉地方水道事業団・工業用水道事業会計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福島県市町村総合事務組合・一般会計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福島県市町村総合事務組合・消防補償等特別会計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福島県市町村総合事務組合・消防賞じゅつ金特別会計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福島県市町村総合事務組合・非常勤職員公務災害補償特別会計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福島県市町村総合事務組合・自治会館管理特別会計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福島県後期高齢者医療広域連合・一般会計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530</v>
      </c>
      <c r="D34" s="1181"/>
      <c r="E34" s="1182"/>
      <c r="F34" s="32">
        <v>20</v>
      </c>
      <c r="G34" s="33">
        <v>69.11</v>
      </c>
      <c r="H34" s="33">
        <v>38.26</v>
      </c>
      <c r="I34" s="33">
        <v>19.34</v>
      </c>
      <c r="J34" s="34">
        <v>32.54</v>
      </c>
      <c r="K34" s="22"/>
      <c r="L34" s="22"/>
      <c r="M34" s="22"/>
      <c r="N34" s="22"/>
      <c r="O34" s="22"/>
      <c r="P34" s="22"/>
    </row>
    <row r="35" spans="1:16" ht="39" customHeight="1">
      <c r="A35" s="22"/>
      <c r="B35" s="35"/>
      <c r="C35" s="1175" t="s">
        <v>531</v>
      </c>
      <c r="D35" s="1176"/>
      <c r="E35" s="1177"/>
      <c r="F35" s="36">
        <v>0.4</v>
      </c>
      <c r="G35" s="37">
        <v>13.41</v>
      </c>
      <c r="H35" s="37">
        <v>1.1200000000000001</v>
      </c>
      <c r="I35" s="37">
        <v>3.36</v>
      </c>
      <c r="J35" s="38">
        <v>5.07</v>
      </c>
      <c r="K35" s="22"/>
      <c r="L35" s="22"/>
      <c r="M35" s="22"/>
      <c r="N35" s="22"/>
      <c r="O35" s="22"/>
      <c r="P35" s="22"/>
    </row>
    <row r="36" spans="1:16" ht="39" customHeight="1">
      <c r="A36" s="22"/>
      <c r="B36" s="35"/>
      <c r="C36" s="1175" t="s">
        <v>532</v>
      </c>
      <c r="D36" s="1176"/>
      <c r="E36" s="1177"/>
      <c r="F36" s="36">
        <v>3.94</v>
      </c>
      <c r="G36" s="37">
        <v>3.11</v>
      </c>
      <c r="H36" s="37">
        <v>1.02</v>
      </c>
      <c r="I36" s="37">
        <v>1.36</v>
      </c>
      <c r="J36" s="38">
        <v>3.34</v>
      </c>
      <c r="K36" s="22"/>
      <c r="L36" s="22"/>
      <c r="M36" s="22"/>
      <c r="N36" s="22"/>
      <c r="O36" s="22"/>
      <c r="P36" s="22"/>
    </row>
    <row r="37" spans="1:16" ht="39" customHeight="1">
      <c r="A37" s="22"/>
      <c r="B37" s="35"/>
      <c r="C37" s="1175" t="s">
        <v>533</v>
      </c>
      <c r="D37" s="1176"/>
      <c r="E37" s="1177"/>
      <c r="F37" s="36">
        <v>3.95</v>
      </c>
      <c r="G37" s="37">
        <v>1.27</v>
      </c>
      <c r="H37" s="37">
        <v>1.57</v>
      </c>
      <c r="I37" s="37">
        <v>1.28</v>
      </c>
      <c r="J37" s="38">
        <v>1.45</v>
      </c>
      <c r="K37" s="22"/>
      <c r="L37" s="22"/>
      <c r="M37" s="22"/>
      <c r="N37" s="22"/>
      <c r="O37" s="22"/>
      <c r="P37" s="22"/>
    </row>
    <row r="38" spans="1:16" ht="39" customHeight="1">
      <c r="A38" s="22"/>
      <c r="B38" s="35"/>
      <c r="C38" s="1175" t="s">
        <v>534</v>
      </c>
      <c r="D38" s="1176"/>
      <c r="E38" s="1177"/>
      <c r="F38" s="36">
        <v>0.33</v>
      </c>
      <c r="G38" s="37">
        <v>1.75</v>
      </c>
      <c r="H38" s="37">
        <v>0</v>
      </c>
      <c r="I38" s="37">
        <v>30.08</v>
      </c>
      <c r="J38" s="38">
        <v>1.31</v>
      </c>
      <c r="K38" s="22"/>
      <c r="L38" s="22"/>
      <c r="M38" s="22"/>
      <c r="N38" s="22"/>
      <c r="O38" s="22"/>
      <c r="P38" s="22"/>
    </row>
    <row r="39" spans="1:16" ht="39" customHeight="1">
      <c r="A39" s="22"/>
      <c r="B39" s="35"/>
      <c r="C39" s="1175" t="s">
        <v>535</v>
      </c>
      <c r="D39" s="1176"/>
      <c r="E39" s="1177"/>
      <c r="F39" s="36">
        <v>7.0000000000000007E-2</v>
      </c>
      <c r="G39" s="37">
        <v>0.27</v>
      </c>
      <c r="H39" s="37">
        <v>0.24</v>
      </c>
      <c r="I39" s="37">
        <v>0.08</v>
      </c>
      <c r="J39" s="38">
        <v>0.12</v>
      </c>
      <c r="K39" s="22"/>
      <c r="L39" s="22"/>
      <c r="M39" s="22"/>
      <c r="N39" s="22"/>
      <c r="O39" s="22"/>
      <c r="P39" s="22"/>
    </row>
    <row r="40" spans="1:16" ht="39" customHeight="1">
      <c r="A40" s="22"/>
      <c r="B40" s="35"/>
      <c r="C40" s="1175" t="s">
        <v>536</v>
      </c>
      <c r="D40" s="1176"/>
      <c r="E40" s="1177"/>
      <c r="F40" s="36">
        <v>0.21</v>
      </c>
      <c r="G40" s="37">
        <v>0.01</v>
      </c>
      <c r="H40" s="37">
        <v>0</v>
      </c>
      <c r="I40" s="37">
        <v>0</v>
      </c>
      <c r="J40" s="38">
        <v>0.03</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t="s">
        <v>484</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405</v>
      </c>
      <c r="L45" s="60">
        <v>234</v>
      </c>
      <c r="M45" s="60">
        <v>235</v>
      </c>
      <c r="N45" s="60">
        <v>236</v>
      </c>
      <c r="O45" s="61">
        <v>184</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168</v>
      </c>
      <c r="L48" s="64">
        <v>164</v>
      </c>
      <c r="M48" s="64">
        <v>168</v>
      </c>
      <c r="N48" s="64">
        <v>175</v>
      </c>
      <c r="O48" s="65">
        <v>170</v>
      </c>
      <c r="P48" s="48"/>
      <c r="Q48" s="48"/>
      <c r="R48" s="48"/>
      <c r="S48" s="48"/>
      <c r="T48" s="48"/>
      <c r="U48" s="48"/>
    </row>
    <row r="49" spans="1:21" ht="30.75" customHeight="1">
      <c r="A49" s="48"/>
      <c r="B49" s="1193"/>
      <c r="C49" s="1194"/>
      <c r="D49" s="62"/>
      <c r="E49" s="1185" t="s">
        <v>15</v>
      </c>
      <c r="F49" s="1185"/>
      <c r="G49" s="1185"/>
      <c r="H49" s="1185"/>
      <c r="I49" s="1185"/>
      <c r="J49" s="1186"/>
      <c r="K49" s="63">
        <v>64</v>
      </c>
      <c r="L49" s="64">
        <v>56</v>
      </c>
      <c r="M49" s="64">
        <v>52</v>
      </c>
      <c r="N49" s="64">
        <v>47</v>
      </c>
      <c r="O49" s="65">
        <v>44</v>
      </c>
      <c r="P49" s="48"/>
      <c r="Q49" s="48"/>
      <c r="R49" s="48"/>
      <c r="S49" s="48"/>
      <c r="T49" s="48"/>
      <c r="U49" s="48"/>
    </row>
    <row r="50" spans="1:21" ht="30.75" customHeight="1">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221</v>
      </c>
      <c r="L52" s="64">
        <v>215</v>
      </c>
      <c r="M52" s="64">
        <v>223</v>
      </c>
      <c r="N52" s="64">
        <v>229</v>
      </c>
      <c r="O52" s="65">
        <v>237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416</v>
      </c>
      <c r="L53" s="69">
        <v>239</v>
      </c>
      <c r="M53" s="69">
        <v>232</v>
      </c>
      <c r="N53" s="69">
        <v>229</v>
      </c>
      <c r="O53" s="70">
        <v>161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99" t="s">
        <v>23</v>
      </c>
      <c r="C41" s="1200"/>
      <c r="D41" s="81"/>
      <c r="E41" s="1205" t="s">
        <v>24</v>
      </c>
      <c r="F41" s="1205"/>
      <c r="G41" s="1205"/>
      <c r="H41" s="1206"/>
      <c r="I41" s="82">
        <v>2627</v>
      </c>
      <c r="J41" s="83">
        <v>2651</v>
      </c>
      <c r="K41" s="83">
        <v>2872</v>
      </c>
      <c r="L41" s="83">
        <v>2585</v>
      </c>
      <c r="M41" s="84">
        <v>2433</v>
      </c>
    </row>
    <row r="42" spans="2:13" ht="27.75" customHeight="1">
      <c r="B42" s="1201"/>
      <c r="C42" s="1202"/>
      <c r="D42" s="85"/>
      <c r="E42" s="1207" t="s">
        <v>25</v>
      </c>
      <c r="F42" s="1207"/>
      <c r="G42" s="1207"/>
      <c r="H42" s="1208"/>
      <c r="I42" s="86" t="s">
        <v>484</v>
      </c>
      <c r="J42" s="87" t="s">
        <v>484</v>
      </c>
      <c r="K42" s="87" t="s">
        <v>484</v>
      </c>
      <c r="L42" s="87" t="s">
        <v>484</v>
      </c>
      <c r="M42" s="88" t="s">
        <v>484</v>
      </c>
    </row>
    <row r="43" spans="2:13" ht="27.75" customHeight="1">
      <c r="B43" s="1201"/>
      <c r="C43" s="1202"/>
      <c r="D43" s="85"/>
      <c r="E43" s="1207" t="s">
        <v>26</v>
      </c>
      <c r="F43" s="1207"/>
      <c r="G43" s="1207"/>
      <c r="H43" s="1208"/>
      <c r="I43" s="86">
        <v>1949</v>
      </c>
      <c r="J43" s="87">
        <v>1840</v>
      </c>
      <c r="K43" s="87">
        <v>1769</v>
      </c>
      <c r="L43" s="87">
        <v>1507</v>
      </c>
      <c r="M43" s="88">
        <v>1365</v>
      </c>
    </row>
    <row r="44" spans="2:13" ht="27.75" customHeight="1">
      <c r="B44" s="1201"/>
      <c r="C44" s="1202"/>
      <c r="D44" s="85"/>
      <c r="E44" s="1207" t="s">
        <v>27</v>
      </c>
      <c r="F44" s="1207"/>
      <c r="G44" s="1207"/>
      <c r="H44" s="1208"/>
      <c r="I44" s="86">
        <v>136</v>
      </c>
      <c r="J44" s="87">
        <v>115</v>
      </c>
      <c r="K44" s="87">
        <v>105</v>
      </c>
      <c r="L44" s="87">
        <v>90</v>
      </c>
      <c r="M44" s="88">
        <v>78</v>
      </c>
    </row>
    <row r="45" spans="2:13" ht="27.75" customHeight="1">
      <c r="B45" s="1201"/>
      <c r="C45" s="1202"/>
      <c r="D45" s="85"/>
      <c r="E45" s="1207" t="s">
        <v>28</v>
      </c>
      <c r="F45" s="1207"/>
      <c r="G45" s="1207"/>
      <c r="H45" s="1208"/>
      <c r="I45" s="86">
        <v>493</v>
      </c>
      <c r="J45" s="87">
        <v>461</v>
      </c>
      <c r="K45" s="87">
        <v>477</v>
      </c>
      <c r="L45" s="87">
        <v>370</v>
      </c>
      <c r="M45" s="88">
        <v>413</v>
      </c>
    </row>
    <row r="46" spans="2:13" ht="27.75" customHeight="1">
      <c r="B46" s="1201"/>
      <c r="C46" s="1202"/>
      <c r="D46" s="85"/>
      <c r="E46" s="1207" t="s">
        <v>29</v>
      </c>
      <c r="F46" s="1207"/>
      <c r="G46" s="1207"/>
      <c r="H46" s="1208"/>
      <c r="I46" s="86">
        <v>10</v>
      </c>
      <c r="J46" s="87">
        <v>9</v>
      </c>
      <c r="K46" s="87">
        <v>8</v>
      </c>
      <c r="L46" s="87">
        <v>7</v>
      </c>
      <c r="M46" s="88">
        <v>6</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1436</v>
      </c>
      <c r="J49" s="87">
        <v>1136</v>
      </c>
      <c r="K49" s="87">
        <v>2020</v>
      </c>
      <c r="L49" s="87">
        <v>2619</v>
      </c>
      <c r="M49" s="88">
        <v>3021</v>
      </c>
    </row>
    <row r="50" spans="2:13" ht="27.75" customHeight="1">
      <c r="B50" s="1201"/>
      <c r="C50" s="1202"/>
      <c r="D50" s="85"/>
      <c r="E50" s="1207" t="s">
        <v>34</v>
      </c>
      <c r="F50" s="1207"/>
      <c r="G50" s="1207"/>
      <c r="H50" s="1208"/>
      <c r="I50" s="86">
        <v>52</v>
      </c>
      <c r="J50" s="87">
        <v>30</v>
      </c>
      <c r="K50" s="87">
        <v>9</v>
      </c>
      <c r="L50" s="87">
        <v>9</v>
      </c>
      <c r="M50" s="88">
        <v>21</v>
      </c>
    </row>
    <row r="51" spans="2:13" ht="27.75" customHeight="1">
      <c r="B51" s="1203"/>
      <c r="C51" s="1204"/>
      <c r="D51" s="85"/>
      <c r="E51" s="1207" t="s">
        <v>35</v>
      </c>
      <c r="F51" s="1207"/>
      <c r="G51" s="1207"/>
      <c r="H51" s="1208"/>
      <c r="I51" s="86">
        <v>2714</v>
      </c>
      <c r="J51" s="87">
        <v>2815</v>
      </c>
      <c r="K51" s="87">
        <v>2865</v>
      </c>
      <c r="L51" s="87">
        <v>2642</v>
      </c>
      <c r="M51" s="88">
        <v>2453</v>
      </c>
    </row>
    <row r="52" spans="2:13" ht="27.75" customHeight="1" thickBot="1">
      <c r="B52" s="1211" t="s">
        <v>36</v>
      </c>
      <c r="C52" s="1212"/>
      <c r="D52" s="90"/>
      <c r="E52" s="1213" t="s">
        <v>37</v>
      </c>
      <c r="F52" s="1213"/>
      <c r="G52" s="1213"/>
      <c r="H52" s="1214"/>
      <c r="I52" s="91">
        <v>1012</v>
      </c>
      <c r="J52" s="92">
        <v>1094</v>
      </c>
      <c r="K52" s="92">
        <v>337</v>
      </c>
      <c r="L52" s="92">
        <v>-712</v>
      </c>
      <c r="M52" s="93">
        <v>-1201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559</v>
      </c>
      <c r="H51" s="1228"/>
      <c r="I51" s="1233" t="s">
        <v>560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561</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562</v>
      </c>
      <c r="H55" s="1239"/>
      <c r="I55" s="1237" t="s">
        <v>560</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559</v>
      </c>
      <c r="H73" s="1228"/>
      <c r="I73" s="1233" t="s">
        <v>560</v>
      </c>
      <c r="J73" s="1233"/>
      <c r="K73" s="1248">
        <v>53.5</v>
      </c>
      <c r="L73" s="1248">
        <v>58.7</v>
      </c>
      <c r="M73" s="1236">
        <v>17.600000000000001</v>
      </c>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16.100000000000001</v>
      </c>
      <c r="L75" s="1249">
        <v>15</v>
      </c>
      <c r="M75" s="1249">
        <v>15.5</v>
      </c>
      <c r="N75" s="1249">
        <v>10.7</v>
      </c>
      <c r="O75" s="1249">
        <v>8.1999999999999993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562</v>
      </c>
      <c r="H77" s="1239"/>
      <c r="I77" s="1237" t="s">
        <v>560</v>
      </c>
      <c r="J77" s="1237"/>
      <c r="K77" s="1248">
        <v>38.6</v>
      </c>
      <c r="L77" s="1248">
        <v>28.4</v>
      </c>
      <c r="M77" s="1236">
        <v>20.5</v>
      </c>
      <c r="N77" s="1236">
        <v>17.899999999999999</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566</v>
      </c>
      <c r="J79" s="1246"/>
      <c r="K79" s="1251">
        <v>12.6</v>
      </c>
      <c r="L79" s="1251">
        <v>11.4</v>
      </c>
      <c r="M79" s="1251">
        <v>10.5</v>
      </c>
      <c r="N79" s="1251">
        <v>9.5</v>
      </c>
      <c r="O79" s="1251">
        <v>6.4</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42550</v>
      </c>
      <c r="E3" s="116"/>
      <c r="F3" s="117">
        <v>92021</v>
      </c>
      <c r="G3" s="118"/>
      <c r="H3" s="119"/>
    </row>
    <row r="4" spans="1:8">
      <c r="A4" s="120"/>
      <c r="B4" s="121"/>
      <c r="C4" s="122"/>
      <c r="D4" s="123">
        <v>12301</v>
      </c>
      <c r="E4" s="124"/>
      <c r="F4" s="125">
        <v>52579</v>
      </c>
      <c r="G4" s="126"/>
      <c r="H4" s="127"/>
    </row>
    <row r="5" spans="1:8">
      <c r="A5" s="108" t="s">
        <v>518</v>
      </c>
      <c r="B5" s="113"/>
      <c r="C5" s="114"/>
      <c r="D5" s="115">
        <v>102566</v>
      </c>
      <c r="E5" s="116"/>
      <c r="F5" s="117">
        <v>94828</v>
      </c>
      <c r="G5" s="118"/>
      <c r="H5" s="119"/>
    </row>
    <row r="6" spans="1:8">
      <c r="A6" s="120"/>
      <c r="B6" s="121"/>
      <c r="C6" s="122"/>
      <c r="D6" s="123">
        <v>27508</v>
      </c>
      <c r="E6" s="124"/>
      <c r="F6" s="125">
        <v>55133</v>
      </c>
      <c r="G6" s="126"/>
      <c r="H6" s="127"/>
    </row>
    <row r="7" spans="1:8">
      <c r="A7" s="108" t="s">
        <v>519</v>
      </c>
      <c r="B7" s="113"/>
      <c r="C7" s="114"/>
      <c r="D7" s="115">
        <v>327790</v>
      </c>
      <c r="E7" s="116"/>
      <c r="F7" s="117">
        <v>119674</v>
      </c>
      <c r="G7" s="118"/>
      <c r="H7" s="119"/>
    </row>
    <row r="8" spans="1:8">
      <c r="A8" s="120"/>
      <c r="B8" s="121"/>
      <c r="C8" s="122"/>
      <c r="D8" s="123">
        <v>40417</v>
      </c>
      <c r="E8" s="124"/>
      <c r="F8" s="125">
        <v>57803</v>
      </c>
      <c r="G8" s="126"/>
      <c r="H8" s="127"/>
    </row>
    <row r="9" spans="1:8">
      <c r="A9" s="108" t="s">
        <v>520</v>
      </c>
      <c r="B9" s="113"/>
      <c r="C9" s="114"/>
      <c r="D9" s="115">
        <v>389008</v>
      </c>
      <c r="E9" s="116"/>
      <c r="F9" s="117">
        <v>119685</v>
      </c>
      <c r="G9" s="118"/>
      <c r="H9" s="119"/>
    </row>
    <row r="10" spans="1:8">
      <c r="A10" s="120"/>
      <c r="B10" s="121"/>
      <c r="C10" s="122"/>
      <c r="D10" s="123">
        <v>96654</v>
      </c>
      <c r="E10" s="124"/>
      <c r="F10" s="125">
        <v>68464</v>
      </c>
      <c r="G10" s="126"/>
      <c r="H10" s="127"/>
    </row>
    <row r="11" spans="1:8">
      <c r="A11" s="108" t="s">
        <v>521</v>
      </c>
      <c r="B11" s="113"/>
      <c r="C11" s="114"/>
      <c r="D11" s="115">
        <v>362708</v>
      </c>
      <c r="E11" s="116"/>
      <c r="F11" s="117">
        <v>287914</v>
      </c>
      <c r="G11" s="118"/>
      <c r="H11" s="119"/>
    </row>
    <row r="12" spans="1:8">
      <c r="A12" s="120"/>
      <c r="B12" s="121"/>
      <c r="C12" s="128"/>
      <c r="D12" s="123">
        <v>232959</v>
      </c>
      <c r="E12" s="124"/>
      <c r="F12" s="125">
        <v>146531</v>
      </c>
      <c r="G12" s="126"/>
      <c r="H12" s="127"/>
    </row>
    <row r="13" spans="1:8">
      <c r="A13" s="108"/>
      <c r="B13" s="113"/>
      <c r="C13" s="129"/>
      <c r="D13" s="130">
        <v>244924</v>
      </c>
      <c r="E13" s="131"/>
      <c r="F13" s="132">
        <v>142824</v>
      </c>
      <c r="G13" s="133"/>
      <c r="H13" s="119"/>
    </row>
    <row r="14" spans="1:8">
      <c r="A14" s="120"/>
      <c r="B14" s="121"/>
      <c r="C14" s="122"/>
      <c r="D14" s="123">
        <v>81968</v>
      </c>
      <c r="E14" s="124"/>
      <c r="F14" s="125">
        <v>76102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20.010000000000002</v>
      </c>
      <c r="C19" s="134">
        <f>ROUND(VALUE(SUBSTITUTE(実質収支比率等に係る経年分析!G$48,"▲","-")),2)</f>
        <v>69.12</v>
      </c>
      <c r="D19" s="134">
        <f>ROUND(VALUE(SUBSTITUTE(実質収支比率等に係る経年分析!H$48,"▲","-")),2)</f>
        <v>38.270000000000003</v>
      </c>
      <c r="E19" s="134">
        <f>ROUND(VALUE(SUBSTITUTE(実質収支比率等に係る経年分析!I$48,"▲","-")),2)</f>
        <v>19.34</v>
      </c>
      <c r="F19" s="134">
        <f>ROUND(VALUE(SUBSTITUTE(実質収支比率等に係る経年分析!J$48,"▲","-")),2)</f>
        <v>32.54</v>
      </c>
    </row>
    <row r="20" spans="1:11">
      <c r="A20" s="134" t="s">
        <v>42</v>
      </c>
      <c r="B20" s="134">
        <f>ROUND(VALUE(SUBSTITUTE(実質収支比率等に係る経年分析!F$47,"▲","-")),2)</f>
        <v>26.28</v>
      </c>
      <c r="C20" s="134">
        <f>ROUND(VALUE(SUBSTITUTE(実質収支比率等に係る経年分析!G$47,"▲","-")),2)</f>
        <v>19.89</v>
      </c>
      <c r="D20" s="134">
        <f>ROUND(VALUE(SUBSTITUTE(実質収支比率等に係る経年分析!H$47,"▲","-")),2)</f>
        <v>56.09</v>
      </c>
      <c r="E20" s="134">
        <f>ROUND(VALUE(SUBSTITUTE(実質収支比率等に係る経年分析!I$47,"▲","-")),2)</f>
        <v>56.05</v>
      </c>
      <c r="F20" s="134">
        <f>ROUND(VALUE(SUBSTITUTE(実質収支比率等に係る経年分析!J$47,"▲","-")),2)</f>
        <v>63.93</v>
      </c>
    </row>
    <row r="21" spans="1:11">
      <c r="A21" s="134" t="s">
        <v>43</v>
      </c>
      <c r="B21" s="134">
        <f>IF(ISNUMBER(VALUE(SUBSTITUTE(実質収支比率等に係る経年分析!F$49,"▲","-"))),ROUND(VALUE(SUBSTITUTE(実質収支比率等に係る経年分析!F$49,"▲","-")),2),NA())</f>
        <v>11.55</v>
      </c>
      <c r="C21" s="134">
        <f>IF(ISNUMBER(VALUE(SUBSTITUTE(実質収支比率等に係る経年分析!G$49,"▲","-"))),ROUND(VALUE(SUBSTITUTE(実質収支比率等に係る経年分析!G$49,"▲","-")),2),NA())</f>
        <v>33.74</v>
      </c>
      <c r="D21" s="134">
        <f>IF(ISNUMBER(VALUE(SUBSTITUTE(実質収支比率等に係る経年分析!H$49,"▲","-"))),ROUND(VALUE(SUBSTITUTE(実質収支比率等に係る経年分析!H$49,"▲","-")),2),NA())</f>
        <v>-16.579999999999998</v>
      </c>
      <c r="E21" s="134">
        <f>IF(ISNUMBER(VALUE(SUBSTITUTE(実質収支比率等に係る経年分析!I$49,"▲","-"))),ROUND(VALUE(SUBSTITUTE(実質収支比率等に係る経年分析!I$49,"▲","-")),2),NA())</f>
        <v>8.0399999999999991</v>
      </c>
      <c r="F21" s="134">
        <f>IF(ISNUMBER(VALUE(SUBSTITUTE(実質収支比率等に係る経年分析!J$49,"▲","-"))),ROUND(VALUE(SUBSTITUTE(実質収支比率等に係る経年分析!J$49,"▲","-")),2),NA())</f>
        <v>12.33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土地開発事業特別会計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3.34</v>
      </c>
    </row>
    <row r="35" spans="1:16">
      <c r="A35" s="135" t="str">
        <f>IF(連結実質赤字比率に係る赤字・黒字の構成分析!C$35="",NA(),連結実質赤字比率に係る赤字・黒字の構成分析!C$35)</f>
        <v>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32.54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221</v>
      </c>
      <c r="E42" s="136"/>
      <c r="F42" s="136"/>
      <c r="G42" s="136">
        <f>'実質公債費比率（分子）の構造'!L$52</f>
        <v>215</v>
      </c>
      <c r="H42" s="136"/>
      <c r="I42" s="136"/>
      <c r="J42" s="136">
        <f>'実質公債費比率（分子）の構造'!M$52</f>
        <v>223</v>
      </c>
      <c r="K42" s="136"/>
      <c r="L42" s="136"/>
      <c r="M42" s="136">
        <f>'実質公債費比率（分子）の構造'!N$52</f>
        <v>229</v>
      </c>
      <c r="N42" s="136"/>
      <c r="O42" s="136"/>
      <c r="P42" s="136">
        <f>'実質公債費比率（分子）の構造'!O$52</f>
        <v>237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64</v>
      </c>
      <c r="C45" s="136"/>
      <c r="D45" s="136"/>
      <c r="E45" s="136">
        <f>'実質公債費比率（分子）の構造'!L$49</f>
        <v>56</v>
      </c>
      <c r="F45" s="136"/>
      <c r="G45" s="136"/>
      <c r="H45" s="136">
        <f>'実質公債費比率（分子）の構造'!M$49</f>
        <v>52</v>
      </c>
      <c r="I45" s="136"/>
      <c r="J45" s="136"/>
      <c r="K45" s="136">
        <f>'実質公債費比率（分子）の構造'!N$49</f>
        <v>47</v>
      </c>
      <c r="L45" s="136"/>
      <c r="M45" s="136"/>
      <c r="N45" s="136">
        <f>'実質公債費比率（分子）の構造'!O$49</f>
        <v>44</v>
      </c>
      <c r="O45" s="136"/>
      <c r="P45" s="136"/>
    </row>
    <row r="46" spans="1:16">
      <c r="A46" s="136" t="s">
        <v>54</v>
      </c>
      <c r="B46" s="136">
        <f>'実質公債費比率（分子）の構造'!K$48</f>
        <v>168</v>
      </c>
      <c r="C46" s="136"/>
      <c r="D46" s="136"/>
      <c r="E46" s="136">
        <f>'実質公債費比率（分子）の構造'!L$48</f>
        <v>164</v>
      </c>
      <c r="F46" s="136"/>
      <c r="G46" s="136"/>
      <c r="H46" s="136">
        <f>'実質公債費比率（分子）の構造'!M$48</f>
        <v>168</v>
      </c>
      <c r="I46" s="136"/>
      <c r="J46" s="136"/>
      <c r="K46" s="136">
        <f>'実質公債費比率（分子）の構造'!N$48</f>
        <v>175</v>
      </c>
      <c r="L46" s="136"/>
      <c r="M46" s="136"/>
      <c r="N46" s="136">
        <f>'実質公債費比率（分子）の構造'!O$48</f>
        <v>170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405</v>
      </c>
      <c r="C49" s="136"/>
      <c r="D49" s="136"/>
      <c r="E49" s="136">
        <f>'実質公債費比率（分子）の構造'!L$45</f>
        <v>234</v>
      </c>
      <c r="F49" s="136"/>
      <c r="G49" s="136"/>
      <c r="H49" s="136">
        <f>'実質公債費比率（分子）の構造'!M$45</f>
        <v>235</v>
      </c>
      <c r="I49" s="136"/>
      <c r="J49" s="136"/>
      <c r="K49" s="136">
        <f>'実質公債費比率（分子）の構造'!N$45</f>
        <v>236</v>
      </c>
      <c r="L49" s="136"/>
      <c r="M49" s="136"/>
      <c r="N49" s="136">
        <f>'実質公債費比率（分子）の構造'!O$45</f>
        <v>184</v>
      </c>
      <c r="O49" s="136"/>
      <c r="P49" s="136"/>
    </row>
    <row r="50" spans="1:16">
      <c r="A50" s="136" t="s">
        <v>58</v>
      </c>
      <c r="B50" s="136" t="e">
        <f>NA()</f>
        <v>#N/A</v>
      </c>
      <c r="C50" s="136">
        <f>IF(ISNUMBER('実質公債費比率（分子）の構造'!K$53),'実質公債費比率（分子）の構造'!K$53,NA())</f>
        <v>416</v>
      </c>
      <c r="D50" s="136" t="e">
        <f>NA()</f>
        <v>#N/A</v>
      </c>
      <c r="E50" s="136" t="e">
        <f>NA()</f>
        <v>#N/A</v>
      </c>
      <c r="F50" s="136">
        <f>IF(ISNUMBER('実質公債費比率（分子）の構造'!L$53),'実質公債費比率（分子）の構造'!L$53,NA())</f>
        <v>239</v>
      </c>
      <c r="G50" s="136" t="e">
        <f>NA()</f>
        <v>#N/A</v>
      </c>
      <c r="H50" s="136" t="e">
        <f>NA()</f>
        <v>#N/A</v>
      </c>
      <c r="I50" s="136">
        <f>IF(ISNUMBER('実質公債費比率（分子）の構造'!M$53),'実質公債費比率（分子）の構造'!M$53,NA())</f>
        <v>232</v>
      </c>
      <c r="J50" s="136" t="e">
        <f>NA()</f>
        <v>#N/A</v>
      </c>
      <c r="K50" s="136" t="e">
        <f>NA()</f>
        <v>#N/A</v>
      </c>
      <c r="L50" s="136">
        <f>IF(ISNUMBER('実質公債費比率（分子）の構造'!N$53),'実質公債費比率（分子）の構造'!N$53,NA())</f>
        <v>229</v>
      </c>
      <c r="M50" s="136" t="e">
        <f>NA()</f>
        <v>#N/A</v>
      </c>
      <c r="N50" s="136" t="e">
        <f>NA()</f>
        <v>#N/A</v>
      </c>
      <c r="O50" s="136">
        <f>IF(ISNUMBER('実質公債費比率（分子）の構造'!O$53),'実質公債費比率（分子）の構造'!O$53,NA())</f>
        <v>161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2714</v>
      </c>
      <c r="E56" s="135"/>
      <c r="F56" s="135"/>
      <c r="G56" s="135">
        <f>'将来負担比率（分子）の構造'!J$51</f>
        <v>2815</v>
      </c>
      <c r="H56" s="135"/>
      <c r="I56" s="135"/>
      <c r="J56" s="135">
        <f>'将来負担比率（分子）の構造'!K$51</f>
        <v>2865</v>
      </c>
      <c r="K56" s="135"/>
      <c r="L56" s="135"/>
      <c r="M56" s="135">
        <f>'将来負担比率（分子）の構造'!L$51</f>
        <v>2642</v>
      </c>
      <c r="N56" s="135"/>
      <c r="O56" s="135"/>
      <c r="P56" s="135">
        <f>'将来負担比率（分子）の構造'!M$51</f>
        <v>2453</v>
      </c>
    </row>
    <row r="57" spans="1:16">
      <c r="A57" s="135" t="s">
        <v>34</v>
      </c>
      <c r="B57" s="135"/>
      <c r="C57" s="135"/>
      <c r="D57" s="135">
        <f>'将来負担比率（分子）の構造'!I$50</f>
        <v>52</v>
      </c>
      <c r="E57" s="135"/>
      <c r="F57" s="135"/>
      <c r="G57" s="135">
        <f>'将来負担比率（分子）の構造'!J$50</f>
        <v>30</v>
      </c>
      <c r="H57" s="135"/>
      <c r="I57" s="135"/>
      <c r="J57" s="135">
        <f>'将来負担比率（分子）の構造'!K$50</f>
        <v>9</v>
      </c>
      <c r="K57" s="135"/>
      <c r="L57" s="135"/>
      <c r="M57" s="135">
        <f>'将来負担比率（分子）の構造'!L$50</f>
        <v>9</v>
      </c>
      <c r="N57" s="135"/>
      <c r="O57" s="135"/>
      <c r="P57" s="135">
        <f>'将来負担比率（分子）の構造'!M$50</f>
        <v>21</v>
      </c>
    </row>
    <row r="58" spans="1:16">
      <c r="A58" s="135" t="s">
        <v>33</v>
      </c>
      <c r="B58" s="135"/>
      <c r="C58" s="135"/>
      <c r="D58" s="135">
        <f>'将来負担比率（分子）の構造'!I$49</f>
        <v>1436</v>
      </c>
      <c r="E58" s="135"/>
      <c r="F58" s="135"/>
      <c r="G58" s="135">
        <f>'将来負担比率（分子）の構造'!J$49</f>
        <v>1136</v>
      </c>
      <c r="H58" s="135"/>
      <c r="I58" s="135"/>
      <c r="J58" s="135">
        <f>'将来負担比率（分子）の構造'!K$49</f>
        <v>2020</v>
      </c>
      <c r="K58" s="135"/>
      <c r="L58" s="135"/>
      <c r="M58" s="135">
        <f>'将来負担比率（分子）の構造'!L$49</f>
        <v>2619</v>
      </c>
      <c r="N58" s="135"/>
      <c r="O58" s="135"/>
      <c r="P58" s="135">
        <f>'将来負担比率（分子）の構造'!M$49</f>
        <v>3021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9</v>
      </c>
      <c r="F61" s="135"/>
      <c r="G61" s="135"/>
      <c r="H61" s="135">
        <f>'将来負担比率（分子）の構造'!K$46</f>
        <v>8</v>
      </c>
      <c r="I61" s="135"/>
      <c r="J61" s="135"/>
      <c r="K61" s="135">
        <f>'将来負担比率（分子）の構造'!L$46</f>
        <v>7</v>
      </c>
      <c r="L61" s="135"/>
      <c r="M61" s="135"/>
      <c r="N61" s="135">
        <f>'将来負担比率（分子）の構造'!M$46</f>
        <v>6</v>
      </c>
      <c r="O61" s="135"/>
      <c r="P61" s="135"/>
    </row>
    <row r="62" spans="1:16">
      <c r="A62" s="135" t="s">
        <v>28</v>
      </c>
      <c r="B62" s="135">
        <f>'将来負担比率（分子）の構造'!I$45</f>
        <v>493</v>
      </c>
      <c r="C62" s="135"/>
      <c r="D62" s="135"/>
      <c r="E62" s="135">
        <f>'将来負担比率（分子）の構造'!J$45</f>
        <v>461</v>
      </c>
      <c r="F62" s="135"/>
      <c r="G62" s="135"/>
      <c r="H62" s="135">
        <f>'将来負担比率（分子）の構造'!K$45</f>
        <v>477</v>
      </c>
      <c r="I62" s="135"/>
      <c r="J62" s="135"/>
      <c r="K62" s="135">
        <f>'将来負担比率（分子）の構造'!L$45</f>
        <v>370</v>
      </c>
      <c r="L62" s="135"/>
      <c r="M62" s="135"/>
      <c r="N62" s="135">
        <f>'将来負担比率（分子）の構造'!M$45</f>
        <v>413</v>
      </c>
      <c r="O62" s="135"/>
      <c r="P62" s="135"/>
    </row>
    <row r="63" spans="1:16">
      <c r="A63" s="135" t="s">
        <v>27</v>
      </c>
      <c r="B63" s="135">
        <f>'将来負担比率（分子）の構造'!I$44</f>
        <v>136</v>
      </c>
      <c r="C63" s="135"/>
      <c r="D63" s="135"/>
      <c r="E63" s="135">
        <f>'将来負担比率（分子）の構造'!J$44</f>
        <v>115</v>
      </c>
      <c r="F63" s="135"/>
      <c r="G63" s="135"/>
      <c r="H63" s="135">
        <f>'将来負担比率（分子）の構造'!K$44</f>
        <v>105</v>
      </c>
      <c r="I63" s="135"/>
      <c r="J63" s="135"/>
      <c r="K63" s="135">
        <f>'将来負担比率（分子）の構造'!L$44</f>
        <v>90</v>
      </c>
      <c r="L63" s="135"/>
      <c r="M63" s="135"/>
      <c r="N63" s="135">
        <f>'将来負担比率（分子）の構造'!M$44</f>
        <v>78</v>
      </c>
      <c r="O63" s="135"/>
      <c r="P63" s="135"/>
    </row>
    <row r="64" spans="1:16">
      <c r="A64" s="135" t="s">
        <v>26</v>
      </c>
      <c r="B64" s="135">
        <f>'将来負担比率（分子）の構造'!I$43</f>
        <v>1949</v>
      </c>
      <c r="C64" s="135"/>
      <c r="D64" s="135"/>
      <c r="E64" s="135">
        <f>'将来負担比率（分子）の構造'!J$43</f>
        <v>1840</v>
      </c>
      <c r="F64" s="135"/>
      <c r="G64" s="135"/>
      <c r="H64" s="135">
        <f>'将来負担比率（分子）の構造'!K$43</f>
        <v>1769</v>
      </c>
      <c r="I64" s="135"/>
      <c r="J64" s="135"/>
      <c r="K64" s="135">
        <f>'将来負担比率（分子）の構造'!L$43</f>
        <v>1507</v>
      </c>
      <c r="L64" s="135"/>
      <c r="M64" s="135"/>
      <c r="N64" s="135">
        <f>'将来負担比率（分子）の構造'!M$43</f>
        <v>1365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2627</v>
      </c>
      <c r="C66" s="135"/>
      <c r="D66" s="135"/>
      <c r="E66" s="135">
        <f>'将来負担比率（分子）の構造'!J$41</f>
        <v>2651</v>
      </c>
      <c r="F66" s="135"/>
      <c r="G66" s="135"/>
      <c r="H66" s="135">
        <f>'将来負担比率（分子）の構造'!K$41</f>
        <v>2872</v>
      </c>
      <c r="I66" s="135"/>
      <c r="J66" s="135"/>
      <c r="K66" s="135">
        <f>'将来負担比率（分子）の構造'!L$41</f>
        <v>2585</v>
      </c>
      <c r="L66" s="135"/>
      <c r="M66" s="135"/>
      <c r="N66" s="135">
        <f>'将来負担比率（分子）の構造'!M$41</f>
        <v>2433</v>
      </c>
      <c r="O66" s="135"/>
      <c r="P66" s="135"/>
    </row>
    <row r="67" spans="1:16">
      <c r="A67" s="135" t="s">
        <v>62</v>
      </c>
      <c r="B67" s="135" t="e">
        <f>NA()</f>
        <v>#N/A</v>
      </c>
      <c r="C67" s="135">
        <f>IF(ISNUMBER('将来負担比率（分子）の構造'!I$52), IF('将来負担比率（分子）の構造'!I$52 &lt; 0, 0, '将来負担比率（分子）の構造'!I$52), NA())</f>
        <v>1012</v>
      </c>
      <c r="D67" s="135" t="e">
        <f>NA()</f>
        <v>#N/A</v>
      </c>
      <c r="E67" s="135" t="e">
        <f>NA()</f>
        <v>#N/A</v>
      </c>
      <c r="F67" s="135">
        <f>IF(ISNUMBER('将来負担比率（分子）の構造'!J$52), IF('将来負担比率（分子）の構造'!J$52 &lt; 0, 0, '将来負担比率（分子）の構造'!J$52), NA())</f>
        <v>1094</v>
      </c>
      <c r="G67" s="135" t="e">
        <f>NA()</f>
        <v>#N/A</v>
      </c>
      <c r="H67" s="135" t="e">
        <f>NA()</f>
        <v>#N/A</v>
      </c>
      <c r="I67" s="135">
        <f>IF(ISNUMBER('将来負担比率（分子）の構造'!K$52), IF('将来負担比率（分子）の構造'!K$52 &lt; 0, 0, '将来負担比率（分子）の構造'!K$52), NA())</f>
        <v>337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3160800</v>
      </c>
      <c r="S5" s="613"/>
      <c r="T5" s="613"/>
      <c r="U5" s="613"/>
      <c r="V5" s="613"/>
      <c r="W5" s="613"/>
      <c r="X5" s="613"/>
      <c r="Y5" s="614"/>
      <c r="Z5" s="615">
        <v>17.3</v>
      </c>
      <c r="AA5" s="615"/>
      <c r="AB5" s="615"/>
      <c r="AC5" s="615"/>
      <c r="AD5" s="616">
        <v>3160800</v>
      </c>
      <c r="AE5" s="616"/>
      <c r="AF5" s="616"/>
      <c r="AG5" s="616"/>
      <c r="AH5" s="616"/>
      <c r="AI5" s="616"/>
      <c r="AJ5" s="616"/>
      <c r="AK5" s="616"/>
      <c r="AL5" s="617">
        <v>95.5</v>
      </c>
      <c r="AM5" s="618"/>
      <c r="AN5" s="618"/>
      <c r="AO5" s="619"/>
      <c r="AP5" s="609" t="s">
        <v>205</v>
      </c>
      <c r="AQ5" s="610"/>
      <c r="AR5" s="610"/>
      <c r="AS5" s="610"/>
      <c r="AT5" s="610"/>
      <c r="AU5" s="610"/>
      <c r="AV5" s="610"/>
      <c r="AW5" s="610"/>
      <c r="AX5" s="610"/>
      <c r="AY5" s="610"/>
      <c r="AZ5" s="610"/>
      <c r="BA5" s="610"/>
      <c r="BB5" s="610"/>
      <c r="BC5" s="610"/>
      <c r="BD5" s="610"/>
      <c r="BE5" s="610"/>
      <c r="BF5" s="611"/>
      <c r="BG5" s="623">
        <v>3160800</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28753</v>
      </c>
      <c r="S6" s="624"/>
      <c r="T6" s="624"/>
      <c r="U6" s="624"/>
      <c r="V6" s="624"/>
      <c r="W6" s="624"/>
      <c r="X6" s="624"/>
      <c r="Y6" s="625"/>
      <c r="Z6" s="626">
        <v>0.2</v>
      </c>
      <c r="AA6" s="626"/>
      <c r="AB6" s="626"/>
      <c r="AC6" s="626"/>
      <c r="AD6" s="627">
        <v>28753</v>
      </c>
      <c r="AE6" s="627"/>
      <c r="AF6" s="627"/>
      <c r="AG6" s="627"/>
      <c r="AH6" s="627"/>
      <c r="AI6" s="627"/>
      <c r="AJ6" s="627"/>
      <c r="AK6" s="627"/>
      <c r="AL6" s="628">
        <v>0.9</v>
      </c>
      <c r="AM6" s="629"/>
      <c r="AN6" s="629"/>
      <c r="AO6" s="630"/>
      <c r="AP6" s="620" t="s">
        <v>211</v>
      </c>
      <c r="AQ6" s="621"/>
      <c r="AR6" s="621"/>
      <c r="AS6" s="621"/>
      <c r="AT6" s="621"/>
      <c r="AU6" s="621"/>
      <c r="AV6" s="621"/>
      <c r="AW6" s="621"/>
      <c r="AX6" s="621"/>
      <c r="AY6" s="621"/>
      <c r="AZ6" s="621"/>
      <c r="BA6" s="621"/>
      <c r="BB6" s="621"/>
      <c r="BC6" s="621"/>
      <c r="BD6" s="621"/>
      <c r="BE6" s="621"/>
      <c r="BF6" s="622"/>
      <c r="BG6" s="623">
        <v>3160800</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78022</v>
      </c>
      <c r="CS6" s="624"/>
      <c r="CT6" s="624"/>
      <c r="CU6" s="624"/>
      <c r="CV6" s="624"/>
      <c r="CW6" s="624"/>
      <c r="CX6" s="624"/>
      <c r="CY6" s="625"/>
      <c r="CZ6" s="626">
        <v>0.5</v>
      </c>
      <c r="DA6" s="626"/>
      <c r="DB6" s="626"/>
      <c r="DC6" s="626"/>
      <c r="DD6" s="632" t="s">
        <v>206</v>
      </c>
      <c r="DE6" s="624"/>
      <c r="DF6" s="624"/>
      <c r="DG6" s="624"/>
      <c r="DH6" s="624"/>
      <c r="DI6" s="624"/>
      <c r="DJ6" s="624"/>
      <c r="DK6" s="624"/>
      <c r="DL6" s="624"/>
      <c r="DM6" s="624"/>
      <c r="DN6" s="624"/>
      <c r="DO6" s="624"/>
      <c r="DP6" s="625"/>
      <c r="DQ6" s="632">
        <v>78022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937</v>
      </c>
      <c r="S7" s="624"/>
      <c r="T7" s="624"/>
      <c r="U7" s="624"/>
      <c r="V7" s="624"/>
      <c r="W7" s="624"/>
      <c r="X7" s="624"/>
      <c r="Y7" s="625"/>
      <c r="Z7" s="626">
        <v>0</v>
      </c>
      <c r="AA7" s="626"/>
      <c r="AB7" s="626"/>
      <c r="AC7" s="626"/>
      <c r="AD7" s="627">
        <v>937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546814</v>
      </c>
      <c r="BH7" s="624"/>
      <c r="BI7" s="624"/>
      <c r="BJ7" s="624"/>
      <c r="BK7" s="624"/>
      <c r="BL7" s="624"/>
      <c r="BM7" s="624"/>
      <c r="BN7" s="625"/>
      <c r="BO7" s="626">
        <v>17.3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2137156</v>
      </c>
      <c r="CS7" s="624"/>
      <c r="CT7" s="624"/>
      <c r="CU7" s="624"/>
      <c r="CV7" s="624"/>
      <c r="CW7" s="624"/>
      <c r="CX7" s="624"/>
      <c r="CY7" s="625"/>
      <c r="CZ7" s="626">
        <v>12.8</v>
      </c>
      <c r="DA7" s="626"/>
      <c r="DB7" s="626"/>
      <c r="DC7" s="626"/>
      <c r="DD7" s="632">
        <v>75368</v>
      </c>
      <c r="DE7" s="624"/>
      <c r="DF7" s="624"/>
      <c r="DG7" s="624"/>
      <c r="DH7" s="624"/>
      <c r="DI7" s="624"/>
      <c r="DJ7" s="624"/>
      <c r="DK7" s="624"/>
      <c r="DL7" s="624"/>
      <c r="DM7" s="624"/>
      <c r="DN7" s="624"/>
      <c r="DO7" s="624"/>
      <c r="DP7" s="625"/>
      <c r="DQ7" s="632">
        <v>1142700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2571</v>
      </c>
      <c r="S8" s="624"/>
      <c r="T8" s="624"/>
      <c r="U8" s="624"/>
      <c r="V8" s="624"/>
      <c r="W8" s="624"/>
      <c r="X8" s="624"/>
      <c r="Y8" s="625"/>
      <c r="Z8" s="626">
        <v>0</v>
      </c>
      <c r="AA8" s="626"/>
      <c r="AB8" s="626"/>
      <c r="AC8" s="626"/>
      <c r="AD8" s="627">
        <v>2571</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8592</v>
      </c>
      <c r="BH8" s="624"/>
      <c r="BI8" s="624"/>
      <c r="BJ8" s="624"/>
      <c r="BK8" s="624"/>
      <c r="BL8" s="624"/>
      <c r="BM8" s="624"/>
      <c r="BN8" s="625"/>
      <c r="BO8" s="626">
        <v>0.3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9945087</v>
      </c>
      <c r="CS8" s="624"/>
      <c r="CT8" s="624"/>
      <c r="CU8" s="624"/>
      <c r="CV8" s="624"/>
      <c r="CW8" s="624"/>
      <c r="CX8" s="624"/>
      <c r="CY8" s="625"/>
      <c r="CZ8" s="626">
        <v>59.4</v>
      </c>
      <c r="DA8" s="626"/>
      <c r="DB8" s="626"/>
      <c r="DC8" s="626"/>
      <c r="DD8" s="632" t="s">
        <v>206</v>
      </c>
      <c r="DE8" s="624"/>
      <c r="DF8" s="624"/>
      <c r="DG8" s="624"/>
      <c r="DH8" s="624"/>
      <c r="DI8" s="624"/>
      <c r="DJ8" s="624"/>
      <c r="DK8" s="624"/>
      <c r="DL8" s="624"/>
      <c r="DM8" s="624"/>
      <c r="DN8" s="624"/>
      <c r="DO8" s="624"/>
      <c r="DP8" s="625"/>
      <c r="DQ8" s="632">
        <v>586023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2185</v>
      </c>
      <c r="S9" s="624"/>
      <c r="T9" s="624"/>
      <c r="U9" s="624"/>
      <c r="V9" s="624"/>
      <c r="W9" s="624"/>
      <c r="X9" s="624"/>
      <c r="Y9" s="625"/>
      <c r="Z9" s="626">
        <v>0</v>
      </c>
      <c r="AA9" s="626"/>
      <c r="AB9" s="626"/>
      <c r="AC9" s="626"/>
      <c r="AD9" s="627">
        <v>2185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308170</v>
      </c>
      <c r="BH9" s="624"/>
      <c r="BI9" s="624"/>
      <c r="BJ9" s="624"/>
      <c r="BK9" s="624"/>
      <c r="BL9" s="624"/>
      <c r="BM9" s="624"/>
      <c r="BN9" s="625"/>
      <c r="BO9" s="626">
        <v>9.6999999999999993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433607</v>
      </c>
      <c r="CS9" s="624"/>
      <c r="CT9" s="624"/>
      <c r="CU9" s="624"/>
      <c r="CV9" s="624"/>
      <c r="CW9" s="624"/>
      <c r="CX9" s="624"/>
      <c r="CY9" s="625"/>
      <c r="CZ9" s="626">
        <v>2.6</v>
      </c>
      <c r="DA9" s="626"/>
      <c r="DB9" s="626"/>
      <c r="DC9" s="626"/>
      <c r="DD9" s="632">
        <v>918</v>
      </c>
      <c r="DE9" s="624"/>
      <c r="DF9" s="624"/>
      <c r="DG9" s="624"/>
      <c r="DH9" s="624"/>
      <c r="DI9" s="624"/>
      <c r="DJ9" s="624"/>
      <c r="DK9" s="624"/>
      <c r="DL9" s="624"/>
      <c r="DM9" s="624"/>
      <c r="DN9" s="624"/>
      <c r="DO9" s="624"/>
      <c r="DP9" s="625"/>
      <c r="DQ9" s="632">
        <v>281417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103519</v>
      </c>
      <c r="S10" s="624"/>
      <c r="T10" s="624"/>
      <c r="U10" s="624"/>
      <c r="V10" s="624"/>
      <c r="W10" s="624"/>
      <c r="X10" s="624"/>
      <c r="Y10" s="625"/>
      <c r="Z10" s="626">
        <v>0.6</v>
      </c>
      <c r="AA10" s="626"/>
      <c r="AB10" s="626"/>
      <c r="AC10" s="626"/>
      <c r="AD10" s="627">
        <v>103519</v>
      </c>
      <c r="AE10" s="627"/>
      <c r="AF10" s="627"/>
      <c r="AG10" s="627"/>
      <c r="AH10" s="627"/>
      <c r="AI10" s="627"/>
      <c r="AJ10" s="627"/>
      <c r="AK10" s="627"/>
      <c r="AL10" s="628">
        <v>3.1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37224</v>
      </c>
      <c r="BH10" s="624"/>
      <c r="BI10" s="624"/>
      <c r="BJ10" s="624"/>
      <c r="BK10" s="624"/>
      <c r="BL10" s="624"/>
      <c r="BM10" s="624"/>
      <c r="BN10" s="625"/>
      <c r="BO10" s="626">
        <v>1.2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49890</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192828</v>
      </c>
      <c r="BH11" s="624"/>
      <c r="BI11" s="624"/>
      <c r="BJ11" s="624"/>
      <c r="BK11" s="624"/>
      <c r="BL11" s="624"/>
      <c r="BM11" s="624"/>
      <c r="BN11" s="625"/>
      <c r="BO11" s="626">
        <v>6.1</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270457</v>
      </c>
      <c r="CS11" s="624"/>
      <c r="CT11" s="624"/>
      <c r="CU11" s="624"/>
      <c r="CV11" s="624"/>
      <c r="CW11" s="624"/>
      <c r="CX11" s="624"/>
      <c r="CY11" s="625"/>
      <c r="CZ11" s="626">
        <v>1.6</v>
      </c>
      <c r="DA11" s="626"/>
      <c r="DB11" s="626"/>
      <c r="DC11" s="626"/>
      <c r="DD11" s="632">
        <v>25663</v>
      </c>
      <c r="DE11" s="624"/>
      <c r="DF11" s="624"/>
      <c r="DG11" s="624"/>
      <c r="DH11" s="624"/>
      <c r="DI11" s="624"/>
      <c r="DJ11" s="624"/>
      <c r="DK11" s="624"/>
      <c r="DL11" s="624"/>
      <c r="DM11" s="624"/>
      <c r="DN11" s="624"/>
      <c r="DO11" s="624"/>
      <c r="DP11" s="625"/>
      <c r="DQ11" s="632">
        <v>149511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2539717</v>
      </c>
      <c r="BH12" s="624"/>
      <c r="BI12" s="624"/>
      <c r="BJ12" s="624"/>
      <c r="BK12" s="624"/>
      <c r="BL12" s="624"/>
      <c r="BM12" s="624"/>
      <c r="BN12" s="625"/>
      <c r="BO12" s="626">
        <v>80.400000000000006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822375</v>
      </c>
      <c r="CS12" s="624"/>
      <c r="CT12" s="624"/>
      <c r="CU12" s="624"/>
      <c r="CV12" s="624"/>
      <c r="CW12" s="624"/>
      <c r="CX12" s="624"/>
      <c r="CY12" s="625"/>
      <c r="CZ12" s="626">
        <v>4.9000000000000004</v>
      </c>
      <c r="DA12" s="626"/>
      <c r="DB12" s="626"/>
      <c r="DC12" s="626"/>
      <c r="DD12" s="632">
        <v>520720</v>
      </c>
      <c r="DE12" s="624"/>
      <c r="DF12" s="624"/>
      <c r="DG12" s="624"/>
      <c r="DH12" s="624"/>
      <c r="DI12" s="624"/>
      <c r="DJ12" s="624"/>
      <c r="DK12" s="624"/>
      <c r="DL12" s="624"/>
      <c r="DM12" s="624"/>
      <c r="DN12" s="624"/>
      <c r="DO12" s="624"/>
      <c r="DP12" s="625"/>
      <c r="DQ12" s="632">
        <v>381459</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5261</v>
      </c>
      <c r="S13" s="624"/>
      <c r="T13" s="624"/>
      <c r="U13" s="624"/>
      <c r="V13" s="624"/>
      <c r="W13" s="624"/>
      <c r="X13" s="624"/>
      <c r="Y13" s="625"/>
      <c r="Z13" s="626">
        <v>0</v>
      </c>
      <c r="AA13" s="626"/>
      <c r="AB13" s="626"/>
      <c r="AC13" s="626"/>
      <c r="AD13" s="627">
        <v>5261</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2537170</v>
      </c>
      <c r="BH13" s="624"/>
      <c r="BI13" s="624"/>
      <c r="BJ13" s="624"/>
      <c r="BK13" s="624"/>
      <c r="BL13" s="624"/>
      <c r="BM13" s="624"/>
      <c r="BN13" s="625"/>
      <c r="BO13" s="626">
        <v>80.3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1581251</v>
      </c>
      <c r="CS13" s="624"/>
      <c r="CT13" s="624"/>
      <c r="CU13" s="624"/>
      <c r="CV13" s="624"/>
      <c r="CW13" s="624"/>
      <c r="CX13" s="624"/>
      <c r="CY13" s="625"/>
      <c r="CZ13" s="626">
        <v>9.5</v>
      </c>
      <c r="DA13" s="626"/>
      <c r="DB13" s="626"/>
      <c r="DC13" s="626"/>
      <c r="DD13" s="632">
        <v>817510</v>
      </c>
      <c r="DE13" s="624"/>
      <c r="DF13" s="624"/>
      <c r="DG13" s="624"/>
      <c r="DH13" s="624"/>
      <c r="DI13" s="624"/>
      <c r="DJ13" s="624"/>
      <c r="DK13" s="624"/>
      <c r="DL13" s="624"/>
      <c r="DM13" s="624"/>
      <c r="DN13" s="624"/>
      <c r="DO13" s="624"/>
      <c r="DP13" s="625"/>
      <c r="DQ13" s="632">
        <v>771828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11137</v>
      </c>
      <c r="BH14" s="624"/>
      <c r="BI14" s="624"/>
      <c r="BJ14" s="624"/>
      <c r="BK14" s="624"/>
      <c r="BL14" s="624"/>
      <c r="BM14" s="624"/>
      <c r="BN14" s="625"/>
      <c r="BO14" s="626">
        <v>0.4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465751</v>
      </c>
      <c r="CS14" s="624"/>
      <c r="CT14" s="624"/>
      <c r="CU14" s="624"/>
      <c r="CV14" s="624"/>
      <c r="CW14" s="624"/>
      <c r="CX14" s="624"/>
      <c r="CY14" s="625"/>
      <c r="CZ14" s="626">
        <v>2.8</v>
      </c>
      <c r="DA14" s="626"/>
      <c r="DB14" s="626"/>
      <c r="DC14" s="626"/>
      <c r="DD14" s="632">
        <v>273754</v>
      </c>
      <c r="DE14" s="624"/>
      <c r="DF14" s="624"/>
      <c r="DG14" s="624"/>
      <c r="DH14" s="624"/>
      <c r="DI14" s="624"/>
      <c r="DJ14" s="624"/>
      <c r="DK14" s="624"/>
      <c r="DL14" s="624"/>
      <c r="DM14" s="624"/>
      <c r="DN14" s="624"/>
      <c r="DO14" s="624"/>
      <c r="DP14" s="625"/>
      <c r="DQ14" s="632">
        <v>294784</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959</v>
      </c>
      <c r="S15" s="624"/>
      <c r="T15" s="624"/>
      <c r="U15" s="624"/>
      <c r="V15" s="624"/>
      <c r="W15" s="624"/>
      <c r="X15" s="624"/>
      <c r="Y15" s="625"/>
      <c r="Z15" s="626">
        <v>0</v>
      </c>
      <c r="AA15" s="626"/>
      <c r="AB15" s="626"/>
      <c r="AC15" s="626"/>
      <c r="AD15" s="627">
        <v>959</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63132</v>
      </c>
      <c r="BH15" s="624"/>
      <c r="BI15" s="624"/>
      <c r="BJ15" s="624"/>
      <c r="BK15" s="624"/>
      <c r="BL15" s="624"/>
      <c r="BM15" s="624"/>
      <c r="BN15" s="625"/>
      <c r="BO15" s="626">
        <v>2</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576869</v>
      </c>
      <c r="CS15" s="624"/>
      <c r="CT15" s="624"/>
      <c r="CU15" s="624"/>
      <c r="CV15" s="624"/>
      <c r="CW15" s="624"/>
      <c r="CX15" s="624"/>
      <c r="CY15" s="625"/>
      <c r="CZ15" s="626">
        <v>3.4</v>
      </c>
      <c r="DA15" s="626"/>
      <c r="DB15" s="626"/>
      <c r="DC15" s="626"/>
      <c r="DD15" s="632">
        <v>138415</v>
      </c>
      <c r="DE15" s="624"/>
      <c r="DF15" s="624"/>
      <c r="DG15" s="624"/>
      <c r="DH15" s="624"/>
      <c r="DI15" s="624"/>
      <c r="DJ15" s="624"/>
      <c r="DK15" s="624"/>
      <c r="DL15" s="624"/>
      <c r="DM15" s="624"/>
      <c r="DN15" s="624"/>
      <c r="DO15" s="624"/>
      <c r="DP15" s="625"/>
      <c r="DQ15" s="632">
        <v>346983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698130</v>
      </c>
      <c r="S16" s="624"/>
      <c r="T16" s="624"/>
      <c r="U16" s="624"/>
      <c r="V16" s="624"/>
      <c r="W16" s="624"/>
      <c r="X16" s="624"/>
      <c r="Y16" s="625"/>
      <c r="Z16" s="626">
        <v>3.8</v>
      </c>
      <c r="AA16" s="626"/>
      <c r="AB16" s="626"/>
      <c r="AC16" s="626"/>
      <c r="AD16" s="627" t="s">
        <v>108</v>
      </c>
      <c r="AE16" s="627"/>
      <c r="AF16" s="627"/>
      <c r="AG16" s="627"/>
      <c r="AH16" s="627"/>
      <c r="AI16" s="627"/>
      <c r="AJ16" s="627"/>
      <c r="AK16" s="627"/>
      <c r="AL16" s="628" t="s">
        <v>108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187004</v>
      </c>
      <c r="CS16" s="624"/>
      <c r="CT16" s="624"/>
      <c r="CU16" s="624"/>
      <c r="CV16" s="624"/>
      <c r="CW16" s="624"/>
      <c r="CX16" s="624"/>
      <c r="CY16" s="625"/>
      <c r="CZ16" s="626">
        <v>1.1000000000000001</v>
      </c>
      <c r="DA16" s="626"/>
      <c r="DB16" s="626"/>
      <c r="DC16" s="626"/>
      <c r="DD16" s="632" t="s">
        <v>108</v>
      </c>
      <c r="DE16" s="624"/>
      <c r="DF16" s="624"/>
      <c r="DG16" s="624"/>
      <c r="DH16" s="624"/>
      <c r="DI16" s="624"/>
      <c r="DJ16" s="624"/>
      <c r="DK16" s="624"/>
      <c r="DL16" s="624"/>
      <c r="DM16" s="624"/>
      <c r="DN16" s="624"/>
      <c r="DO16" s="624"/>
      <c r="DP16" s="625"/>
      <c r="DQ16" s="632">
        <v>18098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184387</v>
      </c>
      <c r="CS17" s="624"/>
      <c r="CT17" s="624"/>
      <c r="CU17" s="624"/>
      <c r="CV17" s="624"/>
      <c r="CW17" s="624"/>
      <c r="CX17" s="624"/>
      <c r="CY17" s="625"/>
      <c r="CZ17" s="626">
        <v>1.1000000000000001</v>
      </c>
      <c r="DA17" s="626"/>
      <c r="DB17" s="626"/>
      <c r="DC17" s="626"/>
      <c r="DD17" s="632" t="s">
        <v>108</v>
      </c>
      <c r="DE17" s="624"/>
      <c r="DF17" s="624"/>
      <c r="DG17" s="624"/>
      <c r="DH17" s="624"/>
      <c r="DI17" s="624"/>
      <c r="DJ17" s="624"/>
      <c r="DK17" s="624"/>
      <c r="DL17" s="624"/>
      <c r="DM17" s="624"/>
      <c r="DN17" s="624"/>
      <c r="DO17" s="624"/>
      <c r="DP17" s="625"/>
      <c r="DQ17" s="632">
        <v>174472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26706</v>
      </c>
      <c r="S18" s="624"/>
      <c r="T18" s="624"/>
      <c r="U18" s="624"/>
      <c r="V18" s="624"/>
      <c r="W18" s="624"/>
      <c r="X18" s="624"/>
      <c r="Y18" s="625"/>
      <c r="Z18" s="626">
        <v>0.1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671424</v>
      </c>
      <c r="S19" s="624"/>
      <c r="T19" s="624"/>
      <c r="U19" s="624"/>
      <c r="V19" s="624"/>
      <c r="W19" s="624"/>
      <c r="X19" s="624"/>
      <c r="Y19" s="625"/>
      <c r="Z19" s="626">
        <v>3.7</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4003115</v>
      </c>
      <c r="S20" s="624"/>
      <c r="T20" s="624"/>
      <c r="U20" s="624"/>
      <c r="V20" s="624"/>
      <c r="W20" s="624"/>
      <c r="X20" s="624"/>
      <c r="Y20" s="625"/>
      <c r="Z20" s="626">
        <v>21.9</v>
      </c>
      <c r="AA20" s="626"/>
      <c r="AB20" s="626"/>
      <c r="AC20" s="626"/>
      <c r="AD20" s="627">
        <v>3304985</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16731856</v>
      </c>
      <c r="CS20" s="624"/>
      <c r="CT20" s="624"/>
      <c r="CU20" s="624"/>
      <c r="CV20" s="624"/>
      <c r="CW20" s="624"/>
      <c r="CX20" s="624"/>
      <c r="CY20" s="625"/>
      <c r="CZ20" s="626">
        <v>100</v>
      </c>
      <c r="DA20" s="626"/>
      <c r="DB20" s="626"/>
      <c r="DC20" s="626"/>
      <c r="DD20" s="632">
        <v>1852348</v>
      </c>
      <c r="DE20" s="624"/>
      <c r="DF20" s="624"/>
      <c r="DG20" s="624"/>
      <c r="DH20" s="624"/>
      <c r="DI20" s="624"/>
      <c r="DJ20" s="624"/>
      <c r="DK20" s="624"/>
      <c r="DL20" s="624"/>
      <c r="DM20" s="624"/>
      <c r="DN20" s="624"/>
      <c r="DO20" s="624"/>
      <c r="DP20" s="625"/>
      <c r="DQ20" s="632">
        <v>4225297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800</v>
      </c>
      <c r="S21" s="624"/>
      <c r="T21" s="624"/>
      <c r="U21" s="624"/>
      <c r="V21" s="624"/>
      <c r="W21" s="624"/>
      <c r="X21" s="624"/>
      <c r="Y21" s="625"/>
      <c r="Z21" s="626">
        <v>0</v>
      </c>
      <c r="AA21" s="626"/>
      <c r="AB21" s="626"/>
      <c r="AC21" s="626"/>
      <c r="AD21" s="627">
        <v>800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1710</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32042</v>
      </c>
      <c r="S23" s="624"/>
      <c r="T23" s="624"/>
      <c r="U23" s="624"/>
      <c r="V23" s="624"/>
      <c r="W23" s="624"/>
      <c r="X23" s="624"/>
      <c r="Y23" s="625"/>
      <c r="Z23" s="626">
        <v>0.2</v>
      </c>
      <c r="AA23" s="626"/>
      <c r="AB23" s="626"/>
      <c r="AC23" s="626"/>
      <c r="AD23" s="627">
        <v>991</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4892</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1059793</v>
      </c>
      <c r="CS24" s="613"/>
      <c r="CT24" s="613"/>
      <c r="CU24" s="613"/>
      <c r="CV24" s="613"/>
      <c r="CW24" s="613"/>
      <c r="CX24" s="613"/>
      <c r="CY24" s="614"/>
      <c r="CZ24" s="650">
        <v>6.3</v>
      </c>
      <c r="DA24" s="651"/>
      <c r="DB24" s="651"/>
      <c r="DC24" s="652"/>
      <c r="DD24" s="649">
        <v>896969</v>
      </c>
      <c r="DE24" s="613"/>
      <c r="DF24" s="613"/>
      <c r="DG24" s="613"/>
      <c r="DH24" s="613"/>
      <c r="DI24" s="613"/>
      <c r="DJ24" s="613"/>
      <c r="DK24" s="614"/>
      <c r="DL24" s="649">
        <v>853178</v>
      </c>
      <c r="DM24" s="613"/>
      <c r="DN24" s="613"/>
      <c r="DO24" s="613"/>
      <c r="DP24" s="613"/>
      <c r="DQ24" s="613"/>
      <c r="DR24" s="613"/>
      <c r="DS24" s="613"/>
      <c r="DT24" s="613"/>
      <c r="DU24" s="613"/>
      <c r="DV24" s="614"/>
      <c r="DW24" s="617">
        <v>25.8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2307614</v>
      </c>
      <c r="S25" s="624"/>
      <c r="T25" s="624"/>
      <c r="U25" s="624"/>
      <c r="V25" s="624"/>
      <c r="W25" s="624"/>
      <c r="X25" s="624"/>
      <c r="Y25" s="625"/>
      <c r="Z25" s="626">
        <v>12.6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677881</v>
      </c>
      <c r="CS25" s="655"/>
      <c r="CT25" s="655"/>
      <c r="CU25" s="655"/>
      <c r="CV25" s="655"/>
      <c r="CW25" s="655"/>
      <c r="CX25" s="655"/>
      <c r="CY25" s="656"/>
      <c r="CZ25" s="657">
        <v>4.0999999999999996</v>
      </c>
      <c r="DA25" s="658"/>
      <c r="DB25" s="658"/>
      <c r="DC25" s="659"/>
      <c r="DD25" s="632">
        <v>661906</v>
      </c>
      <c r="DE25" s="655"/>
      <c r="DF25" s="655"/>
      <c r="DG25" s="655"/>
      <c r="DH25" s="655"/>
      <c r="DI25" s="655"/>
      <c r="DJ25" s="655"/>
      <c r="DK25" s="656"/>
      <c r="DL25" s="632">
        <v>621378</v>
      </c>
      <c r="DM25" s="655"/>
      <c r="DN25" s="655"/>
      <c r="DO25" s="655"/>
      <c r="DP25" s="655"/>
      <c r="DQ25" s="655"/>
      <c r="DR25" s="655"/>
      <c r="DS25" s="655"/>
      <c r="DT25" s="655"/>
      <c r="DU25" s="655"/>
      <c r="DV25" s="656"/>
      <c r="DW25" s="628">
        <v>18.8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420019</v>
      </c>
      <c r="CS26" s="624"/>
      <c r="CT26" s="624"/>
      <c r="CU26" s="624"/>
      <c r="CV26" s="624"/>
      <c r="CW26" s="624"/>
      <c r="CX26" s="624"/>
      <c r="CY26" s="625"/>
      <c r="CZ26" s="657">
        <v>2.5</v>
      </c>
      <c r="DA26" s="658"/>
      <c r="DB26" s="658"/>
      <c r="DC26" s="659"/>
      <c r="DD26" s="632">
        <v>407450</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9228169</v>
      </c>
      <c r="S27" s="624"/>
      <c r="T27" s="624"/>
      <c r="U27" s="624"/>
      <c r="V27" s="624"/>
      <c r="W27" s="624"/>
      <c r="X27" s="624"/>
      <c r="Y27" s="625"/>
      <c r="Z27" s="626">
        <v>50.4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3160800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197525</v>
      </c>
      <c r="CS27" s="655"/>
      <c r="CT27" s="655"/>
      <c r="CU27" s="655"/>
      <c r="CV27" s="655"/>
      <c r="CW27" s="655"/>
      <c r="CX27" s="655"/>
      <c r="CY27" s="656"/>
      <c r="CZ27" s="657">
        <v>1.2</v>
      </c>
      <c r="DA27" s="658"/>
      <c r="DB27" s="658"/>
      <c r="DC27" s="659"/>
      <c r="DD27" s="632">
        <v>60591</v>
      </c>
      <c r="DE27" s="655"/>
      <c r="DF27" s="655"/>
      <c r="DG27" s="655"/>
      <c r="DH27" s="655"/>
      <c r="DI27" s="655"/>
      <c r="DJ27" s="655"/>
      <c r="DK27" s="656"/>
      <c r="DL27" s="632">
        <v>57328</v>
      </c>
      <c r="DM27" s="655"/>
      <c r="DN27" s="655"/>
      <c r="DO27" s="655"/>
      <c r="DP27" s="655"/>
      <c r="DQ27" s="655"/>
      <c r="DR27" s="655"/>
      <c r="DS27" s="655"/>
      <c r="DT27" s="655"/>
      <c r="DU27" s="655"/>
      <c r="DV27" s="656"/>
      <c r="DW27" s="628">
        <v>1.7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16247</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184387</v>
      </c>
      <c r="CS28" s="624"/>
      <c r="CT28" s="624"/>
      <c r="CU28" s="624"/>
      <c r="CV28" s="624"/>
      <c r="CW28" s="624"/>
      <c r="CX28" s="624"/>
      <c r="CY28" s="625"/>
      <c r="CZ28" s="657">
        <v>1.1000000000000001</v>
      </c>
      <c r="DA28" s="658"/>
      <c r="DB28" s="658"/>
      <c r="DC28" s="659"/>
      <c r="DD28" s="632">
        <v>174472</v>
      </c>
      <c r="DE28" s="624"/>
      <c r="DF28" s="624"/>
      <c r="DG28" s="624"/>
      <c r="DH28" s="624"/>
      <c r="DI28" s="624"/>
      <c r="DJ28" s="624"/>
      <c r="DK28" s="625"/>
      <c r="DL28" s="632">
        <v>174472</v>
      </c>
      <c r="DM28" s="624"/>
      <c r="DN28" s="624"/>
      <c r="DO28" s="624"/>
      <c r="DP28" s="624"/>
      <c r="DQ28" s="624"/>
      <c r="DR28" s="624"/>
      <c r="DS28" s="624"/>
      <c r="DT28" s="624"/>
      <c r="DU28" s="624"/>
      <c r="DV28" s="625"/>
      <c r="DW28" s="628">
        <v>5.3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35047</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184387</v>
      </c>
      <c r="CS29" s="655"/>
      <c r="CT29" s="655"/>
      <c r="CU29" s="655"/>
      <c r="CV29" s="655"/>
      <c r="CW29" s="655"/>
      <c r="CX29" s="655"/>
      <c r="CY29" s="656"/>
      <c r="CZ29" s="657">
        <v>1.1000000000000001</v>
      </c>
      <c r="DA29" s="658"/>
      <c r="DB29" s="658"/>
      <c r="DC29" s="659"/>
      <c r="DD29" s="632">
        <v>174472</v>
      </c>
      <c r="DE29" s="655"/>
      <c r="DF29" s="655"/>
      <c r="DG29" s="655"/>
      <c r="DH29" s="655"/>
      <c r="DI29" s="655"/>
      <c r="DJ29" s="655"/>
      <c r="DK29" s="656"/>
      <c r="DL29" s="632">
        <v>174472</v>
      </c>
      <c r="DM29" s="655"/>
      <c r="DN29" s="655"/>
      <c r="DO29" s="655"/>
      <c r="DP29" s="655"/>
      <c r="DQ29" s="655"/>
      <c r="DR29" s="655"/>
      <c r="DS29" s="655"/>
      <c r="DT29" s="655"/>
      <c r="DU29" s="655"/>
      <c r="DV29" s="656"/>
      <c r="DW29" s="628">
        <v>5.3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1571041</v>
      </c>
      <c r="S30" s="624"/>
      <c r="T30" s="624"/>
      <c r="U30" s="624"/>
      <c r="V30" s="624"/>
      <c r="W30" s="624"/>
      <c r="X30" s="624"/>
      <c r="Y30" s="625"/>
      <c r="Z30" s="626">
        <v>8.6</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99.6</v>
      </c>
      <c r="BH30" s="682"/>
      <c r="BI30" s="682"/>
      <c r="BJ30" s="682"/>
      <c r="BK30" s="682"/>
      <c r="BL30" s="682"/>
      <c r="BM30" s="618">
        <v>96.4</v>
      </c>
      <c r="BN30" s="682"/>
      <c r="BO30" s="682"/>
      <c r="BP30" s="682"/>
      <c r="BQ30" s="683"/>
      <c r="BR30" s="681">
        <v>99.6</v>
      </c>
      <c r="BS30" s="682"/>
      <c r="BT30" s="682"/>
      <c r="BU30" s="682"/>
      <c r="BV30" s="682"/>
      <c r="BW30" s="682"/>
      <c r="BX30" s="618">
        <v>95.6</v>
      </c>
      <c r="BY30" s="682"/>
      <c r="BZ30" s="682"/>
      <c r="CA30" s="682"/>
      <c r="CB30" s="683"/>
      <c r="CD30" s="686"/>
      <c r="CE30" s="687"/>
      <c r="CF30" s="637" t="s">
        <v>289</v>
      </c>
      <c r="CG30" s="638"/>
      <c r="CH30" s="638"/>
      <c r="CI30" s="638"/>
      <c r="CJ30" s="638"/>
      <c r="CK30" s="638"/>
      <c r="CL30" s="638"/>
      <c r="CM30" s="638"/>
      <c r="CN30" s="638"/>
      <c r="CO30" s="638"/>
      <c r="CP30" s="638"/>
      <c r="CQ30" s="639"/>
      <c r="CR30" s="623">
        <v>152849</v>
      </c>
      <c r="CS30" s="624"/>
      <c r="CT30" s="624"/>
      <c r="CU30" s="624"/>
      <c r="CV30" s="624"/>
      <c r="CW30" s="624"/>
      <c r="CX30" s="624"/>
      <c r="CY30" s="625"/>
      <c r="CZ30" s="657">
        <v>0.9</v>
      </c>
      <c r="DA30" s="658"/>
      <c r="DB30" s="658"/>
      <c r="DC30" s="659"/>
      <c r="DD30" s="632">
        <v>146820</v>
      </c>
      <c r="DE30" s="624"/>
      <c r="DF30" s="624"/>
      <c r="DG30" s="624"/>
      <c r="DH30" s="624"/>
      <c r="DI30" s="624"/>
      <c r="DJ30" s="624"/>
      <c r="DK30" s="625"/>
      <c r="DL30" s="632">
        <v>146820</v>
      </c>
      <c r="DM30" s="624"/>
      <c r="DN30" s="624"/>
      <c r="DO30" s="624"/>
      <c r="DP30" s="624"/>
      <c r="DQ30" s="624"/>
      <c r="DR30" s="624"/>
      <c r="DS30" s="624"/>
      <c r="DT30" s="624"/>
      <c r="DU30" s="624"/>
      <c r="DV30" s="625"/>
      <c r="DW30" s="628">
        <v>4.4000000000000004</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1079620</v>
      </c>
      <c r="S31" s="624"/>
      <c r="T31" s="624"/>
      <c r="U31" s="624"/>
      <c r="V31" s="624"/>
      <c r="W31" s="624"/>
      <c r="X31" s="624"/>
      <c r="Y31" s="625"/>
      <c r="Z31" s="626">
        <v>5.9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55"/>
      <c r="BI31" s="655"/>
      <c r="BJ31" s="655"/>
      <c r="BK31" s="655"/>
      <c r="BL31" s="655"/>
      <c r="BM31" s="629">
        <v>94.5</v>
      </c>
      <c r="BN31" s="679"/>
      <c r="BO31" s="679"/>
      <c r="BP31" s="679"/>
      <c r="BQ31" s="680"/>
      <c r="BR31" s="678">
        <v>97.7</v>
      </c>
      <c r="BS31" s="655"/>
      <c r="BT31" s="655"/>
      <c r="BU31" s="655"/>
      <c r="BV31" s="655"/>
      <c r="BW31" s="655"/>
      <c r="BX31" s="629">
        <v>92.5</v>
      </c>
      <c r="BY31" s="679"/>
      <c r="BZ31" s="679"/>
      <c r="CA31" s="679"/>
      <c r="CB31" s="680"/>
      <c r="CD31" s="686"/>
      <c r="CE31" s="687"/>
      <c r="CF31" s="637" t="s">
        <v>293</v>
      </c>
      <c r="CG31" s="638"/>
      <c r="CH31" s="638"/>
      <c r="CI31" s="638"/>
      <c r="CJ31" s="638"/>
      <c r="CK31" s="638"/>
      <c r="CL31" s="638"/>
      <c r="CM31" s="638"/>
      <c r="CN31" s="638"/>
      <c r="CO31" s="638"/>
      <c r="CP31" s="638"/>
      <c r="CQ31" s="639"/>
      <c r="CR31" s="623">
        <v>31538</v>
      </c>
      <c r="CS31" s="655"/>
      <c r="CT31" s="655"/>
      <c r="CU31" s="655"/>
      <c r="CV31" s="655"/>
      <c r="CW31" s="655"/>
      <c r="CX31" s="655"/>
      <c r="CY31" s="656"/>
      <c r="CZ31" s="657">
        <v>0.2</v>
      </c>
      <c r="DA31" s="658"/>
      <c r="DB31" s="658"/>
      <c r="DC31" s="659"/>
      <c r="DD31" s="632">
        <v>27652</v>
      </c>
      <c r="DE31" s="655"/>
      <c r="DF31" s="655"/>
      <c r="DG31" s="655"/>
      <c r="DH31" s="655"/>
      <c r="DI31" s="655"/>
      <c r="DJ31" s="655"/>
      <c r="DK31" s="656"/>
      <c r="DL31" s="632">
        <v>27652</v>
      </c>
      <c r="DM31" s="655"/>
      <c r="DN31" s="655"/>
      <c r="DO31" s="655"/>
      <c r="DP31" s="655"/>
      <c r="DQ31" s="655"/>
      <c r="DR31" s="655"/>
      <c r="DS31" s="655"/>
      <c r="DT31" s="655"/>
      <c r="DU31" s="655"/>
      <c r="DV31" s="656"/>
      <c r="DW31" s="628">
        <v>0.8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37616</v>
      </c>
      <c r="S32" s="624"/>
      <c r="T32" s="624"/>
      <c r="U32" s="624"/>
      <c r="V32" s="624"/>
      <c r="W32" s="624"/>
      <c r="X32" s="624"/>
      <c r="Y32" s="625"/>
      <c r="Z32" s="626">
        <v>0.2</v>
      </c>
      <c r="AA32" s="626"/>
      <c r="AB32" s="626"/>
      <c r="AC32" s="626"/>
      <c r="AD32" s="627">
        <v>2278</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99.9</v>
      </c>
      <c r="BH32" s="691"/>
      <c r="BI32" s="691"/>
      <c r="BJ32" s="691"/>
      <c r="BK32" s="691"/>
      <c r="BL32" s="691"/>
      <c r="BM32" s="692">
        <v>96.9</v>
      </c>
      <c r="BN32" s="691"/>
      <c r="BO32" s="691"/>
      <c r="BP32" s="691"/>
      <c r="BQ32" s="693"/>
      <c r="BR32" s="690">
        <v>99.9</v>
      </c>
      <c r="BS32" s="691"/>
      <c r="BT32" s="691"/>
      <c r="BU32" s="691"/>
      <c r="BV32" s="691"/>
      <c r="BW32" s="691"/>
      <c r="BX32" s="692">
        <v>96.2</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13632711</v>
      </c>
      <c r="CS33" s="655"/>
      <c r="CT33" s="655"/>
      <c r="CU33" s="655"/>
      <c r="CV33" s="655"/>
      <c r="CW33" s="655"/>
      <c r="CX33" s="655"/>
      <c r="CY33" s="656"/>
      <c r="CZ33" s="657">
        <v>81.5</v>
      </c>
      <c r="DA33" s="658"/>
      <c r="DB33" s="658"/>
      <c r="DC33" s="659"/>
      <c r="DD33" s="632">
        <v>2445913</v>
      </c>
      <c r="DE33" s="655"/>
      <c r="DF33" s="655"/>
      <c r="DG33" s="655"/>
      <c r="DH33" s="655"/>
      <c r="DI33" s="655"/>
      <c r="DJ33" s="655"/>
      <c r="DK33" s="656"/>
      <c r="DL33" s="632">
        <v>1109706</v>
      </c>
      <c r="DM33" s="655"/>
      <c r="DN33" s="655"/>
      <c r="DO33" s="655"/>
      <c r="DP33" s="655"/>
      <c r="DQ33" s="655"/>
      <c r="DR33" s="655"/>
      <c r="DS33" s="655"/>
      <c r="DT33" s="655"/>
      <c r="DU33" s="655"/>
      <c r="DV33" s="656"/>
      <c r="DW33" s="628">
        <v>33.5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9978889</v>
      </c>
      <c r="CS34" s="624"/>
      <c r="CT34" s="624"/>
      <c r="CU34" s="624"/>
      <c r="CV34" s="624"/>
      <c r="CW34" s="624"/>
      <c r="CX34" s="624"/>
      <c r="CY34" s="625"/>
      <c r="CZ34" s="657">
        <v>59.6</v>
      </c>
      <c r="DA34" s="658"/>
      <c r="DB34" s="658"/>
      <c r="DC34" s="659"/>
      <c r="DD34" s="632">
        <v>711878</v>
      </c>
      <c r="DE34" s="624"/>
      <c r="DF34" s="624"/>
      <c r="DG34" s="624"/>
      <c r="DH34" s="624"/>
      <c r="DI34" s="624"/>
      <c r="DJ34" s="624"/>
      <c r="DK34" s="625"/>
      <c r="DL34" s="632">
        <v>434888</v>
      </c>
      <c r="DM34" s="624"/>
      <c r="DN34" s="624"/>
      <c r="DO34" s="624"/>
      <c r="DP34" s="624"/>
      <c r="DQ34" s="624"/>
      <c r="DR34" s="624"/>
      <c r="DS34" s="624"/>
      <c r="DT34" s="624"/>
      <c r="DU34" s="624"/>
      <c r="DV34" s="625"/>
      <c r="DW34" s="628">
        <v>13.1</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976890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107418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61235</v>
      </c>
      <c r="CS35" s="655"/>
      <c r="CT35" s="655"/>
      <c r="CU35" s="655"/>
      <c r="CV35" s="655"/>
      <c r="CW35" s="655"/>
      <c r="CX35" s="655"/>
      <c r="CY35" s="656"/>
      <c r="CZ35" s="657">
        <v>0.4</v>
      </c>
      <c r="DA35" s="658"/>
      <c r="DB35" s="658"/>
      <c r="DC35" s="659"/>
      <c r="DD35" s="632">
        <v>49261</v>
      </c>
      <c r="DE35" s="655"/>
      <c r="DF35" s="655"/>
      <c r="DG35" s="655"/>
      <c r="DH35" s="655"/>
      <c r="DI35" s="655"/>
      <c r="DJ35" s="655"/>
      <c r="DK35" s="656"/>
      <c r="DL35" s="632">
        <v>49261</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18317913</v>
      </c>
      <c r="S36" s="696"/>
      <c r="T36" s="696"/>
      <c r="U36" s="696"/>
      <c r="V36" s="696"/>
      <c r="W36" s="696"/>
      <c r="X36" s="696"/>
      <c r="Y36" s="697"/>
      <c r="Z36" s="698">
        <v>100</v>
      </c>
      <c r="AA36" s="698"/>
      <c r="AB36" s="698"/>
      <c r="AC36" s="698"/>
      <c r="AD36" s="699">
        <v>3309054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465921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102904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1127665</v>
      </c>
      <c r="CS36" s="624"/>
      <c r="CT36" s="624"/>
      <c r="CU36" s="624"/>
      <c r="CV36" s="624"/>
      <c r="CW36" s="624"/>
      <c r="CX36" s="624"/>
      <c r="CY36" s="625"/>
      <c r="CZ36" s="657">
        <v>6.7</v>
      </c>
      <c r="DA36" s="658"/>
      <c r="DB36" s="658"/>
      <c r="DC36" s="659"/>
      <c r="DD36" s="632">
        <v>672523</v>
      </c>
      <c r="DE36" s="624"/>
      <c r="DF36" s="624"/>
      <c r="DG36" s="624"/>
      <c r="DH36" s="624"/>
      <c r="DI36" s="624"/>
      <c r="DJ36" s="624"/>
      <c r="DK36" s="625"/>
      <c r="DL36" s="632">
        <v>284388</v>
      </c>
      <c r="DM36" s="624"/>
      <c r="DN36" s="624"/>
      <c r="DO36" s="624"/>
      <c r="DP36" s="624"/>
      <c r="DQ36" s="624"/>
      <c r="DR36" s="624"/>
      <c r="DS36" s="624"/>
      <c r="DT36" s="624"/>
      <c r="DU36" s="624"/>
      <c r="DV36" s="625"/>
      <c r="DW36" s="628">
        <v>8.6</v>
      </c>
      <c r="DX36" s="653"/>
      <c r="DY36" s="653"/>
      <c r="DZ36" s="653"/>
      <c r="EA36" s="653"/>
      <c r="EB36" s="653"/>
      <c r="EC36" s="654"/>
    </row>
    <row r="37" spans="2:133" ht="11.25" customHeight="1">
      <c r="AQ37" s="702" t="s">
        <v>311</v>
      </c>
      <c r="AR37" s="703"/>
      <c r="AS37" s="703"/>
      <c r="AT37" s="703"/>
      <c r="AU37" s="703"/>
      <c r="AV37" s="703"/>
      <c r="AW37" s="703"/>
      <c r="AX37" s="703"/>
      <c r="AY37" s="704"/>
      <c r="AZ37" s="623">
        <v>258815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880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201148</v>
      </c>
      <c r="CS37" s="655"/>
      <c r="CT37" s="655"/>
      <c r="CU37" s="655"/>
      <c r="CV37" s="655"/>
      <c r="CW37" s="655"/>
      <c r="CX37" s="655"/>
      <c r="CY37" s="656"/>
      <c r="CZ37" s="657">
        <v>1.2</v>
      </c>
      <c r="DA37" s="658"/>
      <c r="DB37" s="658"/>
      <c r="DC37" s="659"/>
      <c r="DD37" s="632">
        <v>201133</v>
      </c>
      <c r="DE37" s="655"/>
      <c r="DF37" s="655"/>
      <c r="DG37" s="655"/>
      <c r="DH37" s="655"/>
      <c r="DI37" s="655"/>
      <c r="DJ37" s="655"/>
      <c r="DK37" s="656"/>
      <c r="DL37" s="632">
        <v>187746</v>
      </c>
      <c r="DM37" s="655"/>
      <c r="DN37" s="655"/>
      <c r="DO37" s="655"/>
      <c r="DP37" s="655"/>
      <c r="DQ37" s="655"/>
      <c r="DR37" s="655"/>
      <c r="DS37" s="655"/>
      <c r="DT37" s="655"/>
      <c r="DU37" s="655"/>
      <c r="DV37" s="656"/>
      <c r="DW37" s="628">
        <v>5.7</v>
      </c>
      <c r="DX37" s="653"/>
      <c r="DY37" s="653"/>
      <c r="DZ37" s="653"/>
      <c r="EA37" s="653"/>
      <c r="EB37" s="653"/>
      <c r="EC37" s="654"/>
    </row>
    <row r="38" spans="2:133" ht="11.25" customHeight="1">
      <c r="AQ38" s="702" t="s">
        <v>314</v>
      </c>
      <c r="AR38" s="703"/>
      <c r="AS38" s="703"/>
      <c r="AT38" s="703"/>
      <c r="AU38" s="703"/>
      <c r="AV38" s="703"/>
      <c r="AW38" s="703"/>
      <c r="AX38" s="703"/>
      <c r="AY38" s="704"/>
      <c r="AZ38" s="623">
        <v>15945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1439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960945</v>
      </c>
      <c r="CS38" s="624"/>
      <c r="CT38" s="624"/>
      <c r="CU38" s="624"/>
      <c r="CV38" s="624"/>
      <c r="CW38" s="624"/>
      <c r="CX38" s="624"/>
      <c r="CY38" s="625"/>
      <c r="CZ38" s="657">
        <v>5.7</v>
      </c>
      <c r="DA38" s="658"/>
      <c r="DB38" s="658"/>
      <c r="DC38" s="659"/>
      <c r="DD38" s="632">
        <v>477002</v>
      </c>
      <c r="DE38" s="624"/>
      <c r="DF38" s="624"/>
      <c r="DG38" s="624"/>
      <c r="DH38" s="624"/>
      <c r="DI38" s="624"/>
      <c r="DJ38" s="624"/>
      <c r="DK38" s="625"/>
      <c r="DL38" s="632">
        <v>341169</v>
      </c>
      <c r="DM38" s="624"/>
      <c r="DN38" s="624"/>
      <c r="DO38" s="624"/>
      <c r="DP38" s="624"/>
      <c r="DQ38" s="624"/>
      <c r="DR38" s="624"/>
      <c r="DS38" s="624"/>
      <c r="DT38" s="624"/>
      <c r="DU38" s="624"/>
      <c r="DV38" s="625"/>
      <c r="DW38" s="628">
        <v>10.3</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20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1489557</v>
      </c>
      <c r="CS39" s="655"/>
      <c r="CT39" s="655"/>
      <c r="CU39" s="655"/>
      <c r="CV39" s="655"/>
      <c r="CW39" s="655"/>
      <c r="CX39" s="655"/>
      <c r="CY39" s="656"/>
      <c r="CZ39" s="657">
        <v>8.9</v>
      </c>
      <c r="DA39" s="658"/>
      <c r="DB39" s="658"/>
      <c r="DC39" s="659"/>
      <c r="DD39" s="632">
        <v>535249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70015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377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14420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166194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502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2039352</v>
      </c>
      <c r="CS42" s="624"/>
      <c r="CT42" s="624"/>
      <c r="CU42" s="624"/>
      <c r="CV42" s="624"/>
      <c r="CW42" s="624"/>
      <c r="CX42" s="624"/>
      <c r="CY42" s="625"/>
      <c r="CZ42" s="657">
        <v>12.2</v>
      </c>
      <c r="DA42" s="706"/>
      <c r="DB42" s="706"/>
      <c r="DC42" s="707"/>
      <c r="DD42" s="632">
        <v>882415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32472</v>
      </c>
      <c r="CS43" s="655"/>
      <c r="CT43" s="655"/>
      <c r="CU43" s="655"/>
      <c r="CV43" s="655"/>
      <c r="CW43" s="655"/>
      <c r="CX43" s="655"/>
      <c r="CY43" s="656"/>
      <c r="CZ43" s="657">
        <v>0.2</v>
      </c>
      <c r="DA43" s="658"/>
      <c r="DB43" s="658"/>
      <c r="DC43" s="659"/>
      <c r="DD43" s="632">
        <v>32472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1852348</v>
      </c>
      <c r="CS44" s="624"/>
      <c r="CT44" s="624"/>
      <c r="CU44" s="624"/>
      <c r="CV44" s="624"/>
      <c r="CW44" s="624"/>
      <c r="CX44" s="624"/>
      <c r="CY44" s="625"/>
      <c r="CZ44" s="657">
        <v>11.1</v>
      </c>
      <c r="DA44" s="706"/>
      <c r="DB44" s="706"/>
      <c r="DC44" s="707"/>
      <c r="DD44" s="632">
        <v>864317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662627</v>
      </c>
      <c r="CS45" s="655"/>
      <c r="CT45" s="655"/>
      <c r="CU45" s="655"/>
      <c r="CV45" s="655"/>
      <c r="CW45" s="655"/>
      <c r="CX45" s="655"/>
      <c r="CY45" s="656"/>
      <c r="CZ45" s="657">
        <v>4</v>
      </c>
      <c r="DA45" s="658"/>
      <c r="DB45" s="658"/>
      <c r="DC45" s="659"/>
      <c r="DD45" s="632">
        <v>186659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1189721</v>
      </c>
      <c r="CS46" s="624"/>
      <c r="CT46" s="624"/>
      <c r="CU46" s="624"/>
      <c r="CV46" s="624"/>
      <c r="CW46" s="624"/>
      <c r="CX46" s="624"/>
      <c r="CY46" s="625"/>
      <c r="CZ46" s="657">
        <v>7.1</v>
      </c>
      <c r="DA46" s="706"/>
      <c r="DB46" s="706"/>
      <c r="DC46" s="707"/>
      <c r="DD46" s="632">
        <v>677658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187004</v>
      </c>
      <c r="CS47" s="655"/>
      <c r="CT47" s="655"/>
      <c r="CU47" s="655"/>
      <c r="CV47" s="655"/>
      <c r="CW47" s="655"/>
      <c r="CX47" s="655"/>
      <c r="CY47" s="656"/>
      <c r="CZ47" s="657">
        <v>1.1000000000000001</v>
      </c>
      <c r="DA47" s="658"/>
      <c r="DB47" s="658"/>
      <c r="DC47" s="659"/>
      <c r="DD47" s="632">
        <v>18098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16731856</v>
      </c>
      <c r="CS49" s="691"/>
      <c r="CT49" s="691"/>
      <c r="CU49" s="691"/>
      <c r="CV49" s="691"/>
      <c r="CW49" s="691"/>
      <c r="CX49" s="691"/>
      <c r="CY49" s="718"/>
      <c r="CZ49" s="719">
        <v>100</v>
      </c>
      <c r="DA49" s="720"/>
      <c r="DB49" s="720"/>
      <c r="DC49" s="721"/>
      <c r="DD49" s="722">
        <v>4225297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18318</v>
      </c>
      <c r="R7" s="753"/>
      <c r="S7" s="753"/>
      <c r="T7" s="753"/>
      <c r="U7" s="753"/>
      <c r="V7" s="753">
        <v>16732</v>
      </c>
      <c r="W7" s="753"/>
      <c r="X7" s="753"/>
      <c r="Y7" s="753"/>
      <c r="Z7" s="753"/>
      <c r="AA7" s="753">
        <v>1586</v>
      </c>
      <c r="AB7" s="753"/>
      <c r="AC7" s="753"/>
      <c r="AD7" s="753"/>
      <c r="AE7" s="754"/>
      <c r="AF7" s="755">
        <v>1044</v>
      </c>
      <c r="AG7" s="756"/>
      <c r="AH7" s="756"/>
      <c r="AI7" s="756"/>
      <c r="AJ7" s="757"/>
      <c r="AK7" s="792">
        <v>1571</v>
      </c>
      <c r="AL7" s="793"/>
      <c r="AM7" s="793"/>
      <c r="AN7" s="793"/>
      <c r="AO7" s="793"/>
      <c r="AP7" s="793">
        <v>2433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-12</v>
      </c>
      <c r="CI7" s="790"/>
      <c r="CJ7" s="790"/>
      <c r="CK7" s="790"/>
      <c r="CL7" s="791"/>
      <c r="CM7" s="789">
        <v>60</v>
      </c>
      <c r="CN7" s="790"/>
      <c r="CO7" s="790"/>
      <c r="CP7" s="790"/>
      <c r="CQ7" s="791"/>
      <c r="CR7" s="789">
        <v>10</v>
      </c>
      <c r="CS7" s="790"/>
      <c r="CT7" s="790"/>
      <c r="CU7" s="790"/>
      <c r="CV7" s="791"/>
      <c r="CW7" s="789" t="s">
        <v>539</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554</v>
      </c>
      <c r="BS8" s="786" t="s">
        <v>550</v>
      </c>
      <c r="BT8" s="787"/>
      <c r="BU8" s="787"/>
      <c r="BV8" s="787"/>
      <c r="BW8" s="787"/>
      <c r="BX8" s="787"/>
      <c r="BY8" s="787"/>
      <c r="BZ8" s="787"/>
      <c r="CA8" s="787"/>
      <c r="CB8" s="787"/>
      <c r="CC8" s="787"/>
      <c r="CD8" s="787"/>
      <c r="CE8" s="787"/>
      <c r="CF8" s="787"/>
      <c r="CG8" s="788"/>
      <c r="CH8" s="799" t="s">
        <v>539</v>
      </c>
      <c r="CI8" s="800"/>
      <c r="CJ8" s="800"/>
      <c r="CK8" s="800"/>
      <c r="CL8" s="801"/>
      <c r="CM8" s="799" t="s">
        <v>539</v>
      </c>
      <c r="CN8" s="800"/>
      <c r="CO8" s="800"/>
      <c r="CP8" s="800"/>
      <c r="CQ8" s="801"/>
      <c r="CR8" s="799" t="s">
        <v>539</v>
      </c>
      <c r="CS8" s="800"/>
      <c r="CT8" s="800"/>
      <c r="CU8" s="800"/>
      <c r="CV8" s="801"/>
      <c r="CW8" s="799" t="s">
        <v>539</v>
      </c>
      <c r="CX8" s="800"/>
      <c r="CY8" s="800"/>
      <c r="CZ8" s="800"/>
      <c r="DA8" s="801"/>
      <c r="DB8" s="799" t="s">
        <v>539</v>
      </c>
      <c r="DC8" s="800"/>
      <c r="DD8" s="800"/>
      <c r="DE8" s="800"/>
      <c r="DF8" s="801"/>
      <c r="DG8" s="799">
        <v>61</v>
      </c>
      <c r="DH8" s="800"/>
      <c r="DI8" s="800"/>
      <c r="DJ8" s="800"/>
      <c r="DK8" s="801"/>
      <c r="DL8" s="799" t="s">
        <v>539</v>
      </c>
      <c r="DM8" s="800"/>
      <c r="DN8" s="800"/>
      <c r="DO8" s="800"/>
      <c r="DP8" s="801"/>
      <c r="DQ8" s="799">
        <v>6</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18318</v>
      </c>
      <c r="R23" s="812"/>
      <c r="S23" s="812"/>
      <c r="T23" s="812"/>
      <c r="U23" s="812"/>
      <c r="V23" s="812">
        <v>16732</v>
      </c>
      <c r="W23" s="812"/>
      <c r="X23" s="812"/>
      <c r="Y23" s="812"/>
      <c r="Z23" s="812"/>
      <c r="AA23" s="812">
        <v>1586</v>
      </c>
      <c r="AB23" s="812"/>
      <c r="AC23" s="812"/>
      <c r="AD23" s="812"/>
      <c r="AE23" s="813"/>
      <c r="AF23" s="814">
        <v>1044</v>
      </c>
      <c r="AG23" s="812"/>
      <c r="AH23" s="812"/>
      <c r="AI23" s="812"/>
      <c r="AJ23" s="815"/>
      <c r="AK23" s="816"/>
      <c r="AL23" s="817"/>
      <c r="AM23" s="817"/>
      <c r="AN23" s="817"/>
      <c r="AO23" s="817"/>
      <c r="AP23" s="812">
        <v>2433</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1206</v>
      </c>
      <c r="R28" s="841"/>
      <c r="S28" s="841"/>
      <c r="T28" s="841"/>
      <c r="U28" s="841"/>
      <c r="V28" s="841">
        <v>1099</v>
      </c>
      <c r="W28" s="841"/>
      <c r="X28" s="841"/>
      <c r="Y28" s="841"/>
      <c r="Z28" s="841"/>
      <c r="AA28" s="841">
        <v>107</v>
      </c>
      <c r="AB28" s="841"/>
      <c r="AC28" s="841"/>
      <c r="AD28" s="841"/>
      <c r="AE28" s="842"/>
      <c r="AF28" s="843">
        <v>107</v>
      </c>
      <c r="AG28" s="841"/>
      <c r="AH28" s="841"/>
      <c r="AI28" s="841"/>
      <c r="AJ28" s="844"/>
      <c r="AK28" s="845">
        <v>70</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489</v>
      </c>
      <c r="R29" s="777"/>
      <c r="S29" s="777"/>
      <c r="T29" s="777"/>
      <c r="U29" s="777"/>
      <c r="V29" s="777">
        <v>442</v>
      </c>
      <c r="W29" s="777"/>
      <c r="X29" s="777"/>
      <c r="Y29" s="777"/>
      <c r="Z29" s="777"/>
      <c r="AA29" s="777">
        <v>47</v>
      </c>
      <c r="AB29" s="777"/>
      <c r="AC29" s="777"/>
      <c r="AD29" s="777"/>
      <c r="AE29" s="778"/>
      <c r="AF29" s="779">
        <v>47</v>
      </c>
      <c r="AG29" s="780"/>
      <c r="AH29" s="780"/>
      <c r="AI29" s="780"/>
      <c r="AJ29" s="781"/>
      <c r="AK29" s="848">
        <v>83</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18</v>
      </c>
      <c r="R30" s="777"/>
      <c r="S30" s="777"/>
      <c r="T30" s="777"/>
      <c r="U30" s="777"/>
      <c r="V30" s="777">
        <v>17</v>
      </c>
      <c r="W30" s="777"/>
      <c r="X30" s="777"/>
      <c r="Y30" s="777"/>
      <c r="Z30" s="777"/>
      <c r="AA30" s="777">
        <v>1</v>
      </c>
      <c r="AB30" s="777"/>
      <c r="AC30" s="777"/>
      <c r="AD30" s="777"/>
      <c r="AE30" s="778"/>
      <c r="AF30" s="779">
        <v>1</v>
      </c>
      <c r="AG30" s="780"/>
      <c r="AH30" s="780"/>
      <c r="AI30" s="780"/>
      <c r="AJ30" s="781"/>
      <c r="AK30" s="848">
        <v>14</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452</v>
      </c>
      <c r="R31" s="777"/>
      <c r="S31" s="777"/>
      <c r="T31" s="777"/>
      <c r="U31" s="777"/>
      <c r="V31" s="777">
        <v>376</v>
      </c>
      <c r="W31" s="777"/>
      <c r="X31" s="777"/>
      <c r="Y31" s="777"/>
      <c r="Z31" s="777"/>
      <c r="AA31" s="777">
        <v>76</v>
      </c>
      <c r="AB31" s="777"/>
      <c r="AC31" s="777"/>
      <c r="AD31" s="777"/>
      <c r="AE31" s="778"/>
      <c r="AF31" s="779">
        <v>163</v>
      </c>
      <c r="AG31" s="780"/>
      <c r="AH31" s="780"/>
      <c r="AI31" s="780"/>
      <c r="AJ31" s="781"/>
      <c r="AK31" s="848">
        <v>233</v>
      </c>
      <c r="AL31" s="849"/>
      <c r="AM31" s="849"/>
      <c r="AN31" s="849"/>
      <c r="AO31" s="849"/>
      <c r="AP31" s="849">
        <v>1144</v>
      </c>
      <c r="AQ31" s="849"/>
      <c r="AR31" s="849"/>
      <c r="AS31" s="849"/>
      <c r="AT31" s="849"/>
      <c r="AU31" s="849">
        <v>1059</v>
      </c>
      <c r="AV31" s="849"/>
      <c r="AW31" s="849"/>
      <c r="AX31" s="849"/>
      <c r="AY31" s="849"/>
      <c r="AZ31" s="850" t="s">
        <v>539</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31</v>
      </c>
      <c r="R32" s="777"/>
      <c r="S32" s="777"/>
      <c r="T32" s="777"/>
      <c r="U32" s="777"/>
      <c r="V32" s="777">
        <v>27</v>
      </c>
      <c r="W32" s="777"/>
      <c r="X32" s="777"/>
      <c r="Y32" s="777"/>
      <c r="Z32" s="777"/>
      <c r="AA32" s="777">
        <v>4</v>
      </c>
      <c r="AB32" s="777"/>
      <c r="AC32" s="777"/>
      <c r="AD32" s="777"/>
      <c r="AE32" s="778"/>
      <c r="AF32" s="779">
        <v>4</v>
      </c>
      <c r="AG32" s="780"/>
      <c r="AH32" s="780"/>
      <c r="AI32" s="780"/>
      <c r="AJ32" s="781"/>
      <c r="AK32" s="848">
        <v>25</v>
      </c>
      <c r="AL32" s="849"/>
      <c r="AM32" s="849"/>
      <c r="AN32" s="849"/>
      <c r="AO32" s="849"/>
      <c r="AP32" s="849">
        <v>253</v>
      </c>
      <c r="AQ32" s="849"/>
      <c r="AR32" s="849"/>
      <c r="AS32" s="849"/>
      <c r="AT32" s="849"/>
      <c r="AU32" s="849">
        <v>253</v>
      </c>
      <c r="AV32" s="849"/>
      <c r="AW32" s="849"/>
      <c r="AX32" s="849"/>
      <c r="AY32" s="849"/>
      <c r="AZ32" s="850" t="s">
        <v>539</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761</v>
      </c>
      <c r="R33" s="777"/>
      <c r="S33" s="777"/>
      <c r="T33" s="777"/>
      <c r="U33" s="777"/>
      <c r="V33" s="777">
        <v>604</v>
      </c>
      <c r="W33" s="777"/>
      <c r="X33" s="777"/>
      <c r="Y33" s="777"/>
      <c r="Z33" s="777"/>
      <c r="AA33" s="777">
        <v>157</v>
      </c>
      <c r="AB33" s="777"/>
      <c r="AC33" s="777"/>
      <c r="AD33" s="777"/>
      <c r="AE33" s="778"/>
      <c r="AF33" s="779">
        <v>42</v>
      </c>
      <c r="AG33" s="780"/>
      <c r="AH33" s="780"/>
      <c r="AI33" s="780"/>
      <c r="AJ33" s="781"/>
      <c r="AK33" s="848">
        <v>43</v>
      </c>
      <c r="AL33" s="849"/>
      <c r="AM33" s="849"/>
      <c r="AN33" s="849"/>
      <c r="AO33" s="849"/>
      <c r="AP33" s="849">
        <v>115</v>
      </c>
      <c r="AQ33" s="849"/>
      <c r="AR33" s="849"/>
      <c r="AS33" s="849"/>
      <c r="AT33" s="849"/>
      <c r="AU33" s="849">
        <v>115</v>
      </c>
      <c r="AV33" s="849"/>
      <c r="AW33" s="849"/>
      <c r="AX33" s="849"/>
      <c r="AY33" s="849"/>
      <c r="AZ33" s="850" t="s">
        <v>539</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364</v>
      </c>
      <c r="AG63" s="860"/>
      <c r="AH63" s="860"/>
      <c r="AI63" s="860"/>
      <c r="AJ63" s="861"/>
      <c r="AK63" s="862"/>
      <c r="AL63" s="857"/>
      <c r="AM63" s="857"/>
      <c r="AN63" s="857"/>
      <c r="AO63" s="857"/>
      <c r="AP63" s="860">
        <v>1511</v>
      </c>
      <c r="AQ63" s="860"/>
      <c r="AR63" s="860"/>
      <c r="AS63" s="860"/>
      <c r="AT63" s="860"/>
      <c r="AU63" s="860">
        <v>1427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6866</v>
      </c>
      <c r="R68" s="884"/>
      <c r="S68" s="884"/>
      <c r="T68" s="884"/>
      <c r="U68" s="884"/>
      <c r="V68" s="884">
        <v>6473</v>
      </c>
      <c r="W68" s="884"/>
      <c r="X68" s="884"/>
      <c r="Y68" s="884"/>
      <c r="Z68" s="884"/>
      <c r="AA68" s="884">
        <v>393</v>
      </c>
      <c r="AB68" s="884"/>
      <c r="AC68" s="884"/>
      <c r="AD68" s="884"/>
      <c r="AE68" s="884"/>
      <c r="AF68" s="884">
        <v>393</v>
      </c>
      <c r="AG68" s="884"/>
      <c r="AH68" s="884"/>
      <c r="AI68" s="884"/>
      <c r="AJ68" s="884"/>
      <c r="AK68" s="884">
        <v>0</v>
      </c>
      <c r="AL68" s="884"/>
      <c r="AM68" s="884"/>
      <c r="AN68" s="884"/>
      <c r="AO68" s="884"/>
      <c r="AP68" s="884">
        <v>986</v>
      </c>
      <c r="AQ68" s="884"/>
      <c r="AR68" s="884"/>
      <c r="AS68" s="884"/>
      <c r="AT68" s="884"/>
      <c r="AU68" s="884">
        <v>78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30</v>
      </c>
      <c r="R69" s="849"/>
      <c r="S69" s="849"/>
      <c r="T69" s="849"/>
      <c r="U69" s="849"/>
      <c r="V69" s="849">
        <v>28</v>
      </c>
      <c r="W69" s="849"/>
      <c r="X69" s="849"/>
      <c r="Y69" s="849"/>
      <c r="Z69" s="849"/>
      <c r="AA69" s="849">
        <v>2</v>
      </c>
      <c r="AB69" s="849"/>
      <c r="AC69" s="849"/>
      <c r="AD69" s="849"/>
      <c r="AE69" s="849"/>
      <c r="AF69" s="849">
        <v>2</v>
      </c>
      <c r="AG69" s="849"/>
      <c r="AH69" s="849"/>
      <c r="AI69" s="849"/>
      <c r="AJ69" s="849"/>
      <c r="AK69" s="849">
        <v>0</v>
      </c>
      <c r="AL69" s="849"/>
      <c r="AM69" s="849"/>
      <c r="AN69" s="849"/>
      <c r="AO69" s="849"/>
      <c r="AP69" s="849">
        <v>0</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1313</v>
      </c>
      <c r="R70" s="849"/>
      <c r="S70" s="849"/>
      <c r="T70" s="849"/>
      <c r="U70" s="849"/>
      <c r="V70" s="849">
        <v>1395</v>
      </c>
      <c r="W70" s="849"/>
      <c r="X70" s="849"/>
      <c r="Y70" s="849"/>
      <c r="Z70" s="849"/>
      <c r="AA70" s="849">
        <v>-82</v>
      </c>
      <c r="AB70" s="849"/>
      <c r="AC70" s="849"/>
      <c r="AD70" s="849"/>
      <c r="AE70" s="849"/>
      <c r="AF70" s="849">
        <v>2085</v>
      </c>
      <c r="AG70" s="849"/>
      <c r="AH70" s="849"/>
      <c r="AI70" s="849"/>
      <c r="AJ70" s="849"/>
      <c r="AK70" s="849"/>
      <c r="AL70" s="849"/>
      <c r="AM70" s="849"/>
      <c r="AN70" s="849"/>
      <c r="AO70" s="849"/>
      <c r="AP70" s="849">
        <v>3236</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678</v>
      </c>
      <c r="R71" s="849"/>
      <c r="S71" s="849"/>
      <c r="T71" s="849"/>
      <c r="U71" s="849"/>
      <c r="V71" s="849">
        <v>537</v>
      </c>
      <c r="W71" s="849"/>
      <c r="X71" s="849"/>
      <c r="Y71" s="849"/>
      <c r="Z71" s="849"/>
      <c r="AA71" s="849">
        <v>141</v>
      </c>
      <c r="AB71" s="849"/>
      <c r="AC71" s="849"/>
      <c r="AD71" s="849"/>
      <c r="AE71" s="849"/>
      <c r="AF71" s="849">
        <v>727</v>
      </c>
      <c r="AG71" s="849"/>
      <c r="AH71" s="849"/>
      <c r="AI71" s="849"/>
      <c r="AJ71" s="849"/>
      <c r="AK71" s="849"/>
      <c r="AL71" s="849"/>
      <c r="AM71" s="849"/>
      <c r="AN71" s="849"/>
      <c r="AO71" s="849"/>
      <c r="AP71" s="849">
        <v>3070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10258</v>
      </c>
      <c r="R72" s="849"/>
      <c r="S72" s="849"/>
      <c r="T72" s="849"/>
      <c r="U72" s="849"/>
      <c r="V72" s="849">
        <v>8973</v>
      </c>
      <c r="W72" s="849"/>
      <c r="X72" s="849"/>
      <c r="Y72" s="849"/>
      <c r="Z72" s="849"/>
      <c r="AA72" s="849">
        <v>1285</v>
      </c>
      <c r="AB72" s="849"/>
      <c r="AC72" s="849"/>
      <c r="AD72" s="849"/>
      <c r="AE72" s="849"/>
      <c r="AF72" s="849">
        <v>1285</v>
      </c>
      <c r="AG72" s="849"/>
      <c r="AH72" s="849"/>
      <c r="AI72" s="849"/>
      <c r="AJ72" s="849"/>
      <c r="AK72" s="849">
        <v>16</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1171</v>
      </c>
      <c r="R73" s="849"/>
      <c r="S73" s="849"/>
      <c r="T73" s="849"/>
      <c r="U73" s="849"/>
      <c r="V73" s="849">
        <v>1170</v>
      </c>
      <c r="W73" s="849"/>
      <c r="X73" s="849"/>
      <c r="Y73" s="849"/>
      <c r="Z73" s="849"/>
      <c r="AA73" s="849">
        <v>1</v>
      </c>
      <c r="AB73" s="849"/>
      <c r="AC73" s="849"/>
      <c r="AD73" s="849"/>
      <c r="AE73" s="849"/>
      <c r="AF73" s="849">
        <v>1</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1</v>
      </c>
      <c r="R74" s="849"/>
      <c r="S74" s="849"/>
      <c r="T74" s="849"/>
      <c r="U74" s="849"/>
      <c r="V74" s="849">
        <v>0</v>
      </c>
      <c r="W74" s="849"/>
      <c r="X74" s="849"/>
      <c r="Y74" s="849"/>
      <c r="Z74" s="849"/>
      <c r="AA74" s="849">
        <v>1</v>
      </c>
      <c r="AB74" s="849"/>
      <c r="AC74" s="849"/>
      <c r="AD74" s="849"/>
      <c r="AE74" s="849"/>
      <c r="AF74" s="849">
        <v>1</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47</v>
      </c>
      <c r="R75" s="898"/>
      <c r="S75" s="898"/>
      <c r="T75" s="898"/>
      <c r="U75" s="848"/>
      <c r="V75" s="899">
        <v>34</v>
      </c>
      <c r="W75" s="898"/>
      <c r="X75" s="898"/>
      <c r="Y75" s="898"/>
      <c r="Z75" s="848"/>
      <c r="AA75" s="899">
        <v>13</v>
      </c>
      <c r="AB75" s="898"/>
      <c r="AC75" s="898"/>
      <c r="AD75" s="898"/>
      <c r="AE75" s="848"/>
      <c r="AF75" s="899">
        <v>13</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28</v>
      </c>
      <c r="R76" s="898"/>
      <c r="S76" s="898"/>
      <c r="T76" s="898"/>
      <c r="U76" s="848"/>
      <c r="V76" s="899">
        <v>22</v>
      </c>
      <c r="W76" s="898"/>
      <c r="X76" s="898"/>
      <c r="Y76" s="898"/>
      <c r="Z76" s="848"/>
      <c r="AA76" s="899">
        <v>6</v>
      </c>
      <c r="AB76" s="898"/>
      <c r="AC76" s="898"/>
      <c r="AD76" s="898"/>
      <c r="AE76" s="848"/>
      <c r="AF76" s="899">
        <v>6</v>
      </c>
      <c r="AG76" s="898"/>
      <c r="AH76" s="898"/>
      <c r="AI76" s="898"/>
      <c r="AJ76" s="848"/>
      <c r="AK76" s="899">
        <v>12</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7">
        <v>729</v>
      </c>
      <c r="R77" s="898"/>
      <c r="S77" s="898"/>
      <c r="T77" s="898"/>
      <c r="U77" s="848"/>
      <c r="V77" s="899">
        <v>688</v>
      </c>
      <c r="W77" s="898"/>
      <c r="X77" s="898"/>
      <c r="Y77" s="898"/>
      <c r="Z77" s="848"/>
      <c r="AA77" s="899">
        <v>41</v>
      </c>
      <c r="AB77" s="898"/>
      <c r="AC77" s="898"/>
      <c r="AD77" s="898"/>
      <c r="AE77" s="848"/>
      <c r="AF77" s="899">
        <v>41</v>
      </c>
      <c r="AG77" s="898"/>
      <c r="AH77" s="898"/>
      <c r="AI77" s="898"/>
      <c r="AJ77" s="848"/>
      <c r="AK77" s="899">
        <v>0</v>
      </c>
      <c r="AL77" s="898"/>
      <c r="AM77" s="898"/>
      <c r="AN77" s="898"/>
      <c r="AO77" s="848"/>
      <c r="AP77" s="899" t="s">
        <v>553</v>
      </c>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552</v>
      </c>
      <c r="C78" s="892"/>
      <c r="D78" s="892"/>
      <c r="E78" s="892"/>
      <c r="F78" s="892"/>
      <c r="G78" s="892"/>
      <c r="H78" s="892"/>
      <c r="I78" s="892"/>
      <c r="J78" s="892"/>
      <c r="K78" s="892"/>
      <c r="L78" s="892"/>
      <c r="M78" s="892"/>
      <c r="N78" s="892"/>
      <c r="O78" s="892"/>
      <c r="P78" s="893"/>
      <c r="Q78" s="894">
        <v>250943</v>
      </c>
      <c r="R78" s="849"/>
      <c r="S78" s="849"/>
      <c r="T78" s="849"/>
      <c r="U78" s="849"/>
      <c r="V78" s="849">
        <v>239378</v>
      </c>
      <c r="W78" s="849"/>
      <c r="X78" s="849"/>
      <c r="Y78" s="849"/>
      <c r="Z78" s="849"/>
      <c r="AA78" s="849">
        <v>11565</v>
      </c>
      <c r="AB78" s="849"/>
      <c r="AC78" s="849"/>
      <c r="AD78" s="849"/>
      <c r="AE78" s="849"/>
      <c r="AF78" s="849">
        <v>11565</v>
      </c>
      <c r="AG78" s="849"/>
      <c r="AH78" s="849"/>
      <c r="AI78" s="849"/>
      <c r="AJ78" s="849"/>
      <c r="AK78" s="849">
        <v>726</v>
      </c>
      <c r="AL78" s="849"/>
      <c r="AM78" s="849"/>
      <c r="AN78" s="849"/>
      <c r="AO78" s="849"/>
      <c r="AP78" s="849" t="s">
        <v>553</v>
      </c>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15680</v>
      </c>
      <c r="AG88" s="860"/>
      <c r="AH88" s="860"/>
      <c r="AI88" s="860"/>
      <c r="AJ88" s="860"/>
      <c r="AK88" s="857"/>
      <c r="AL88" s="857"/>
      <c r="AM88" s="857"/>
      <c r="AN88" s="857"/>
      <c r="AO88" s="857"/>
      <c r="AP88" s="860">
        <v>7292</v>
      </c>
      <c r="AQ88" s="860"/>
      <c r="AR88" s="860"/>
      <c r="AS88" s="860"/>
      <c r="AT88" s="860"/>
      <c r="AU88" s="860">
        <v>78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c r="CX102" s="868"/>
      <c r="CY102" s="868"/>
      <c r="CZ102" s="868"/>
      <c r="DA102" s="911"/>
      <c r="DB102" s="910"/>
      <c r="DC102" s="868"/>
      <c r="DD102" s="868"/>
      <c r="DE102" s="868"/>
      <c r="DF102" s="911"/>
      <c r="DG102" s="910">
        <v>61</v>
      </c>
      <c r="DH102" s="868"/>
      <c r="DI102" s="868"/>
      <c r="DJ102" s="868"/>
      <c r="DK102" s="911"/>
      <c r="DL102" s="910"/>
      <c r="DM102" s="868"/>
      <c r="DN102" s="868"/>
      <c r="DO102" s="868"/>
      <c r="DP102" s="911"/>
      <c r="DQ102" s="910">
        <v>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235075</v>
      </c>
      <c r="AB110" s="920"/>
      <c r="AC110" s="920"/>
      <c r="AD110" s="920"/>
      <c r="AE110" s="921"/>
      <c r="AF110" s="922">
        <v>235770</v>
      </c>
      <c r="AG110" s="920"/>
      <c r="AH110" s="920"/>
      <c r="AI110" s="920"/>
      <c r="AJ110" s="921"/>
      <c r="AK110" s="922">
        <v>184387</v>
      </c>
      <c r="AL110" s="920"/>
      <c r="AM110" s="920"/>
      <c r="AN110" s="920"/>
      <c r="AO110" s="921"/>
      <c r="AP110" s="923">
        <v>6.2</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2871932</v>
      </c>
      <c r="BR110" s="957"/>
      <c r="BS110" s="957"/>
      <c r="BT110" s="957"/>
      <c r="BU110" s="957"/>
      <c r="BV110" s="957">
        <v>2585398</v>
      </c>
      <c r="BW110" s="957"/>
      <c r="BX110" s="957"/>
      <c r="BY110" s="957"/>
      <c r="BZ110" s="957"/>
      <c r="CA110" s="957">
        <v>2432550</v>
      </c>
      <c r="CB110" s="957"/>
      <c r="CC110" s="957"/>
      <c r="CD110" s="957"/>
      <c r="CE110" s="957"/>
      <c r="CF110" s="971">
        <v>81.599999999999994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1769293</v>
      </c>
      <c r="BR112" s="950"/>
      <c r="BS112" s="950"/>
      <c r="BT112" s="950"/>
      <c r="BU112" s="950"/>
      <c r="BV112" s="950">
        <v>1506504</v>
      </c>
      <c r="BW112" s="950"/>
      <c r="BX112" s="950"/>
      <c r="BY112" s="950"/>
      <c r="BZ112" s="950"/>
      <c r="CA112" s="950">
        <v>1365195</v>
      </c>
      <c r="CB112" s="950"/>
      <c r="CC112" s="950"/>
      <c r="CD112" s="950"/>
      <c r="CE112" s="950"/>
      <c r="CF112" s="944">
        <v>45.8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167713</v>
      </c>
      <c r="AB113" s="964"/>
      <c r="AC113" s="964"/>
      <c r="AD113" s="964"/>
      <c r="AE113" s="965"/>
      <c r="AF113" s="966">
        <v>174517</v>
      </c>
      <c r="AG113" s="964"/>
      <c r="AH113" s="964"/>
      <c r="AI113" s="964"/>
      <c r="AJ113" s="965"/>
      <c r="AK113" s="966">
        <v>170172</v>
      </c>
      <c r="AL113" s="964"/>
      <c r="AM113" s="964"/>
      <c r="AN113" s="964"/>
      <c r="AO113" s="965"/>
      <c r="AP113" s="967">
        <v>5.7</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105305</v>
      </c>
      <c r="BR113" s="950"/>
      <c r="BS113" s="950"/>
      <c r="BT113" s="950"/>
      <c r="BU113" s="950"/>
      <c r="BV113" s="950">
        <v>89520</v>
      </c>
      <c r="BW113" s="950"/>
      <c r="BX113" s="950"/>
      <c r="BY113" s="950"/>
      <c r="BZ113" s="950"/>
      <c r="CA113" s="950">
        <v>77704</v>
      </c>
      <c r="CB113" s="950"/>
      <c r="CC113" s="950"/>
      <c r="CD113" s="950"/>
      <c r="CE113" s="950"/>
      <c r="CF113" s="944">
        <v>2.6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51525</v>
      </c>
      <c r="AB114" s="989"/>
      <c r="AC114" s="989"/>
      <c r="AD114" s="989"/>
      <c r="AE114" s="990"/>
      <c r="AF114" s="991">
        <v>47196</v>
      </c>
      <c r="AG114" s="989"/>
      <c r="AH114" s="989"/>
      <c r="AI114" s="989"/>
      <c r="AJ114" s="990"/>
      <c r="AK114" s="991">
        <v>44091</v>
      </c>
      <c r="AL114" s="989"/>
      <c r="AM114" s="989"/>
      <c r="AN114" s="989"/>
      <c r="AO114" s="990"/>
      <c r="AP114" s="992">
        <v>1.5</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477054</v>
      </c>
      <c r="BR114" s="950"/>
      <c r="BS114" s="950"/>
      <c r="BT114" s="950"/>
      <c r="BU114" s="950"/>
      <c r="BV114" s="950">
        <v>369793</v>
      </c>
      <c r="BW114" s="950"/>
      <c r="BX114" s="950"/>
      <c r="BY114" s="950"/>
      <c r="BZ114" s="950"/>
      <c r="CA114" s="950">
        <v>413275</v>
      </c>
      <c r="CB114" s="950"/>
      <c r="CC114" s="950"/>
      <c r="CD114" s="950"/>
      <c r="CE114" s="950"/>
      <c r="CF114" s="944">
        <v>13.9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7910</v>
      </c>
      <c r="BR115" s="950"/>
      <c r="BS115" s="950"/>
      <c r="BT115" s="950"/>
      <c r="BU115" s="950"/>
      <c r="BV115" s="950">
        <v>7024</v>
      </c>
      <c r="BW115" s="950"/>
      <c r="BX115" s="950"/>
      <c r="BY115" s="950"/>
      <c r="BZ115" s="950"/>
      <c r="CA115" s="950">
        <v>6149</v>
      </c>
      <c r="CB115" s="950"/>
      <c r="CC115" s="950"/>
      <c r="CD115" s="950"/>
      <c r="CE115" s="950"/>
      <c r="CF115" s="944">
        <v>0.2</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454313</v>
      </c>
      <c r="AB117" s="996"/>
      <c r="AC117" s="996"/>
      <c r="AD117" s="996"/>
      <c r="AE117" s="997"/>
      <c r="AF117" s="995">
        <v>457483</v>
      </c>
      <c r="AG117" s="996"/>
      <c r="AH117" s="996"/>
      <c r="AI117" s="996"/>
      <c r="AJ117" s="997"/>
      <c r="AK117" s="995">
        <v>398650</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5231494</v>
      </c>
      <c r="BR118" s="1016"/>
      <c r="BS118" s="1016"/>
      <c r="BT118" s="1016"/>
      <c r="BU118" s="1016"/>
      <c r="BV118" s="1016">
        <v>4558239</v>
      </c>
      <c r="BW118" s="1016"/>
      <c r="BX118" s="1016"/>
      <c r="BY118" s="1016"/>
      <c r="BZ118" s="1016"/>
      <c r="CA118" s="1016">
        <v>4294873</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2019809</v>
      </c>
      <c r="BR119" s="957"/>
      <c r="BS119" s="957"/>
      <c r="BT119" s="957"/>
      <c r="BU119" s="957"/>
      <c r="BV119" s="957">
        <v>2619466</v>
      </c>
      <c r="BW119" s="957"/>
      <c r="BX119" s="957"/>
      <c r="BY119" s="957"/>
      <c r="BZ119" s="957"/>
      <c r="CA119" s="957">
        <v>3021290</v>
      </c>
      <c r="CB119" s="957"/>
      <c r="CC119" s="957"/>
      <c r="CD119" s="957"/>
      <c r="CE119" s="957"/>
      <c r="CF119" s="971">
        <v>101.4</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9000</v>
      </c>
      <c r="BR120" s="950"/>
      <c r="BS120" s="950"/>
      <c r="BT120" s="950"/>
      <c r="BU120" s="950"/>
      <c r="BV120" s="950">
        <v>9000</v>
      </c>
      <c r="BW120" s="950"/>
      <c r="BX120" s="950"/>
      <c r="BY120" s="950"/>
      <c r="BZ120" s="950"/>
      <c r="CA120" s="950">
        <v>21400</v>
      </c>
      <c r="CB120" s="950"/>
      <c r="CC120" s="950"/>
      <c r="CD120" s="950"/>
      <c r="CE120" s="950"/>
      <c r="CF120" s="944">
        <v>0.7</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1350777</v>
      </c>
      <c r="DH120" s="957"/>
      <c r="DI120" s="957"/>
      <c r="DJ120" s="957"/>
      <c r="DK120" s="957"/>
      <c r="DL120" s="957">
        <v>1239912</v>
      </c>
      <c r="DM120" s="957"/>
      <c r="DN120" s="957"/>
      <c r="DO120" s="957"/>
      <c r="DP120" s="957"/>
      <c r="DQ120" s="957">
        <v>1115268</v>
      </c>
      <c r="DR120" s="957"/>
      <c r="DS120" s="957"/>
      <c r="DT120" s="957"/>
      <c r="DU120" s="957"/>
      <c r="DV120" s="958">
        <v>37.4</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2865221</v>
      </c>
      <c r="BR121" s="1016"/>
      <c r="BS121" s="1016"/>
      <c r="BT121" s="1016"/>
      <c r="BU121" s="1016"/>
      <c r="BV121" s="1016">
        <v>2641542</v>
      </c>
      <c r="BW121" s="1016"/>
      <c r="BX121" s="1016"/>
      <c r="BY121" s="1016"/>
      <c r="BZ121" s="1016"/>
      <c r="CA121" s="1016">
        <v>2452707</v>
      </c>
      <c r="CB121" s="1016"/>
      <c r="CC121" s="1016"/>
      <c r="CD121" s="1016"/>
      <c r="CE121" s="1016"/>
      <c r="CF121" s="1054">
        <v>82.3</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285516</v>
      </c>
      <c r="DH121" s="950"/>
      <c r="DI121" s="950"/>
      <c r="DJ121" s="950"/>
      <c r="DK121" s="950"/>
      <c r="DL121" s="950">
        <v>266592</v>
      </c>
      <c r="DM121" s="950"/>
      <c r="DN121" s="950"/>
      <c r="DO121" s="950"/>
      <c r="DP121" s="950"/>
      <c r="DQ121" s="950">
        <v>249927</v>
      </c>
      <c r="DR121" s="950"/>
      <c r="DS121" s="950"/>
      <c r="DT121" s="950"/>
      <c r="DU121" s="950"/>
      <c r="DV121" s="951">
        <v>8.4</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4894030</v>
      </c>
      <c r="BR122" s="1065"/>
      <c r="BS122" s="1065"/>
      <c r="BT122" s="1065"/>
      <c r="BU122" s="1065"/>
      <c r="BV122" s="1065">
        <v>5270008</v>
      </c>
      <c r="BW122" s="1065"/>
      <c r="BX122" s="1065"/>
      <c r="BY122" s="1065"/>
      <c r="BZ122" s="1065"/>
      <c r="CA122" s="1065">
        <v>5495397</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17.600000000000001</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v>133000</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7910</v>
      </c>
      <c r="DH127" s="1078"/>
      <c r="DI127" s="1078"/>
      <c r="DJ127" s="1078"/>
      <c r="DK127" s="1078"/>
      <c r="DL127" s="1078">
        <v>7024</v>
      </c>
      <c r="DM127" s="1078"/>
      <c r="DN127" s="1078"/>
      <c r="DO127" s="1078"/>
      <c r="DP127" s="1078"/>
      <c r="DQ127" s="1078">
        <v>6149</v>
      </c>
      <c r="DR127" s="1078"/>
      <c r="DS127" s="1078"/>
      <c r="DT127" s="1078"/>
      <c r="DU127" s="1078"/>
      <c r="DV127" s="1079">
        <v>0.2</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2308</v>
      </c>
      <c r="AB128" s="1120"/>
      <c r="AC128" s="1120"/>
      <c r="AD128" s="1120"/>
      <c r="AE128" s="1121"/>
      <c r="AF128" s="1122" t="s">
        <v>448</v>
      </c>
      <c r="AG128" s="1120"/>
      <c r="AH128" s="1120"/>
      <c r="AI128" s="1120"/>
      <c r="AJ128" s="1121"/>
      <c r="AK128" s="1122">
        <v>9915</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2135826</v>
      </c>
      <c r="AB129" s="989"/>
      <c r="AC129" s="989"/>
      <c r="AD129" s="989"/>
      <c r="AE129" s="990"/>
      <c r="AF129" s="991">
        <v>3287646</v>
      </c>
      <c r="AG129" s="989"/>
      <c r="AH129" s="989"/>
      <c r="AI129" s="989"/>
      <c r="AJ129" s="990"/>
      <c r="AK129" s="991">
        <v>3207411</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8.1999999999999993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222231</v>
      </c>
      <c r="AB130" s="989"/>
      <c r="AC130" s="989"/>
      <c r="AD130" s="989"/>
      <c r="AE130" s="990"/>
      <c r="AF130" s="991">
        <v>228834</v>
      </c>
      <c r="AG130" s="989"/>
      <c r="AH130" s="989"/>
      <c r="AI130" s="989"/>
      <c r="AJ130" s="990"/>
      <c r="AK130" s="991">
        <v>227402</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1913595</v>
      </c>
      <c r="AB131" s="1028"/>
      <c r="AC131" s="1028"/>
      <c r="AD131" s="1028"/>
      <c r="AE131" s="1029"/>
      <c r="AF131" s="1030">
        <v>3058812</v>
      </c>
      <c r="AG131" s="1028"/>
      <c r="AH131" s="1028"/>
      <c r="AI131" s="1028"/>
      <c r="AJ131" s="1029"/>
      <c r="AK131" s="1030">
        <v>2980009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12.007451939999999</v>
      </c>
      <c r="AB132" s="1134"/>
      <c r="AC132" s="1134"/>
      <c r="AD132" s="1134"/>
      <c r="AE132" s="1135"/>
      <c r="AF132" s="1136">
        <v>7.4750916370000002</v>
      </c>
      <c r="AG132" s="1134"/>
      <c r="AH132" s="1134"/>
      <c r="AI132" s="1134"/>
      <c r="AJ132" s="1135"/>
      <c r="AK132" s="1136">
        <v>5.4138427099999999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15.5</v>
      </c>
      <c r="AB133" s="1141"/>
      <c r="AC133" s="1141"/>
      <c r="AD133" s="1141"/>
      <c r="AE133" s="1142"/>
      <c r="AF133" s="1140">
        <v>10.7</v>
      </c>
      <c r="AG133" s="1141"/>
      <c r="AH133" s="1141"/>
      <c r="AI133" s="1141"/>
      <c r="AJ133" s="1142"/>
      <c r="AK133" s="1140">
        <v>8.1999999999999993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677881</v>
      </c>
      <c r="L9" s="264">
        <v>132736</v>
      </c>
      <c r="M9" s="265">
        <v>199380</v>
      </c>
      <c r="N9" s="266">
        <v>-33.4</v>
      </c>
    </row>
    <row r="10" spans="1:16">
      <c r="A10" s="248"/>
      <c r="B10" s="244"/>
      <c r="C10" s="244"/>
      <c r="D10" s="244"/>
      <c r="E10" s="244"/>
      <c r="F10" s="244"/>
      <c r="G10" s="1149" t="s">
        <v>481</v>
      </c>
      <c r="H10" s="1150"/>
      <c r="I10" s="1150"/>
      <c r="J10" s="1151"/>
      <c r="K10" s="267">
        <v>51453</v>
      </c>
      <c r="L10" s="268">
        <v>10075</v>
      </c>
      <c r="M10" s="269">
        <v>22805</v>
      </c>
      <c r="N10" s="270">
        <v>-55.8</v>
      </c>
    </row>
    <row r="11" spans="1:16" ht="13.5" customHeight="1">
      <c r="A11" s="248"/>
      <c r="B11" s="244"/>
      <c r="C11" s="244"/>
      <c r="D11" s="244"/>
      <c r="E11" s="244"/>
      <c r="F11" s="244"/>
      <c r="G11" s="1149" t="s">
        <v>482</v>
      </c>
      <c r="H11" s="1150"/>
      <c r="I11" s="1150"/>
      <c r="J11" s="1151"/>
      <c r="K11" s="267">
        <v>98960</v>
      </c>
      <c r="L11" s="268">
        <v>19377</v>
      </c>
      <c r="M11" s="269">
        <v>22815</v>
      </c>
      <c r="N11" s="270">
        <v>-15.1</v>
      </c>
    </row>
    <row r="12" spans="1:16" ht="13.5" customHeight="1">
      <c r="A12" s="248"/>
      <c r="B12" s="244"/>
      <c r="C12" s="244"/>
      <c r="D12" s="244"/>
      <c r="E12" s="244"/>
      <c r="F12" s="244"/>
      <c r="G12" s="1149" t="s">
        <v>483</v>
      </c>
      <c r="H12" s="1150"/>
      <c r="I12" s="1150"/>
      <c r="J12" s="1151"/>
      <c r="K12" s="267" t="s">
        <v>484</v>
      </c>
      <c r="L12" s="268" t="s">
        <v>484</v>
      </c>
      <c r="M12" s="269">
        <v>3768</v>
      </c>
      <c r="N12" s="270" t="s">
        <v>484</v>
      </c>
    </row>
    <row r="13" spans="1:16" ht="13.5" customHeight="1">
      <c r="A13" s="248"/>
      <c r="B13" s="244"/>
      <c r="C13" s="244"/>
      <c r="D13" s="244"/>
      <c r="E13" s="244"/>
      <c r="F13" s="244"/>
      <c r="G13" s="1149" t="s">
        <v>485</v>
      </c>
      <c r="H13" s="1150"/>
      <c r="I13" s="1150"/>
      <c r="J13" s="1151"/>
      <c r="K13" s="267" t="s">
        <v>484</v>
      </c>
      <c r="L13" s="268" t="s">
        <v>484</v>
      </c>
      <c r="M13" s="269" t="s">
        <v>484</v>
      </c>
      <c r="N13" s="270" t="s">
        <v>484</v>
      </c>
    </row>
    <row r="14" spans="1:16" ht="13.5" customHeight="1">
      <c r="A14" s="248"/>
      <c r="B14" s="244"/>
      <c r="C14" s="244"/>
      <c r="D14" s="244"/>
      <c r="E14" s="244"/>
      <c r="F14" s="244"/>
      <c r="G14" s="1149" t="s">
        <v>486</v>
      </c>
      <c r="H14" s="1150"/>
      <c r="I14" s="1150"/>
      <c r="J14" s="1151"/>
      <c r="K14" s="267">
        <v>59526</v>
      </c>
      <c r="L14" s="268">
        <v>11656</v>
      </c>
      <c r="M14" s="269">
        <v>8560</v>
      </c>
      <c r="N14" s="270">
        <v>36.200000000000003</v>
      </c>
    </row>
    <row r="15" spans="1:16" ht="13.5" customHeight="1">
      <c r="A15" s="248"/>
      <c r="B15" s="244"/>
      <c r="C15" s="244"/>
      <c r="D15" s="244"/>
      <c r="E15" s="244"/>
      <c r="F15" s="244"/>
      <c r="G15" s="1149" t="s">
        <v>487</v>
      </c>
      <c r="H15" s="1150"/>
      <c r="I15" s="1150"/>
      <c r="J15" s="1151"/>
      <c r="K15" s="267">
        <v>32472</v>
      </c>
      <c r="L15" s="268">
        <v>6358</v>
      </c>
      <c r="M15" s="269">
        <v>4570</v>
      </c>
      <c r="N15" s="270">
        <v>39.1</v>
      </c>
    </row>
    <row r="16" spans="1:16">
      <c r="A16" s="248"/>
      <c r="B16" s="244"/>
      <c r="C16" s="244"/>
      <c r="D16" s="244"/>
      <c r="E16" s="244"/>
      <c r="F16" s="244"/>
      <c r="G16" s="1152" t="s">
        <v>488</v>
      </c>
      <c r="H16" s="1153"/>
      <c r="I16" s="1153"/>
      <c r="J16" s="1154"/>
      <c r="K16" s="268">
        <v>-69528</v>
      </c>
      <c r="L16" s="268">
        <v>-13614</v>
      </c>
      <c r="M16" s="269">
        <v>-19939</v>
      </c>
      <c r="N16" s="270">
        <v>-31.7</v>
      </c>
    </row>
    <row r="17" spans="1:16">
      <c r="A17" s="248"/>
      <c r="B17" s="244"/>
      <c r="C17" s="244"/>
      <c r="D17" s="244"/>
      <c r="E17" s="244"/>
      <c r="F17" s="244"/>
      <c r="G17" s="1152" t="s">
        <v>166</v>
      </c>
      <c r="H17" s="1153"/>
      <c r="I17" s="1153"/>
      <c r="J17" s="1154"/>
      <c r="K17" s="268">
        <v>850764</v>
      </c>
      <c r="L17" s="268">
        <v>166588</v>
      </c>
      <c r="M17" s="269">
        <v>241959</v>
      </c>
      <c r="N17" s="270">
        <v>-31.2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16.059999999999999</v>
      </c>
      <c r="L21" s="281">
        <v>22.44</v>
      </c>
      <c r="M21" s="282">
        <v>-6.38</v>
      </c>
      <c r="N21" s="249"/>
      <c r="O21" s="283"/>
      <c r="P21" s="279"/>
    </row>
    <row r="22" spans="1:16" s="284" customFormat="1">
      <c r="A22" s="279"/>
      <c r="B22" s="249"/>
      <c r="C22" s="249"/>
      <c r="D22" s="249"/>
      <c r="E22" s="249"/>
      <c r="F22" s="249"/>
      <c r="G22" s="1144" t="s">
        <v>494</v>
      </c>
      <c r="H22" s="1145"/>
      <c r="I22" s="1145"/>
      <c r="J22" s="1146"/>
      <c r="K22" s="285">
        <v>100.6</v>
      </c>
      <c r="L22" s="286">
        <v>94.5</v>
      </c>
      <c r="M22" s="287">
        <v>6.1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184387</v>
      </c>
      <c r="L32" s="294">
        <v>36105</v>
      </c>
      <c r="M32" s="295">
        <v>119365</v>
      </c>
      <c r="N32" s="296">
        <v>-69.8</v>
      </c>
    </row>
    <row r="33" spans="1:16" ht="13.5" customHeight="1">
      <c r="A33" s="248"/>
      <c r="B33" s="244"/>
      <c r="C33" s="244"/>
      <c r="D33" s="244"/>
      <c r="E33" s="244"/>
      <c r="F33" s="244"/>
      <c r="G33" s="1160" t="s">
        <v>499</v>
      </c>
      <c r="H33" s="1161"/>
      <c r="I33" s="1161"/>
      <c r="J33" s="1162"/>
      <c r="K33" s="294" t="s">
        <v>484</v>
      </c>
      <c r="L33" s="294" t="s">
        <v>484</v>
      </c>
      <c r="M33" s="295" t="s">
        <v>484</v>
      </c>
      <c r="N33" s="296" t="s">
        <v>484</v>
      </c>
    </row>
    <row r="34" spans="1:16" ht="27" customHeight="1">
      <c r="A34" s="248"/>
      <c r="B34" s="244"/>
      <c r="C34" s="244"/>
      <c r="D34" s="244"/>
      <c r="E34" s="244"/>
      <c r="F34" s="244"/>
      <c r="G34" s="1160" t="s">
        <v>500</v>
      </c>
      <c r="H34" s="1161"/>
      <c r="I34" s="1161"/>
      <c r="J34" s="1162"/>
      <c r="K34" s="294" t="s">
        <v>484</v>
      </c>
      <c r="L34" s="294" t="s">
        <v>484</v>
      </c>
      <c r="M34" s="295">
        <v>50</v>
      </c>
      <c r="N34" s="296" t="s">
        <v>484</v>
      </c>
    </row>
    <row r="35" spans="1:16" ht="27" customHeight="1">
      <c r="A35" s="248"/>
      <c r="B35" s="244"/>
      <c r="C35" s="244"/>
      <c r="D35" s="244"/>
      <c r="E35" s="244"/>
      <c r="F35" s="244"/>
      <c r="G35" s="1160" t="s">
        <v>501</v>
      </c>
      <c r="H35" s="1161"/>
      <c r="I35" s="1161"/>
      <c r="J35" s="1162"/>
      <c r="K35" s="294">
        <v>170172</v>
      </c>
      <c r="L35" s="294">
        <v>33321</v>
      </c>
      <c r="M35" s="295">
        <v>29529</v>
      </c>
      <c r="N35" s="296">
        <v>12.8</v>
      </c>
    </row>
    <row r="36" spans="1:16" ht="27" customHeight="1">
      <c r="A36" s="248"/>
      <c r="B36" s="244"/>
      <c r="C36" s="244"/>
      <c r="D36" s="244"/>
      <c r="E36" s="244"/>
      <c r="F36" s="244"/>
      <c r="G36" s="1160" t="s">
        <v>502</v>
      </c>
      <c r="H36" s="1161"/>
      <c r="I36" s="1161"/>
      <c r="J36" s="1162"/>
      <c r="K36" s="294">
        <v>44091</v>
      </c>
      <c r="L36" s="294">
        <v>8633</v>
      </c>
      <c r="M36" s="295">
        <v>4818</v>
      </c>
      <c r="N36" s="296">
        <v>79.2</v>
      </c>
    </row>
    <row r="37" spans="1:16" ht="13.5" customHeight="1">
      <c r="A37" s="248"/>
      <c r="B37" s="244"/>
      <c r="C37" s="244"/>
      <c r="D37" s="244"/>
      <c r="E37" s="244"/>
      <c r="F37" s="244"/>
      <c r="G37" s="1160" t="s">
        <v>503</v>
      </c>
      <c r="H37" s="1161"/>
      <c r="I37" s="1161"/>
      <c r="J37" s="1162"/>
      <c r="K37" s="294" t="s">
        <v>484</v>
      </c>
      <c r="L37" s="294" t="s">
        <v>484</v>
      </c>
      <c r="M37" s="295">
        <v>1119</v>
      </c>
      <c r="N37" s="296" t="s">
        <v>484</v>
      </c>
    </row>
    <row r="38" spans="1:16" ht="27" customHeight="1">
      <c r="A38" s="248"/>
      <c r="B38" s="244"/>
      <c r="C38" s="244"/>
      <c r="D38" s="244"/>
      <c r="E38" s="244"/>
      <c r="F38" s="244"/>
      <c r="G38" s="1163" t="s">
        <v>504</v>
      </c>
      <c r="H38" s="1164"/>
      <c r="I38" s="1164"/>
      <c r="J38" s="1165"/>
      <c r="K38" s="297" t="s">
        <v>484</v>
      </c>
      <c r="L38" s="297" t="s">
        <v>484</v>
      </c>
      <c r="M38" s="298">
        <v>49</v>
      </c>
      <c r="N38" s="299" t="s">
        <v>484</v>
      </c>
      <c r="O38" s="293"/>
    </row>
    <row r="39" spans="1:16">
      <c r="A39" s="248"/>
      <c r="B39" s="244"/>
      <c r="C39" s="244"/>
      <c r="D39" s="244"/>
      <c r="E39" s="244"/>
      <c r="F39" s="244"/>
      <c r="G39" s="1163" t="s">
        <v>505</v>
      </c>
      <c r="H39" s="1164"/>
      <c r="I39" s="1164"/>
      <c r="J39" s="1165"/>
      <c r="K39" s="300">
        <v>-9915</v>
      </c>
      <c r="L39" s="300">
        <v>-1941</v>
      </c>
      <c r="M39" s="301">
        <v>-6027</v>
      </c>
      <c r="N39" s="302">
        <v>-67.8</v>
      </c>
      <c r="O39" s="293"/>
    </row>
    <row r="40" spans="1:16" ht="27" customHeight="1">
      <c r="A40" s="248"/>
      <c r="B40" s="244"/>
      <c r="C40" s="244"/>
      <c r="D40" s="244"/>
      <c r="E40" s="244"/>
      <c r="F40" s="244"/>
      <c r="G40" s="1160" t="s">
        <v>506</v>
      </c>
      <c r="H40" s="1161"/>
      <c r="I40" s="1161"/>
      <c r="J40" s="1162"/>
      <c r="K40" s="300">
        <v>-227402</v>
      </c>
      <c r="L40" s="300">
        <v>-44528</v>
      </c>
      <c r="M40" s="301">
        <v>-114844</v>
      </c>
      <c r="N40" s="302">
        <v>-61.2</v>
      </c>
      <c r="O40" s="293"/>
    </row>
    <row r="41" spans="1:16">
      <c r="A41" s="248"/>
      <c r="B41" s="244"/>
      <c r="C41" s="244"/>
      <c r="D41" s="244"/>
      <c r="E41" s="244"/>
      <c r="F41" s="244"/>
      <c r="G41" s="1166" t="s">
        <v>277</v>
      </c>
      <c r="H41" s="1167"/>
      <c r="I41" s="1167"/>
      <c r="J41" s="1168"/>
      <c r="K41" s="294">
        <v>161333</v>
      </c>
      <c r="L41" s="300">
        <v>31591</v>
      </c>
      <c r="M41" s="301">
        <v>34058</v>
      </c>
      <c r="N41" s="302">
        <v>-7.2</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224537</v>
      </c>
      <c r="J51" s="320">
        <v>42550</v>
      </c>
      <c r="K51" s="321">
        <v>-74</v>
      </c>
      <c r="L51" s="322">
        <v>92021</v>
      </c>
      <c r="M51" s="323">
        <v>-24.5</v>
      </c>
      <c r="N51" s="324">
        <v>-49.5</v>
      </c>
    </row>
    <row r="52" spans="1:14">
      <c r="A52" s="248"/>
      <c r="B52" s="244"/>
      <c r="C52" s="244"/>
      <c r="D52" s="244"/>
      <c r="E52" s="244"/>
      <c r="F52" s="244"/>
      <c r="G52" s="325"/>
      <c r="H52" s="326" t="s">
        <v>517</v>
      </c>
      <c r="I52" s="327">
        <v>64914</v>
      </c>
      <c r="J52" s="328">
        <v>12301</v>
      </c>
      <c r="K52" s="329">
        <v>-91.6</v>
      </c>
      <c r="L52" s="330">
        <v>52579</v>
      </c>
      <c r="M52" s="331">
        <v>-23.2</v>
      </c>
      <c r="N52" s="332">
        <v>-68.400000000000006</v>
      </c>
    </row>
    <row r="53" spans="1:14">
      <c r="A53" s="248"/>
      <c r="B53" s="244"/>
      <c r="C53" s="244"/>
      <c r="D53" s="244"/>
      <c r="E53" s="244"/>
      <c r="F53" s="244"/>
      <c r="G53" s="310" t="s">
        <v>518</v>
      </c>
      <c r="H53" s="311"/>
      <c r="I53" s="319">
        <v>534164</v>
      </c>
      <c r="J53" s="320">
        <v>102566</v>
      </c>
      <c r="K53" s="321">
        <v>141</v>
      </c>
      <c r="L53" s="322">
        <v>94828</v>
      </c>
      <c r="M53" s="323">
        <v>3.1</v>
      </c>
      <c r="N53" s="324">
        <v>137.9</v>
      </c>
    </row>
    <row r="54" spans="1:14">
      <c r="A54" s="248"/>
      <c r="B54" s="244"/>
      <c r="C54" s="244"/>
      <c r="D54" s="244"/>
      <c r="E54" s="244"/>
      <c r="F54" s="244"/>
      <c r="G54" s="325"/>
      <c r="H54" s="326" t="s">
        <v>517</v>
      </c>
      <c r="I54" s="327">
        <v>143263</v>
      </c>
      <c r="J54" s="328">
        <v>27508</v>
      </c>
      <c r="K54" s="329">
        <v>123.6</v>
      </c>
      <c r="L54" s="330">
        <v>55133</v>
      </c>
      <c r="M54" s="331">
        <v>4.9000000000000004</v>
      </c>
      <c r="N54" s="332">
        <v>118.7</v>
      </c>
    </row>
    <row r="55" spans="1:14">
      <c r="A55" s="248"/>
      <c r="B55" s="244"/>
      <c r="C55" s="244"/>
      <c r="D55" s="244"/>
      <c r="E55" s="244"/>
      <c r="F55" s="244"/>
      <c r="G55" s="310" t="s">
        <v>519</v>
      </c>
      <c r="H55" s="311"/>
      <c r="I55" s="319">
        <v>1706800</v>
      </c>
      <c r="J55" s="320">
        <v>327790</v>
      </c>
      <c r="K55" s="321">
        <v>219.6</v>
      </c>
      <c r="L55" s="322">
        <v>119674</v>
      </c>
      <c r="M55" s="323">
        <v>26.2</v>
      </c>
      <c r="N55" s="324">
        <v>193.4</v>
      </c>
    </row>
    <row r="56" spans="1:14">
      <c r="A56" s="248"/>
      <c r="B56" s="244"/>
      <c r="C56" s="244"/>
      <c r="D56" s="244"/>
      <c r="E56" s="244"/>
      <c r="F56" s="244"/>
      <c r="G56" s="325"/>
      <c r="H56" s="326" t="s">
        <v>517</v>
      </c>
      <c r="I56" s="327">
        <v>210452</v>
      </c>
      <c r="J56" s="328">
        <v>40417</v>
      </c>
      <c r="K56" s="329">
        <v>46.9</v>
      </c>
      <c r="L56" s="330">
        <v>57803</v>
      </c>
      <c r="M56" s="331">
        <v>4.8</v>
      </c>
      <c r="N56" s="332">
        <v>42.1</v>
      </c>
    </row>
    <row r="57" spans="1:14">
      <c r="A57" s="248"/>
      <c r="B57" s="244"/>
      <c r="C57" s="244"/>
      <c r="D57" s="244"/>
      <c r="E57" s="244"/>
      <c r="F57" s="244"/>
      <c r="G57" s="310" t="s">
        <v>520</v>
      </c>
      <c r="H57" s="311"/>
      <c r="I57" s="319">
        <v>2002615</v>
      </c>
      <c r="J57" s="320">
        <v>389008</v>
      </c>
      <c r="K57" s="321">
        <v>18.7</v>
      </c>
      <c r="L57" s="322">
        <v>119685</v>
      </c>
      <c r="M57" s="323">
        <v>0</v>
      </c>
      <c r="N57" s="324">
        <v>18.7</v>
      </c>
    </row>
    <row r="58" spans="1:14">
      <c r="A58" s="248"/>
      <c r="B58" s="244"/>
      <c r="C58" s="244"/>
      <c r="D58" s="244"/>
      <c r="E58" s="244"/>
      <c r="F58" s="244"/>
      <c r="G58" s="325"/>
      <c r="H58" s="326" t="s">
        <v>517</v>
      </c>
      <c r="I58" s="327">
        <v>497576</v>
      </c>
      <c r="J58" s="328">
        <v>96654</v>
      </c>
      <c r="K58" s="329">
        <v>139.1</v>
      </c>
      <c r="L58" s="330">
        <v>68464</v>
      </c>
      <c r="M58" s="331">
        <v>18.399999999999999</v>
      </c>
      <c r="N58" s="332">
        <v>120.7</v>
      </c>
    </row>
    <row r="59" spans="1:14">
      <c r="A59" s="248"/>
      <c r="B59" s="244"/>
      <c r="C59" s="244"/>
      <c r="D59" s="244"/>
      <c r="E59" s="244"/>
      <c r="F59" s="244"/>
      <c r="G59" s="310" t="s">
        <v>521</v>
      </c>
      <c r="H59" s="311"/>
      <c r="I59" s="319">
        <v>1852348</v>
      </c>
      <c r="J59" s="320">
        <v>362708</v>
      </c>
      <c r="K59" s="321">
        <v>-6.8</v>
      </c>
      <c r="L59" s="322">
        <v>287914</v>
      </c>
      <c r="M59" s="323">
        <v>140.6</v>
      </c>
      <c r="N59" s="324">
        <v>-147.4</v>
      </c>
    </row>
    <row r="60" spans="1:14">
      <c r="A60" s="248"/>
      <c r="B60" s="244"/>
      <c r="C60" s="244"/>
      <c r="D60" s="244"/>
      <c r="E60" s="244"/>
      <c r="F60" s="244"/>
      <c r="G60" s="325"/>
      <c r="H60" s="326" t="s">
        <v>517</v>
      </c>
      <c r="I60" s="333">
        <v>1189721</v>
      </c>
      <c r="J60" s="328">
        <v>232959</v>
      </c>
      <c r="K60" s="329">
        <v>141</v>
      </c>
      <c r="L60" s="330">
        <v>146531</v>
      </c>
      <c r="M60" s="331">
        <v>114</v>
      </c>
      <c r="N60" s="332">
        <v>27</v>
      </c>
    </row>
    <row r="61" spans="1:14">
      <c r="A61" s="248"/>
      <c r="B61" s="244"/>
      <c r="C61" s="244"/>
      <c r="D61" s="244"/>
      <c r="E61" s="244"/>
      <c r="F61" s="244"/>
      <c r="G61" s="310" t="s">
        <v>522</v>
      </c>
      <c r="H61" s="334"/>
      <c r="I61" s="335">
        <v>1264093</v>
      </c>
      <c r="J61" s="336">
        <v>244924</v>
      </c>
      <c r="K61" s="337">
        <v>59.7</v>
      </c>
      <c r="L61" s="338">
        <v>142824</v>
      </c>
      <c r="M61" s="339">
        <v>29.1</v>
      </c>
      <c r="N61" s="324">
        <v>30.6</v>
      </c>
    </row>
    <row r="62" spans="1:14">
      <c r="A62" s="248"/>
      <c r="B62" s="244"/>
      <c r="C62" s="244"/>
      <c r="D62" s="244"/>
      <c r="E62" s="244"/>
      <c r="F62" s="244"/>
      <c r="G62" s="325"/>
      <c r="H62" s="326" t="s">
        <v>517</v>
      </c>
      <c r="I62" s="327">
        <v>421185</v>
      </c>
      <c r="J62" s="328">
        <v>81968</v>
      </c>
      <c r="K62" s="329">
        <v>71.8</v>
      </c>
      <c r="L62" s="330">
        <v>76102</v>
      </c>
      <c r="M62" s="331">
        <v>23.8</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26.28</v>
      </c>
      <c r="G47" s="12">
        <v>19.89</v>
      </c>
      <c r="H47" s="12">
        <v>56.09</v>
      </c>
      <c r="I47" s="12">
        <v>56.05</v>
      </c>
      <c r="J47" s="13">
        <v>63.93</v>
      </c>
    </row>
    <row r="48" spans="2:10" ht="57.75" customHeight="1">
      <c r="B48" s="14"/>
      <c r="C48" s="1171" t="s">
        <v>4</v>
      </c>
      <c r="D48" s="1171"/>
      <c r="E48" s="1172"/>
      <c r="F48" s="15">
        <v>20.010000000000002</v>
      </c>
      <c r="G48" s="16">
        <v>69.12</v>
      </c>
      <c r="H48" s="16">
        <v>38.270000000000003</v>
      </c>
      <c r="I48" s="16">
        <v>19.34</v>
      </c>
      <c r="J48" s="17">
        <v>32.54</v>
      </c>
    </row>
    <row r="49" spans="2:10" ht="57.75" customHeight="1" thickBot="1">
      <c r="B49" s="18"/>
      <c r="C49" s="1173" t="s">
        <v>5</v>
      </c>
      <c r="D49" s="1173"/>
      <c r="E49" s="1174"/>
      <c r="F49" s="19">
        <v>11.55</v>
      </c>
      <c r="G49" s="20">
        <v>33.74</v>
      </c>
      <c r="H49" s="20" t="s">
        <v>529</v>
      </c>
      <c r="I49" s="20">
        <v>8.0399999999999991</v>
      </c>
      <c r="J49" s="21">
        <v>12.33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2017-03-08T05:14:17Z</cp:lastPrinted>
  <dcterms:created xsi:type="dcterms:W3CDTF">2017-02-15T16:20:20Z</dcterms:created>
  <dcterms:modified xsi:type="dcterms:W3CDTF">2017-05-23T05:37:40Z</dcterms:modified>
</cp:coreProperties>
</file>