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6" i="9" l="1"/>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AM36" i="9"/>
  <c r="C36" i="9"/>
  <c r="CO35" i="9"/>
  <c r="AM35" i="9"/>
  <c r="C35" i="9"/>
  <c r="BW34" i="9"/>
  <c r="BW35" i="9" s="1"/>
  <c r="BW36" i="9" s="1"/>
  <c r="BW37" i="9" s="1"/>
  <c r="BW38" i="9" s="1"/>
  <c r="BW39" i="9" s="1"/>
  <c r="BW40" i="9" s="1"/>
  <c r="BW41" i="9" s="1"/>
  <c r="BW42" i="9" s="1"/>
  <c r="C34" i="9"/>
  <c r="CO34" i="9" l="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E36" i="9" s="1"/>
</calcChain>
</file>

<file path=xl/sharedStrings.xml><?xml version="1.0" encoding="utf-8"?>
<sst xmlns="http://schemas.openxmlformats.org/spreadsheetml/2006/main" count="1014" uniqueCount="568">
  <si>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</si>
  <si>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</si>
  <si>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</si>
  <si>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</si>
  <si>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</si>
  <si>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</si>
  <si>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</si>
  <si>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</si>
  <si>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</si>
  <si>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</si>
  <si>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</si>
  <si>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</si>
  <si>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</si>
  <si>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</si>
  <si>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</si>
  <si>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</si>
  <si>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</si>
  <si>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</si>
  <si>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</si>
  <si>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</si>
  <si>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</si>
  <si>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</si>
  <si>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</si>
  <si>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</si>
  <si>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</si>
  <si>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</si>
  <si>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</si>
  <si>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</si>
  <si>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</si>
  <si>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</si>
  <si>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</si>
  <si>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</si>
  <si>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</si>
  <si>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</si>
  <si>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</si>
  <si>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</si>
  <si>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</si>
  <si>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</si>
  <si>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</si>
  <si>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</si>
  <si>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</si>
  <si>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</si>
  <si>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</si>
  <si>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</si>
  <si>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</si>
  <si>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</si>
  <si>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</si>
  <si>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</si>
  <si>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</si>
  <si>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</si>
  <si>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</si>
  <si>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</si>
  <si>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</si>
  <si>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</si>
  <si>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</si>
  <si>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</si>
  <si>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</si>
  <si>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</si>
  <si>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</si>
  <si>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</si>
  <si>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</si>
  <si>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</si>
  <si>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</si>
  <si>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</si>
  <si>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</si>
  <si>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</si>
  <si>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</si>
  <si>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</si>
  <si>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</si>
  <si>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</si>
  <si>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</si>
  <si>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</si>
  <si>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</si>
  <si>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</si>
  <si>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</si>
  <si>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</si>
  <si>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</si>
  <si>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</si>
  <si>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</si>
  <si>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</si>
  <si>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</si>
  <si>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浅川町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</si>
  <si>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</si>
  <si>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</si>
  <si>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</si>
  <si>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</si>
  <si>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</si>
  <si>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</si>
  <si>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</si>
  <si>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</si>
  <si>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</si>
  <si>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</si>
  <si>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</si>
  <si>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</si>
  <si>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</si>
  <si>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</si>
  <si>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</si>
  <si>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</si>
  <si>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</si>
  <si>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</si>
  <si>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</si>
  <si>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</si>
  <si>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</si>
  <si>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</si>
  <si>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</si>
  <si>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</si>
  <si>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</si>
  <si>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</si>
  <si>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</si>
  <si>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</si>
  <si>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</si>
  <si>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</si>
  <si>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</si>
  <si>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</si>
  <si>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</si>
  <si>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</si>
  <si>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</si>
  <si>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</si>
  <si>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</si>
  <si>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</si>
  <si>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</si>
  <si>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</si>
  <si>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</si>
  <si>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</si>
  <si>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</si>
  <si>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</si>
  <si>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</si>
  <si>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</si>
  <si>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</si>
  <si>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</si>
  <si>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</si>
  <si>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</si>
  <si>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</si>
  <si>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-1.1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</si>
  <si>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</si>
  <si>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</si>
  <si>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</si>
  <si>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</si>
  <si>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</si>
  <si>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</si>
  <si>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</si>
  <si>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</si>
  <si>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</si>
  <si>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</si>
  <si>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</si>
  <si>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</si>
  <si>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</si>
  <si>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</si>
  <si>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</si>
  <si>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</si>
  <si>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</si>
  <si>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</si>
  <si>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</si>
  <si>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</si>
  <si>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</si>
  <si>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</si>
  <si>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</si>
  <si>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</si>
  <si>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</si>
  <si>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</si>
  <si>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</si>
  <si>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</si>
  <si>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</si>
  <si>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</si>
  <si>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</si>
  <si>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</si>
  <si>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</si>
  <si>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</si>
  <si>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</si>
  <si>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</si>
  <si>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</si>
  <si>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</si>
  <si>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</si>
  <si>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</si>
  <si>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</si>
  <si>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</si>
  <si>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</si>
  <si>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</si>
  <si>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</si>
  <si>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</si>
  <si>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</si>
  <si>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</si>
  <si>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</si>
  <si>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</si>
  <si>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</si>
  <si>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</si>
  <si>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</si>
  <si>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</si>
  <si>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</si>
  <si>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</si>
  <si>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</si>
  <si>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</si>
  <si>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福島県浅川町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</si>
  <si>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</si>
  <si>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</si>
  <si>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</si>
  <si>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</si>
  <si>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</si>
  <si>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</si>
  <si>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</si>
  <si>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</si>
  <si>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</si>
  <si>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</si>
  <si>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</si>
  <si>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</si>
  <si>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</si>
  <si>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</si>
  <si>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</si>
  <si>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</si>
  <si>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</si>
  <si>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</si>
  <si>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</si>
  <si>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</si>
  <si>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</si>
  <si>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</si>
  <si>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</si>
  <si>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</si>
  <si>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</si>
  <si>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</si>
  <si>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</si>
  <si>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</si>
  <si>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</si>
  <si>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</si>
  <si>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</si>
  <si>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</si>
  <si>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</si>
  <si>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</si>
  <si>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</si>
  <si>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</si>
  <si>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</si>
  <si>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</si>
  <si>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</si>
  <si>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</si>
  <si>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</si>
  <si>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</si>
  <si>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</si>
  <si>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</si>
  <si>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</si>
  <si>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</si>
  <si>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</si>
  <si>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</si>
  <si>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</si>
  <si>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</si>
  <si>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</si>
  <si>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</si>
  <si>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</si>
  <si>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</si>
  <si>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</si>
  <si>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</si>
  <si>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</si>
  <si>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</si>
  <si>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</si>
  <si>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</si>
  <si>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</si>
  <si>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</si>
  <si>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</si>
  <si>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</si>
  <si>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</si>
  <si>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</si>
  <si>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</si>
  <si>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</si>
  <si>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</si>
  <si>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</si>
  <si>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</si>
  <si>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</si>
  <si>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</si>
  <si>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</si>
  <si>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</si>
  <si>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</si>
  <si>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</si>
  <si>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</si>
  <si>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</si>
  <si>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</si>
  <si>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</si>
  <si>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</si>
  <si>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</si>
  <si>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</si>
  <si>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</si>
  <si>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</si>
  <si>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</si>
  <si>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</si>
  <si>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</si>
  <si>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</si>
  <si>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</si>
  <si>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</si>
  <si>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</si>
  <si>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</si>
  <si>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</si>
  <si>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</si>
  <si>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</si>
  <si>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</si>
  <si>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</si>
  <si>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</si>
  <si>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</si>
  <si>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</si>
  <si>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</si>
  <si>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</si>
  <si>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</si>
  <si>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</si>
  <si>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</si>
  <si>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</si>
  <si>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</si>
  <si>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</si>
  <si>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</si>
  <si>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</si>
  <si>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</si>
  <si>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</si>
  <si>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</si>
  <si>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</si>
  <si>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</si>
  <si>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</si>
  <si>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</si>
  <si>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</si>
  <si>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</si>
  <si>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</si>
  <si>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</si>
  <si>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</si>
  <si>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</si>
  <si>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</si>
  <si>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</si>
  <si>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</si>
  <si>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</si>
  <si>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</si>
  <si>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</si>
  <si>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</si>
  <si>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</si>
  <si>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</si>
  <si>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</si>
  <si>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</si>
  <si>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</si>
  <si>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</si>
  <si>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</si>
  <si>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</si>
  <si>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</si>
  <si>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</si>
  <si>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</si>
  <si>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</si>
  <si>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</si>
  <si>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</si>
  <si>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</si>
  <si>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福島県浅川町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</si>
  <si>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</si>
  <si>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</si>
  <si>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</si>
  <si>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</si>
  <si>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</si>
  <si>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</si>
  <si>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</si>
  <si>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</si>
  <si>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</si>
  <si>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</si>
  <si>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</si>
  <si>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</si>
  <si>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</si>
  <si>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</si>
  <si>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</si>
  <si>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</si>
  <si>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</si>
  <si>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</si>
  <si>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</si>
  <si>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</si>
  <si>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</si>
  <si>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</si>
  <si>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</si>
  <si>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</si>
  <si>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</si>
  <si>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</si>
  <si>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</si>
  <si>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</si>
  <si>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</si>
  <si>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</si>
  <si>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</si>
  <si>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</si>
  <si>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</si>
  <si>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</si>
  <si>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</si>
  <si>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</si>
  <si>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</si>
  <si>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</si>
  <si>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上水道事業会計</t>
    <phoneticPr fontId="5"/>
  </si>
  <si>
    <t>法適用企業</t>
    <phoneticPr fontId="5"/>
  </si>
  <si>
    <t>農業集落排水事業特別会計</t>
    <phoneticPr fontId="5"/>
  </si>
  <si>
    <t>法非適用企業</t>
    <phoneticPr fontId="5"/>
  </si>
  <si>
    <t>公共下水道事業特別会計</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</si>
  <si>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</si>
  <si>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</si>
  <si>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</si>
  <si>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</si>
  <si>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</si>
  <si>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</si>
  <si>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</si>
  <si>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</si>
  <si>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</si>
  <si>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</si>
  <si>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</si>
  <si>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</si>
  <si>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</si>
  <si>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</si>
  <si>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</si>
  <si>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</si>
  <si>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</si>
  <si>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</si>
  <si>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</si>
  <si>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</si>
  <si>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</si>
  <si>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</si>
  <si>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</si>
  <si>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</si>
  <si>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</si>
  <si>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</si>
  <si>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</si>
  <si>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</si>
  <si>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</si>
  <si>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</si>
  <si>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</si>
  <si>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</si>
  <si>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</si>
  <si>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</si>
  <si>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</si>
  <si>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</si>
  <si>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</si>
  <si>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</si>
  <si>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</si>
  <si>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</si>
  <si>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</si>
  <si>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</si>
  <si>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</si>
  <si>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</si>
  <si>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</si>
  <si>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</si>
  <si>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</si>
  <si>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</si>
  <si>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</si>
  <si>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</si>
  <si>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</si>
  <si>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</si>
  <si>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</si>
  <si>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</si>
  <si>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</si>
  <si>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</si>
  <si>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</si>
  <si>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</si>
  <si>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</si>
  <si>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</si>
  <si>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</si>
  <si>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上水道事業会計</t>
    <phoneticPr fontId="5"/>
  </si>
  <si>
    <t>(Ｆ)</t>
    <phoneticPr fontId="5"/>
  </si>
  <si>
    <t>農業集落排水事業特別会計</t>
    <phoneticPr fontId="5"/>
  </si>
  <si>
    <t>将来負担比率（(Ｅ)－(Ｆ)）／（(Ｃ)－(Ｄ)）×１００</t>
    <rPh sb="0" eb="2">
      <t>ショウライ</t>
    </rPh>
    <rPh sb="2" eb="4">
      <t>フタン</t>
    </rPh>
    <rPh sb="4" eb="6">
      <t>ヒリツ</t>
    </rPh>
    <phoneticPr fontId="5"/>
  </si>
  <si>
    <t>介護サービス事業特別会計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</si>
  <si>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</si>
  <si>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</si>
  <si>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</si>
  <si>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</si>
  <si>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</si>
  <si>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</si>
  <si>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</si>
  <si>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</si>
  <si>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</si>
  <si>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</si>
  <si>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</si>
  <si>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</si>
  <si>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</si>
  <si>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</si>
  <si>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</si>
  <si>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</si>
  <si>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</si>
  <si>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</si>
  <si>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</si>
  <si>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</si>
  <si>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</si>
  <si>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</si>
  <si>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</si>
  <si>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</si>
  <si>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</si>
  <si>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</si>
  <si>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</si>
  <si>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</si>
  <si>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</si>
  <si>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</si>
  <si>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</si>
  <si>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</si>
  <si>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</si>
  <si>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</si>
  <si>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</si>
  <si>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</si>
  <si>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</si>
  <si>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</si>
  <si>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</si>
  <si>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</si>
  <si>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</si>
  <si>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</si>
  <si>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</si>
  <si>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</si>
  <si>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</si>
  <si>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</si>
  <si>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</si>
  <si>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</si>
  <si>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</si>
  <si>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</si>
  <si>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</si>
  <si>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</si>
  <si>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</si>
  <si>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</si>
  <si>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</si>
  <si>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</si>
  <si>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</si>
  <si>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</si>
  <si>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</si>
  <si>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</si>
  <si>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</si>
  <si>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</si>
  <si>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</si>
  <si>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</si>
  <si>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</si>
  <si>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</si>
  <si>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</si>
  <si>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</si>
  <si>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</si>
  <si>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</si>
  <si>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</si>
  <si>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</si>
  <si>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</si>
  <si>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</si>
  <si>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</si>
  <si>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</si>
  <si>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</si>
  <si>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</si>
  <si>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</si>
  <si>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</si>
  <si>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</si>
  <si>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</si>
  <si>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1.19</t>
  </si>
  <si>
    <t>▲ 1.79</t>
  </si>
  <si>
    <t>上水道事業会計</t>
  </si>
  <si>
    <t>一般会計</t>
  </si>
  <si>
    <t>宅地造成事業特別会計</t>
  </si>
  <si>
    <t>国民健康保険特別会計</t>
  </si>
  <si>
    <t>介護保険特別会計</t>
  </si>
  <si>
    <t>介護サービス事業特別会計</t>
  </si>
  <si>
    <t>公共下水道事業特別会計</t>
  </si>
  <si>
    <t>農業集落排水事業特別会計</t>
  </si>
  <si>
    <t>その他会計（赤字）</t>
  </si>
  <si>
    <t>その他会計（黒字）</t>
  </si>
  <si>
    <t>一般財団法人吉田富三顕彰会</t>
    <rPh sb="0" eb="2">
      <t>イッパン</t>
    </rPh>
    <phoneticPr fontId="2"/>
  </si>
  <si>
    <t>石川地方生活環境施設組合(一般会計）</t>
  </si>
  <si>
    <t>須賀川地方広域消防組合(一般会計)</t>
  </si>
  <si>
    <t>福島県後期高齢者医療広域連合(一般会計)</t>
  </si>
  <si>
    <t>福島県後期高齢者医療広域連合(後期高齢者医療特別会計)</t>
  </si>
  <si>
    <t>福島県市町村総合事務組合(一般会計)</t>
  </si>
  <si>
    <t>福島県市町村総合事務組合(消防補償等特別会計)</t>
    <rPh sb="15" eb="17">
      <t>ホショウ</t>
    </rPh>
    <phoneticPr fontId="2"/>
  </si>
  <si>
    <t>福島県市町村総合事務組合(消防賞じゅつ金特別会計)</t>
  </si>
  <si>
    <t>福島県市町村総合事務組合(非常勤職員公務災害補償特別会計)</t>
  </si>
  <si>
    <t>福島県市町村総合事務組合(自治会館管理特別会計)</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</si>
  <si>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</si>
  <si>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</si>
  <si>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</si>
  <si>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</si>
  <si>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</si>
  <si>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</si>
  <si>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</si>
  <si>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</si>
  <si>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</si>
  <si>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</si>
  <si>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</si>
  <si>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</si>
  <si>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将来負担率については、臨時財政対策債や臨時地方道事業債、公共事業等債による地方債、債務負担行為に基づく特別養護老人ホーム建設に伴う借入金の償還が大きいが、地方債の元金償還に
伴い毎年減少している状況である。しかし、有形固定資産減価償却率が高い施設が多いことから今後の施設改修・改築に伴い、将来負担額・比率ともに増加する見込みである。</t>
    <phoneticPr fontId="2"/>
  </si>
  <si>
    <t xml:space="preserve">　将来負担率と実質公債費比率では、将来負担率の分析同様であり地方債における臨時地方道債等9件の元金償還の終了等に伴い毎年減少している状況である。しかし、今後の施設改修・改築により比率とともに増加する見込みであり、現在事業を進めている、幼保一体化施設整備事業に伴う地方債の借入れ、更には下水道第3期事業の実施に伴う元利償還金の増が見込まれるが、「浅川町第5次振興計画」のもと、地域の住民ニーズに的確に対応した事業の選択と、起債に大きく頼ることのない身の丈にあった財政運営に努める。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</si>
</sst>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96333</c:v>
                </c:pt>
                <c:pt idx="1">
                  <c:v>117673</c:v>
                </c:pt>
                <c:pt idx="2">
                  <c:v>118223</c:v>
                </c:pt>
                <c:pt idx="3">
                  <c:v>128485</c:v>
                </c:pt>
                <c:pt idx="4">
                  <c:v>128611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48315</c:v>
                </c:pt>
                <c:pt idx="1">
                  <c:v>43700</c:v>
                </c:pt>
                <c:pt idx="2">
                  <c:v>69405</c:v>
                </c:pt>
                <c:pt idx="3">
                  <c:v>67564</c:v>
                </c:pt>
                <c:pt idx="4">
                  <c:v>58800</c:v>
                </c:pt>
              </c:numCache>
            </c:numRef>
          </c:val>
          <c:smooth val="0"/>
        </c:ser>
        <c:dLbls>
          <c:showLegendKey val="0"/>
          <c:showVal val="0"/>
          <c:showCatName val="0"/>
          <c:showSerName val="0"/>
          <c:showPercent val="0"/>
          <c:showBubbleSize val="0"/>
        </c:dLbls>
        <c:marker val="1"/>
        <c:smooth val="0"/>
        <c:axId val="39795712"/>
        <c:axId val="39806080"/>
      </c:lineChart>
      <c:catAx>
        <c:axId val="3979571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806080"/>
        <c:crosses val="autoZero"/>
        <c:auto val="1"/>
        <c:lblAlgn val="ctr"/>
        <c:lblOffset val="100"/>
        <c:tickLblSkip val="1"/>
        <c:tickMarkSkip val="1"/>
        <c:noMultiLvlLbl val="0"/>
      </c:catAx>
      <c:valAx>
        <c:axId val="398060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7957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9.5500000000000007</c:v>
                </c:pt>
                <c:pt idx="1">
                  <c:v>10.69</c:v>
                </c:pt>
                <c:pt idx="2">
                  <c:v>7.52</c:v>
                </c:pt>
                <c:pt idx="3">
                  <c:v>8.52</c:v>
                </c:pt>
                <c:pt idx="4">
                  <c:v>8.1999999999999993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36.54</c:v>
                </c:pt>
                <c:pt idx="1">
                  <c:v>42.96</c:v>
                </c:pt>
                <c:pt idx="2">
                  <c:v>46.41</c:v>
                </c:pt>
                <c:pt idx="3">
                  <c:v>43.92</c:v>
                </c:pt>
                <c:pt idx="4">
                  <c:v>47.36</c:v>
                </c:pt>
              </c:numCache>
            </c:numRef>
          </c:val>
        </c:ser>
        <c:dLbls>
          <c:showLegendKey val="0"/>
          <c:showVal val="0"/>
          <c:showCatName val="0"/>
          <c:showSerName val="0"/>
          <c:showPercent val="0"/>
          <c:showBubbleSize val="0"/>
        </c:dLbls>
        <c:gapWidth val="250"/>
        <c:overlap val="100"/>
        <c:axId val="106351616"/>
        <c:axId val="1063578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-1.19</c:v>
                </c:pt>
                <c:pt idx="1">
                  <c:v>7.04</c:v>
                </c:pt>
                <c:pt idx="2">
                  <c:v>1.0900000000000001</c:v>
                </c:pt>
                <c:pt idx="3">
                  <c:v>-1.79</c:v>
                </c:pt>
                <c:pt idx="4">
                  <c:v>3.86</c:v>
                </c:pt>
              </c:numCache>
            </c:numRef>
          </c:val>
          <c:smooth val="0"/>
        </c:ser>
        <c:dLbls>
          <c:showLegendKey val="0"/>
          <c:showVal val="0"/>
          <c:showCatName val="0"/>
          <c:showSerName val="0"/>
          <c:showPercent val="0"/>
          <c:showBubbleSize val="0"/>
        </c:dLbls>
        <c:marker val="1"/>
        <c:smooth val="0"/>
        <c:axId val="106351616"/>
        <c:axId val="106357888"/>
      </c:lineChart>
      <c:catAx>
        <c:axId val="106351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6357888"/>
        <c:crosses val="autoZero"/>
        <c:auto val="1"/>
        <c:lblAlgn val="ctr"/>
        <c:lblOffset val="100"/>
        <c:tickLblSkip val="1"/>
        <c:tickMarkSkip val="1"/>
        <c:noMultiLvlLbl val="0"/>
      </c:catAx>
      <c:valAx>
        <c:axId val="106357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351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0.01</c:v>
                </c:pt>
                <c:pt idx="2">
                  <c:v>#N/A</c:v>
                </c:pt>
                <c:pt idx="3">
                  <c:v>0.04</c:v>
                </c:pt>
                <c:pt idx="4">
                  <c:v>#N/A</c:v>
                </c:pt>
                <c:pt idx="5">
                  <c:v>0</c:v>
                </c:pt>
                <c:pt idx="6">
                  <c:v>#N/A</c:v>
                </c:pt>
                <c:pt idx="7">
                  <c:v>0.01</c:v>
                </c:pt>
                <c:pt idx="8">
                  <c:v>#N/A</c:v>
                </c:pt>
                <c:pt idx="9">
                  <c:v>0.03</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0.01</c:v>
                </c:pt>
                <c:pt idx="2">
                  <c:v>#N/A</c:v>
                </c:pt>
                <c:pt idx="3">
                  <c:v>0.02</c:v>
                </c:pt>
                <c:pt idx="4">
                  <c:v>#N/A</c:v>
                </c:pt>
                <c:pt idx="5">
                  <c:v>0.06</c:v>
                </c:pt>
                <c:pt idx="6">
                  <c:v>#N/A</c:v>
                </c:pt>
                <c:pt idx="7">
                  <c:v>7.0000000000000007E-2</c:v>
                </c:pt>
                <c:pt idx="8">
                  <c:v>#N/A</c:v>
                </c:pt>
                <c:pt idx="9">
                  <c:v>0.09</c:v>
                </c:pt>
              </c:numCache>
            </c:numRef>
          </c:val>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0.8</c:v>
                </c:pt>
                <c:pt idx="2">
                  <c:v>#N/A</c:v>
                </c:pt>
                <c:pt idx="3">
                  <c:v>0.66</c:v>
                </c:pt>
                <c:pt idx="4">
                  <c:v>#N/A</c:v>
                </c:pt>
                <c:pt idx="5">
                  <c:v>0.42</c:v>
                </c:pt>
                <c:pt idx="6">
                  <c:v>#N/A</c:v>
                </c:pt>
                <c:pt idx="7">
                  <c:v>0.34</c:v>
                </c:pt>
                <c:pt idx="8">
                  <c:v>#N/A</c:v>
                </c:pt>
                <c:pt idx="9">
                  <c:v>0.57999999999999996</c:v>
                </c:pt>
              </c:numCache>
            </c:numRef>
          </c:val>
        </c:ser>
        <c:ser>
          <c:idx val="4"/>
          <c:order val="4"/>
          <c:tx>
            <c:strRef>
              <c:f>データシート!$A$31</c:f>
              <c:strCache>
                <c:ptCount val="1"/>
                <c:pt idx="0">
                  <c:v>介護サービス事業特別会計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0.96</c:v>
                </c:pt>
                <c:pt idx="2">
                  <c:v>#N/A</c:v>
                </c:pt>
                <c:pt idx="3">
                  <c:v>1.2</c:v>
                </c:pt>
                <c:pt idx="4">
                  <c:v>#N/A</c:v>
                </c:pt>
                <c:pt idx="5">
                  <c:v>1.43</c:v>
                </c:pt>
                <c:pt idx="6">
                  <c:v>#N/A</c:v>
                </c:pt>
                <c:pt idx="7">
                  <c:v>1.65</c:v>
                </c:pt>
                <c:pt idx="8">
                  <c:v>#N/A</c:v>
                </c:pt>
                <c:pt idx="9">
                  <c:v>1.49</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1.27</c:v>
                </c:pt>
                <c:pt idx="2">
                  <c:v>#N/A</c:v>
                </c:pt>
                <c:pt idx="3">
                  <c:v>1.1599999999999999</c:v>
                </c:pt>
                <c:pt idx="4">
                  <c:v>#N/A</c:v>
                </c:pt>
                <c:pt idx="5">
                  <c:v>2.2200000000000002</c:v>
                </c:pt>
                <c:pt idx="6">
                  <c:v>#N/A</c:v>
                </c:pt>
                <c:pt idx="7">
                  <c:v>2.2599999999999998</c:v>
                </c:pt>
                <c:pt idx="8">
                  <c:v>#N/A</c:v>
                </c:pt>
                <c:pt idx="9">
                  <c:v>2.73</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2.17</c:v>
                </c:pt>
                <c:pt idx="2">
                  <c:v>#N/A</c:v>
                </c:pt>
                <c:pt idx="3">
                  <c:v>2.3199999999999998</c:v>
                </c:pt>
                <c:pt idx="4">
                  <c:v>#N/A</c:v>
                </c:pt>
                <c:pt idx="5">
                  <c:v>4.29</c:v>
                </c:pt>
                <c:pt idx="6">
                  <c:v>#N/A</c:v>
                </c:pt>
                <c:pt idx="7">
                  <c:v>4.46</c:v>
                </c:pt>
                <c:pt idx="8">
                  <c:v>#N/A</c:v>
                </c:pt>
                <c:pt idx="9">
                  <c:v>3.35</c:v>
                </c:pt>
              </c:numCache>
            </c:numRef>
          </c:val>
        </c:ser>
        <c:ser>
          <c:idx val="7"/>
          <c:order val="7"/>
          <c:tx>
            <c:strRef>
              <c:f>データシート!$A$34</c:f>
              <c:strCache>
                <c:ptCount val="1"/>
                <c:pt idx="0">
                  <c:v>宅地造成事業特別会計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6.7</c:v>
                </c:pt>
                <c:pt idx="2">
                  <c:v>#N/A</c:v>
                </c:pt>
                <c:pt idx="3">
                  <c:v>6.68</c:v>
                </c:pt>
                <c:pt idx="4">
                  <c:v>#N/A</c:v>
                </c:pt>
                <c:pt idx="5">
                  <c:v>6.47</c:v>
                </c:pt>
                <c:pt idx="6">
                  <c:v>#N/A</c:v>
                </c:pt>
                <c:pt idx="7">
                  <c:v>6.45</c:v>
                </c:pt>
                <c:pt idx="8">
                  <c:v>#N/A</c:v>
                </c:pt>
                <c:pt idx="9">
                  <c:v>6.28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9.5399999999999991</c:v>
                </c:pt>
                <c:pt idx="2">
                  <c:v>#N/A</c:v>
                </c:pt>
                <c:pt idx="3">
                  <c:v>10.69</c:v>
                </c:pt>
                <c:pt idx="4">
                  <c:v>#N/A</c:v>
                </c:pt>
                <c:pt idx="5">
                  <c:v>7.52</c:v>
                </c:pt>
                <c:pt idx="6">
                  <c:v>#N/A</c:v>
                </c:pt>
                <c:pt idx="7">
                  <c:v>8.51</c:v>
                </c:pt>
                <c:pt idx="8">
                  <c:v>#N/A</c:v>
                </c:pt>
                <c:pt idx="9">
                  <c:v>8.1999999999999993</c:v>
                </c:pt>
              </c:numCache>
            </c:numRef>
          </c:val>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6.63</c:v>
                </c:pt>
                <c:pt idx="2">
                  <c:v>#N/A</c:v>
                </c:pt>
                <c:pt idx="3">
                  <c:v>7.66</c:v>
                </c:pt>
                <c:pt idx="4">
                  <c:v>#N/A</c:v>
                </c:pt>
                <c:pt idx="5">
                  <c:v>8.8000000000000007</c:v>
                </c:pt>
                <c:pt idx="6">
                  <c:v>#N/A</c:v>
                </c:pt>
                <c:pt idx="7">
                  <c:v>9.7799999999999994</c:v>
                </c:pt>
                <c:pt idx="8">
                  <c:v>#N/A</c:v>
                </c:pt>
                <c:pt idx="9">
                  <c:v>10.33</c:v>
                </c:pt>
              </c:numCache>
            </c:numRef>
          </c:val>
        </c:ser>
        <c:dLbls>
          <c:showLegendKey val="0"/>
          <c:showVal val="0"/>
          <c:showCatName val="0"/>
          <c:showSerName val="0"/>
          <c:showPercent val="0"/>
          <c:showBubbleSize val="0"/>
        </c:dLbls>
        <c:gapWidth val="150"/>
        <c:overlap val="100"/>
        <c:axId val="116949760"/>
        <c:axId val="116951296"/>
      </c:barChart>
      <c:catAx>
        <c:axId val="116949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951296"/>
        <c:crosses val="autoZero"/>
        <c:auto val="1"/>
        <c:lblAlgn val="ctr"/>
        <c:lblOffset val="100"/>
        <c:tickLblSkip val="1"/>
        <c:tickMarkSkip val="1"/>
        <c:noMultiLvlLbl val="0"/>
      </c:catAx>
      <c:valAx>
        <c:axId val="116951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9497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264</c:v>
                </c:pt>
                <c:pt idx="5">
                  <c:v>267</c:v>
                </c:pt>
                <c:pt idx="8">
                  <c:v>272</c:v>
                </c:pt>
                <c:pt idx="11">
                  <c:v>279</c:v>
                </c:pt>
                <c:pt idx="14">
                  <c:v>270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51</c:v>
                </c:pt>
                <c:pt idx="3">
                  <c:v>47</c:v>
                </c:pt>
                <c:pt idx="6">
                  <c:v>46</c:v>
                </c:pt>
                <c:pt idx="9">
                  <c:v>39</c:v>
                </c:pt>
                <c:pt idx="12">
                  <c:v>19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19</c:v>
                </c:pt>
                <c:pt idx="3">
                  <c:v>21</c:v>
                </c:pt>
                <c:pt idx="6">
                  <c:v>20</c:v>
                </c:pt>
                <c:pt idx="9">
                  <c:v>20</c:v>
                </c:pt>
                <c:pt idx="12">
                  <c:v>20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85</c:v>
                </c:pt>
                <c:pt idx="3">
                  <c:v>86</c:v>
                </c:pt>
                <c:pt idx="6">
                  <c:v>87</c:v>
                </c:pt>
                <c:pt idx="9">
                  <c:v>89</c:v>
                </c:pt>
                <c:pt idx="12">
                  <c:v>93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374</c:v>
                </c:pt>
                <c:pt idx="3">
                  <c:v>357</c:v>
                </c:pt>
                <c:pt idx="6">
                  <c:v>350</c:v>
                </c:pt>
                <c:pt idx="9">
                  <c:v>314</c:v>
                </c:pt>
                <c:pt idx="12">
                  <c:v>295</c:v>
                </c:pt>
              </c:numCache>
            </c:numRef>
          </c:val>
        </c:ser>
        <c:dLbls>
          <c:showLegendKey val="0"/>
          <c:showVal val="0"/>
          <c:showCatName val="0"/>
          <c:showSerName val="0"/>
          <c:showPercent val="0"/>
          <c:showBubbleSize val="0"/>
        </c:dLbls>
        <c:gapWidth val="100"/>
        <c:overlap val="100"/>
        <c:axId val="106434944"/>
        <c:axId val="1064368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265</c:v>
                </c:pt>
                <c:pt idx="2">
                  <c:v>#N/A</c:v>
                </c:pt>
                <c:pt idx="3">
                  <c:v>#N/A</c:v>
                </c:pt>
                <c:pt idx="4">
                  <c:v>244</c:v>
                </c:pt>
                <c:pt idx="5">
                  <c:v>#N/A</c:v>
                </c:pt>
                <c:pt idx="6">
                  <c:v>#N/A</c:v>
                </c:pt>
                <c:pt idx="7">
                  <c:v>231</c:v>
                </c:pt>
                <c:pt idx="8">
                  <c:v>#N/A</c:v>
                </c:pt>
                <c:pt idx="9">
                  <c:v>#N/A</c:v>
                </c:pt>
                <c:pt idx="10">
                  <c:v>183</c:v>
                </c:pt>
                <c:pt idx="11">
                  <c:v>#N/A</c:v>
                </c:pt>
                <c:pt idx="12">
                  <c:v>#N/A</c:v>
                </c:pt>
                <c:pt idx="13">
                  <c:v>157</c:v>
                </c:pt>
                <c:pt idx="14">
                  <c:v>#N/A</c:v>
                </c:pt>
              </c:numCache>
            </c:numRef>
          </c:val>
          <c:smooth val="0"/>
        </c:ser>
        <c:dLbls>
          <c:showLegendKey val="0"/>
          <c:showVal val="0"/>
          <c:showCatName val="0"/>
          <c:showSerName val="0"/>
          <c:showPercent val="0"/>
          <c:showBubbleSize val="0"/>
        </c:dLbls>
        <c:marker val="1"/>
        <c:smooth val="0"/>
        <c:axId val="106434944"/>
        <c:axId val="106436864"/>
      </c:lineChart>
      <c:catAx>
        <c:axId val="106434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436864"/>
        <c:crosses val="autoZero"/>
        <c:auto val="1"/>
        <c:lblAlgn val="ctr"/>
        <c:lblOffset val="100"/>
        <c:tickLblSkip val="1"/>
        <c:tickMarkSkip val="1"/>
        <c:noMultiLvlLbl val="0"/>
      </c:catAx>
      <c:valAx>
        <c:axId val="1064368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434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3052</c:v>
                </c:pt>
                <c:pt idx="5">
                  <c:v>3042</c:v>
                </c:pt>
                <c:pt idx="8">
                  <c:v>2949</c:v>
                </c:pt>
                <c:pt idx="11">
                  <c:v>2876</c:v>
                </c:pt>
                <c:pt idx="14">
                  <c:v>2791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5</c:v>
                </c:pt>
                <c:pt idx="5">
                  <c:v>2</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1620</c:v>
                </c:pt>
                <c:pt idx="5">
                  <c:v>1545</c:v>
                </c:pt>
                <c:pt idx="8">
                  <c:v>1636</c:v>
                </c:pt>
                <c:pt idx="11">
                  <c:v>1590</c:v>
                </c:pt>
                <c:pt idx="14">
                  <c:v>2041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719</c:v>
                </c:pt>
                <c:pt idx="3">
                  <c:v>736</c:v>
                </c:pt>
                <c:pt idx="6">
                  <c:v>631</c:v>
                </c:pt>
                <c:pt idx="9">
                  <c:v>618</c:v>
                </c:pt>
                <c:pt idx="12">
                  <c:v>604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250</c:v>
                </c:pt>
                <c:pt idx="3">
                  <c:v>212</c:v>
                </c:pt>
                <c:pt idx="6">
                  <c:v>175</c:v>
                </c:pt>
                <c:pt idx="9">
                  <c:v>138</c:v>
                </c:pt>
                <c:pt idx="12">
                  <c:v>104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1646</c:v>
                </c:pt>
                <c:pt idx="3">
                  <c:v>1596</c:v>
                </c:pt>
                <c:pt idx="6">
                  <c:v>1568</c:v>
                </c:pt>
                <c:pt idx="9">
                  <c:v>1545</c:v>
                </c:pt>
                <c:pt idx="12">
                  <c:v>1552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194</c:v>
                </c:pt>
                <c:pt idx="3">
                  <c:v>152</c:v>
                </c:pt>
                <c:pt idx="6">
                  <c:v>108</c:v>
                </c:pt>
                <c:pt idx="9">
                  <c:v>71</c:v>
                </c:pt>
                <c:pt idx="12">
                  <c:v>54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2913</c:v>
                </c:pt>
                <c:pt idx="3">
                  <c:v>2811</c:v>
                </c:pt>
                <c:pt idx="6">
                  <c:v>2721</c:v>
                </c:pt>
                <c:pt idx="9">
                  <c:v>2663</c:v>
                </c:pt>
                <c:pt idx="12">
                  <c:v>2576</c:v>
                </c:pt>
              </c:numCache>
            </c:numRef>
          </c:val>
        </c:ser>
        <c:dLbls>
          <c:showLegendKey val="0"/>
          <c:showVal val="0"/>
          <c:showCatName val="0"/>
          <c:showSerName val="0"/>
          <c:showPercent val="0"/>
          <c:showBubbleSize val="0"/>
        </c:dLbls>
        <c:gapWidth val="100"/>
        <c:overlap val="100"/>
        <c:axId val="118991488"/>
        <c:axId val="1189977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1045</c:v>
                </c:pt>
                <c:pt idx="2">
                  <c:v>#N/A</c:v>
                </c:pt>
                <c:pt idx="3">
                  <c:v>#N/A</c:v>
                </c:pt>
                <c:pt idx="4">
                  <c:v>919</c:v>
                </c:pt>
                <c:pt idx="5">
                  <c:v>#N/A</c:v>
                </c:pt>
                <c:pt idx="6">
                  <c:v>#N/A</c:v>
                </c:pt>
                <c:pt idx="7">
                  <c:v>619</c:v>
                </c:pt>
                <c:pt idx="8">
                  <c:v>#N/A</c:v>
                </c:pt>
                <c:pt idx="9">
                  <c:v>#N/A</c:v>
                </c:pt>
                <c:pt idx="10">
                  <c:v>571</c:v>
                </c:pt>
                <c:pt idx="11">
                  <c:v>#N/A</c:v>
                </c:pt>
                <c:pt idx="12">
                  <c:v>#N/A</c:v>
                </c:pt>
                <c:pt idx="13">
                  <c:v>57</c:v>
                </c:pt>
                <c:pt idx="14">
                  <c:v>#N/A</c:v>
                </c:pt>
              </c:numCache>
            </c:numRef>
          </c:val>
          <c:smooth val="0"/>
        </c:ser>
        <c:dLbls>
          <c:showLegendKey val="0"/>
          <c:showVal val="0"/>
          <c:showCatName val="0"/>
          <c:showSerName val="0"/>
          <c:showPercent val="0"/>
          <c:showBubbleSize val="0"/>
        </c:dLbls>
        <c:marker val="1"/>
        <c:smooth val="0"/>
        <c:axId val="118991488"/>
        <c:axId val="118997760"/>
      </c:lineChart>
      <c:catAx>
        <c:axId val="118991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8997760"/>
        <c:crosses val="autoZero"/>
        <c:auto val="1"/>
        <c:lblAlgn val="ctr"/>
        <c:lblOffset val="100"/>
        <c:tickLblSkip val="1"/>
        <c:tickMarkSkip val="1"/>
        <c:noMultiLvlLbl val="0"/>
      </c:catAx>
      <c:valAx>
        <c:axId val="118997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991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pt idx="4">
                  <c:v>64.8</c:v>
                </c:pt>
              </c:numCache>
            </c:numRef>
          </c:xVal>
          <c:yVal>
            <c:numRef>
              <c:f>公会計指標分析・財政指標組合せ分析表!$K$51:$O$51</c:f>
              <c:numCache>
                <c:formatCode>#,##0.0;"▲ "#,##0.0</c:formatCode>
                <c:ptCount val="5"/>
                <c:pt idx="4">
                  <c:v>2.9</c:v>
                </c:pt>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pt idx="4">
                  <c:v>56.4</c:v>
                </c:pt>
              </c:numCache>
            </c:numRef>
          </c:xVal>
          <c:yVal>
            <c:numRef>
              <c:f>公会計指標分析・財政指標組合せ分析表!$K$55:$O$55</c:f>
              <c:numCache>
                <c:formatCode>#,##0.0;"▲ "#,##0.0</c:formatCode>
                <c:ptCount val="5"/>
                <c:pt idx="4">
                  <c:v>0.8</c:v>
                </c:pt>
              </c:numCache>
            </c:numRef>
          </c:yVal>
          <c:smooth val="0"/>
        </c:ser>
        <c:dLbls>
          <c:showLegendKey val="0"/>
          <c:showVal val="0"/>
          <c:showCatName val="0"/>
          <c:showSerName val="0"/>
          <c:showPercent val="0"/>
          <c:showBubbleSize val="0"/>
        </c:dLbls>
        <c:axId val="118659328"/>
        <c:axId val="118681984"/>
      </c:scatterChart>
      <c:valAx>
        <c:axId val="118659328"/>
        <c:scaling>
          <c:orientation val="minMax"/>
          <c:max val="65.5"/>
          <c:min val="55.9"/>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8681984"/>
        <c:crosses val="autoZero"/>
        <c:crossBetween val="midCat"/>
      </c:valAx>
      <c:valAx>
        <c:axId val="118681984"/>
        <c:scaling>
          <c:orientation val="minMax"/>
          <c:max val="3.3000000000000003"/>
          <c:min val="0.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86593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15.2</c:v>
                </c:pt>
                <c:pt idx="1">
                  <c:v>13.8</c:v>
                </c:pt>
                <c:pt idx="2">
                  <c:v>12.8</c:v>
                </c:pt>
                <c:pt idx="3">
                  <c:v>11.4</c:v>
                </c:pt>
                <c:pt idx="4">
                  <c:v>9.8000000000000007</c:v>
                </c:pt>
              </c:numCache>
            </c:numRef>
          </c:xVal>
          <c:yVal>
            <c:numRef>
              <c:f>公会計指標分析・財政指標組合せ分析表!$K$73:$O$73</c:f>
              <c:numCache>
                <c:formatCode>#,##0.0;"▲ "#,##0.0</c:formatCode>
                <c:ptCount val="5"/>
                <c:pt idx="0">
                  <c:v>54.3</c:v>
                </c:pt>
                <c:pt idx="1">
                  <c:v>48.4</c:v>
                </c:pt>
                <c:pt idx="2">
                  <c:v>32.1</c:v>
                </c:pt>
                <c:pt idx="3">
                  <c:v>29.9</c:v>
                </c:pt>
                <c:pt idx="4">
                  <c:v>2.9</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11.9</c:v>
                </c:pt>
                <c:pt idx="1">
                  <c:v>10.7</c:v>
                </c:pt>
                <c:pt idx="2">
                  <c:v>10</c:v>
                </c:pt>
                <c:pt idx="3">
                  <c:v>9.5</c:v>
                </c:pt>
                <c:pt idx="4">
                  <c:v>8.1</c:v>
                </c:pt>
              </c:numCache>
            </c:numRef>
          </c:xVal>
          <c:yVal>
            <c:numRef>
              <c:f>公会計指標分析・財政指標組合せ分析表!$K$77:$O$77</c:f>
              <c:numCache>
                <c:formatCode>#,##0.0;"▲ "#,##0.0</c:formatCode>
                <c:ptCount val="5"/>
                <c:pt idx="0">
                  <c:v>27.1</c:v>
                </c:pt>
                <c:pt idx="1">
                  <c:v>18.7</c:v>
                </c:pt>
                <c:pt idx="2">
                  <c:v>12.9</c:v>
                </c:pt>
                <c:pt idx="3">
                  <c:v>22.6</c:v>
                </c:pt>
                <c:pt idx="4">
                  <c:v>0.8</c:v>
                </c:pt>
              </c:numCache>
            </c:numRef>
          </c:yVal>
          <c:smooth val="0"/>
        </c:ser>
        <c:dLbls>
          <c:showLegendKey val="0"/>
          <c:showVal val="0"/>
          <c:showCatName val="0"/>
          <c:showSerName val="0"/>
          <c:showPercent val="0"/>
          <c:showBubbleSize val="0"/>
        </c:dLbls>
        <c:axId val="126821888"/>
        <c:axId val="126823808"/>
      </c:scatterChart>
      <c:valAx>
        <c:axId val="126821888"/>
        <c:scaling>
          <c:orientation val="minMax"/>
          <c:max val="15.799999999999999"/>
          <c:min val="7.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6823808"/>
        <c:crosses val="autoZero"/>
        <c:crossBetween val="midCat"/>
      </c:valAx>
      <c:valAx>
        <c:axId val="126823808"/>
        <c:scaling>
          <c:orientation val="minMax"/>
          <c:max val="64"/>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6821888"/>
        <c:crosses val="autoZero"/>
        <c:crossBetween val="midCat"/>
        <c:majorUnit val="6"/>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福島県浅川町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base"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rgbClr val="FF0000"/>
              </a:solidFill>
              <a:effectLst/>
              <a:uLnTx/>
              <a:uFillTx/>
              <a:latin typeface="+mn-lt"/>
              <a:ea typeface="+mn-ea"/>
              <a:cs typeface="+mn-cs"/>
            </a:rPr>
            <a:t>　</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分子となる元利償還金の額が、臨時地方道債等</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9</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件の償還終了により減となった。石川管内特別養護老人ホーム建設に伴う元金償還についても減となり、実質公債費比率は前年度比で</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1.6</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ポイントの減となった、地方債については年々償還額が減少し、実質公債費比率は毎年減となっている。しかし、現在の借入分の償還額については毎年減少するが、一部事務組合において、ごみ焼却施設、し尿処理施設の老朽化による改善工事が今後必要となってくるため、事業の借入等による負担金の増額が今後予想される。また、今後、幼保一体化施設整備事業</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による借入</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、更には下水道第</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3</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期事業</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による</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元利償還金の増が見込まれるが、「</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浅川</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町</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第</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5</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次</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振興計画」のもと、地域の住民ニーズに的確に対応した事業の選択と、起債に大きく頼ることのない身の丈にあった財政運営に努める。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福島県浅川町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地方債現在高のうち</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臨時地方道事業債が</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14.1%</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と将来負担額の</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7.4%</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を占めているが、今後借入償還期間の終了に伴い減少する見込みである。臨時</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財政対策債については、現在</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67.5%</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と将来負担額の</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35.5%</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を占めている。債務負担行為に基づく支出予定額では、森林総合研究所土地改良事業負担金が平成</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25</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年度で終了し、特別養護老人ホーム建設に伴う借入金の償還も今後終了していくため減が見込まれる。公営企業債等については、特定環境公共下水道事業の第</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3</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期整備区域の工事が進められていることから増加する見込みである。組合等負担等見込額については、石川地方生活環境施設組合の地方債償還元金は減少しているが、今後、ごみ焼却施設・し尿処理施設の老朽化による改修工事等が必要となってくるため、事業の借入等による負担金の増額が予想される。</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また、現在事業を進めている</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　幼保一体化施設整備事業</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に伴う</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地方債の借入れ</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により</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、将来</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負担額及び率が増加する見込みであるため、地方債残高や将来への負担等を検討しながら身の丈に合った事業を</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展開していく。</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福島県浅川町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6,787
6,749
37.43
3,496,299
3,282,373
181,792
2,216,955
2,575,900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2.9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8</xdr:row>
      <xdr:rowOff>111125</xdr:rowOff>
    </xdr:to>
    <xdr:sp macro="" textlink="">
      <xdr:nvSpPr>
        <xdr:cNvPr id="20" name="角丸四角形 19"/>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346075</xdr:colOff>
      <xdr:row>8</xdr:row>
      <xdr:rowOff>161925</xdr:rowOff>
    </xdr:to>
    <xdr:sp macro="" textlink="">
      <xdr:nvSpPr>
        <xdr:cNvPr id="23" name="正方形/長方形 22"/>
        <xdr:cNvSpPr/>
      </xdr:nvSpPr>
      <xdr:spPr>
        <a:xfrm>
          <a:off x="10953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4" name="直線コネクタ 23"/>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5" name="円/楕円 24"/>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6" name="フローチャート : 判断 25"/>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377825</xdr:colOff>
      <xdr:row>5</xdr:row>
      <xdr:rowOff>28575</xdr:rowOff>
    </xdr:from>
    <xdr:to>
      <xdr:col>8</xdr:col>
      <xdr:colOff>377825</xdr:colOff>
      <xdr:row>5</xdr:row>
      <xdr:rowOff>168275</xdr:rowOff>
    </xdr:to>
    <xdr:cxnSp macro="">
      <xdr:nvCxnSpPr>
        <xdr:cNvPr id="27" name="直線コネクタ 26"/>
        <xdr:cNvCxnSpPr/>
      </xdr:nvCxnSpPr>
      <xdr:spPr>
        <a:xfrm>
          <a:off x="10874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28575</xdr:rowOff>
    </xdr:from>
    <xdr:to>
      <xdr:col>8</xdr:col>
      <xdr:colOff>469900</xdr:colOff>
      <xdr:row>5</xdr:row>
      <xdr:rowOff>28575</xdr:rowOff>
    </xdr:to>
    <xdr:cxnSp macro="">
      <xdr:nvCxnSpPr>
        <xdr:cNvPr id="28" name="直線コネクタ 27"/>
        <xdr:cNvCxnSpPr/>
      </xdr:nvCxnSpPr>
      <xdr:spPr>
        <a:xfrm>
          <a:off x="10795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29" name="直線コネクタ 28"/>
        <xdr:cNvCxnSpPr/>
      </xdr:nvCxnSpPr>
      <xdr:spPr>
        <a:xfrm flipV="1">
          <a:off x="10874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30" name="直線コネクタ 29"/>
        <xdr:cNvCxnSpPr/>
      </xdr:nvCxnSpPr>
      <xdr:spPr>
        <a:xfrm>
          <a:off x="10795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4" name="テキスト ボックス 33"/>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[ 64.8</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5" name="正方形/長方形 44"/>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7" name="テキスト ボックス 46"/>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当町の公共施設は、昭和</a:t>
          </a:r>
          <a:r>
            <a:rPr kumimoji="1" lang="en-US" altLang="ja-JP" sz="1100">
              <a:latin typeface="ＭＳ Ｐゴシック"/>
            </a:rPr>
            <a:t>40</a:t>
          </a:r>
          <a:r>
            <a:rPr kumimoji="1" lang="ja-JP" altLang="en-US" sz="1100">
              <a:latin typeface="ＭＳ Ｐゴシック"/>
            </a:rPr>
            <a:t>年から</a:t>
          </a:r>
          <a:r>
            <a:rPr kumimoji="1" lang="en-US" altLang="ja-JP" sz="1100">
              <a:latin typeface="ＭＳ Ｐゴシック"/>
            </a:rPr>
            <a:t>50</a:t>
          </a:r>
          <a:r>
            <a:rPr kumimoji="1" lang="ja-JP" altLang="en-US" sz="1100">
              <a:latin typeface="ＭＳ Ｐゴシック"/>
            </a:rPr>
            <a:t>年代にかけて整備された施設が多く、建築後</a:t>
          </a:r>
          <a:r>
            <a:rPr kumimoji="1" lang="en-US" altLang="ja-JP" sz="1100">
              <a:latin typeface="ＭＳ Ｐゴシック"/>
            </a:rPr>
            <a:t>30</a:t>
          </a:r>
          <a:r>
            <a:rPr kumimoji="1" lang="ja-JP" altLang="en-US" sz="1100">
              <a:latin typeface="ＭＳ Ｐゴシック"/>
            </a:rPr>
            <a:t>年以上経過した公共施設の延床面積は全体の</a:t>
          </a:r>
          <a:r>
            <a:rPr kumimoji="1" lang="en-US" altLang="ja-JP" sz="1100">
              <a:latin typeface="ＭＳ Ｐゴシック"/>
            </a:rPr>
            <a:t>61.2%</a:t>
          </a:r>
          <a:r>
            <a:rPr kumimoji="1" lang="ja-JP" altLang="en-US" sz="1100">
              <a:latin typeface="ＭＳ Ｐゴシック"/>
            </a:rPr>
            <a:t>を占めていることから有形固定資産減価償却率が高く、全国及び福島県平均に比べても高くなっており、類似団体内平均値に比べ</a:t>
          </a:r>
          <a:r>
            <a:rPr kumimoji="1" lang="en-US" altLang="ja-JP" sz="1100">
              <a:latin typeface="ＭＳ Ｐゴシック"/>
            </a:rPr>
            <a:t>8.4</a:t>
          </a:r>
          <a:r>
            <a:rPr kumimoji="1" lang="ja-JP" altLang="en-US" sz="1100">
              <a:latin typeface="ＭＳ Ｐゴシック"/>
            </a:rPr>
            <a:t>ポイント高い状況である。今後、計画的な有形固定資産の更新等を進める必要がある。</a:t>
          </a: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25146</xdr:rowOff>
    </xdr:from>
    <xdr:to>
      <xdr:col>3</xdr:col>
      <xdr:colOff>1170940</xdr:colOff>
      <xdr:row>32</xdr:row>
      <xdr:rowOff>149352</xdr:rowOff>
    </xdr:to>
    <xdr:cxnSp macro="">
      <xdr:nvCxnSpPr>
        <xdr:cNvPr id="62" name="直線コネクタ 61"/>
        <xdr:cNvCxnSpPr/>
      </xdr:nvCxnSpPr>
      <xdr:spPr>
        <a:xfrm flipV="1">
          <a:off x="4760595" y="5263896"/>
          <a:ext cx="1270" cy="1152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32</xdr:row>
      <xdr:rowOff>153179</xdr:rowOff>
    </xdr:from>
    <xdr:ext cx="405111" cy="259045"/>
    <xdr:sp macro="" textlink="">
      <xdr:nvSpPr>
        <xdr:cNvPr id="63" name="有形固定資産減価償却率最小値テキスト"/>
        <xdr:cNvSpPr txBox="1"/>
      </xdr:nvSpPr>
      <xdr:spPr>
        <a:xfrm>
          <a:off x="4813300" y="642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a:t>
          </a:r>
          <a:endParaRPr kumimoji="1" lang="ja-JP" altLang="en-US" sz="1000" b="1">
            <a:latin typeface="ＭＳ Ｐゴシック"/>
          </a:endParaRPr>
        </a:p>
      </xdr:txBody>
    </xdr:sp>
    <xdr:clientData/>
  </xdr:oneCellAnchor>
  <xdr:twoCellAnchor>
    <xdr:from>
      <xdr:col>3</xdr:col>
      <xdr:colOff>1082675</xdr:colOff>
      <xdr:row>32</xdr:row>
      <xdr:rowOff>149352</xdr:rowOff>
    </xdr:from>
    <xdr:to>
      <xdr:col>3</xdr:col>
      <xdr:colOff>1260475</xdr:colOff>
      <xdr:row>32</xdr:row>
      <xdr:rowOff>149352</xdr:rowOff>
    </xdr:to>
    <xdr:cxnSp macro="">
      <xdr:nvCxnSpPr>
        <xdr:cNvPr id="64" name="直線コネクタ 63"/>
        <xdr:cNvCxnSpPr/>
      </xdr:nvCxnSpPr>
      <xdr:spPr>
        <a:xfrm>
          <a:off x="4673600" y="6416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24</xdr:row>
      <xdr:rowOff>143273</xdr:rowOff>
    </xdr:from>
    <xdr:ext cx="405111" cy="259045"/>
    <xdr:sp macro="" textlink="">
      <xdr:nvSpPr>
        <xdr:cNvPr id="65" name="有形固定資産減価償却率最大値テキスト"/>
        <xdr:cNvSpPr txBox="1"/>
      </xdr:nvSpPr>
      <xdr:spPr>
        <a:xfrm>
          <a:off x="4813300" y="5039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72.8</a:t>
          </a:r>
          <a:endParaRPr kumimoji="1" lang="ja-JP" altLang="en-US" sz="1000" b="1">
            <a:latin typeface="ＭＳ Ｐゴシック"/>
          </a:endParaRPr>
        </a:p>
      </xdr:txBody>
    </xdr:sp>
    <xdr:clientData/>
  </xdr:oneCellAnchor>
  <xdr:twoCellAnchor>
    <xdr:from>
      <xdr:col>3</xdr:col>
      <xdr:colOff>1082675</xdr:colOff>
      <xdr:row>26</xdr:row>
      <xdr:rowOff>25146</xdr:rowOff>
    </xdr:from>
    <xdr:to>
      <xdr:col>3</xdr:col>
      <xdr:colOff>1260475</xdr:colOff>
      <xdr:row>26</xdr:row>
      <xdr:rowOff>25146</xdr:rowOff>
    </xdr:to>
    <xdr:cxnSp macro="">
      <xdr:nvCxnSpPr>
        <xdr:cNvPr id="66" name="直線コネクタ 65"/>
        <xdr:cNvCxnSpPr/>
      </xdr:nvCxnSpPr>
      <xdr:spPr>
        <a:xfrm>
          <a:off x="4673600" y="5263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146575</xdr:rowOff>
    </xdr:from>
    <xdr:ext cx="405111" cy="259045"/>
    <xdr:sp macro="" textlink="">
      <xdr:nvSpPr>
        <xdr:cNvPr id="67" name="有形固定資産減価償却率平均値テキスト"/>
        <xdr:cNvSpPr txBox="1"/>
      </xdr:nvSpPr>
      <xdr:spPr>
        <a:xfrm>
          <a:off x="4813300" y="58996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168148</xdr:rowOff>
    </xdr:from>
    <xdr:to>
      <xdr:col>3</xdr:col>
      <xdr:colOff>1222375</xdr:colOff>
      <xdr:row>30</xdr:row>
      <xdr:rowOff>98298</xdr:rowOff>
    </xdr:to>
    <xdr:sp macro="" textlink="">
      <xdr:nvSpPr>
        <xdr:cNvPr id="68" name="フローチャート : 判断 67"/>
        <xdr:cNvSpPr/>
      </xdr:nvSpPr>
      <xdr:spPr>
        <a:xfrm>
          <a:off x="4711700" y="5921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69" name="テキスト ボックス 68"/>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0" name="テキスト ボックス 69"/>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1" name="テキスト ボックス 70"/>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2" name="テキスト ボックス 71"/>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3" name="テキスト ボックス 72"/>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27</xdr:row>
      <xdr:rowOff>148336</xdr:rowOff>
    </xdr:from>
    <xdr:to>
      <xdr:col>3</xdr:col>
      <xdr:colOff>1222375</xdr:colOff>
      <xdr:row>28</xdr:row>
      <xdr:rowOff>78486</xdr:rowOff>
    </xdr:to>
    <xdr:sp macro="" textlink="">
      <xdr:nvSpPr>
        <xdr:cNvPr id="74" name="円/楕円 73"/>
        <xdr:cNvSpPr/>
      </xdr:nvSpPr>
      <xdr:spPr>
        <a:xfrm>
          <a:off x="4711700" y="555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26</xdr:row>
      <xdr:rowOff>171213</xdr:rowOff>
    </xdr:from>
    <xdr:ext cx="405111" cy="259045"/>
    <xdr:sp macro="" textlink="">
      <xdr:nvSpPr>
        <xdr:cNvPr id="75" name="有形固定資産減価償却率該当値テキスト"/>
        <xdr:cNvSpPr txBox="1"/>
      </xdr:nvSpPr>
      <xdr:spPr>
        <a:xfrm>
          <a:off x="4813300" y="540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6" name="正方形/長方形 7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7" name="正方形/長方形 7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78" name="正方形/長方形 7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79" name="正方形/長方形 7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0" name="正方形/長方形 7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1" name="正方形/長方形 8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2" name="正方形/長方形 8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83" name="正方形/長方形 8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84" name="正方形/長方形 8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5" name="正方形/長方形 8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86" name="正方形/長方形 85"/>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7" name="正方形/長方形 8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88" name="テキスト ボックス 87"/>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9" name="正方形/長方形 8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0" name="正方形/長方形 8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1" name="正方形/長方形 9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2" name="テキスト ボックス 9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3" name="テキスト ボックス 9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4" name="テキスト ボックス 9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5" name="テキスト ボックス 9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福島県浅川町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6,787
6,749
37.43
3,496,299
3,282,373
181,792
2,216,955
2,575,900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2.9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6" name="【道路】&#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85725</xdr:rowOff>
    </xdr:from>
    <xdr:to>
      <xdr:col>6</xdr:col>
      <xdr:colOff>510540</xdr:colOff>
      <xdr:row>42</xdr:row>
      <xdr:rowOff>11430</xdr:rowOff>
    </xdr:to>
    <xdr:cxnSp macro="">
      <xdr:nvCxnSpPr>
        <xdr:cNvPr id="57" name="直線コネクタ 56"/>
        <xdr:cNvCxnSpPr/>
      </xdr:nvCxnSpPr>
      <xdr:spPr>
        <a:xfrm flipV="1">
          <a:off x="4634865" y="5915025"/>
          <a:ext cx="0" cy="129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15257</xdr:rowOff>
    </xdr:from>
    <xdr:ext cx="405111" cy="259045"/>
    <xdr:sp macro="" textlink="">
      <xdr:nvSpPr>
        <xdr:cNvPr id="58" name="【道路】&#10;有形固定資産減価償却率最小値テキスト"/>
        <xdr:cNvSpPr txBox="1"/>
      </xdr:nvSpPr>
      <xdr:spPr>
        <a:xfrm>
          <a:off x="47244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6</xdr:col>
      <xdr:colOff>422275</xdr:colOff>
      <xdr:row>42</xdr:row>
      <xdr:rowOff>11430</xdr:rowOff>
    </xdr:from>
    <xdr:to>
      <xdr:col>6</xdr:col>
      <xdr:colOff>600075</xdr:colOff>
      <xdr:row>42</xdr:row>
      <xdr:rowOff>11430</xdr:rowOff>
    </xdr:to>
    <xdr:cxnSp macro="">
      <xdr:nvCxnSpPr>
        <xdr:cNvPr id="59" name="直線コネクタ 58"/>
        <xdr:cNvCxnSpPr/>
      </xdr:nvCxnSpPr>
      <xdr:spPr>
        <a:xfrm>
          <a:off x="4546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32402</xdr:rowOff>
    </xdr:from>
    <xdr:ext cx="405111" cy="259045"/>
    <xdr:sp macro="" textlink="">
      <xdr:nvSpPr>
        <xdr:cNvPr id="60" name="【道路】&#10;有形固定資産減価償却率最大値テキスト"/>
        <xdr:cNvSpPr txBox="1"/>
      </xdr:nvSpPr>
      <xdr:spPr>
        <a:xfrm>
          <a:off x="4724400" y="569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6</xdr:col>
      <xdr:colOff>422275</xdr:colOff>
      <xdr:row>34</xdr:row>
      <xdr:rowOff>85725</xdr:rowOff>
    </xdr:from>
    <xdr:to>
      <xdr:col>6</xdr:col>
      <xdr:colOff>600075</xdr:colOff>
      <xdr:row>34</xdr:row>
      <xdr:rowOff>85725</xdr:rowOff>
    </xdr:to>
    <xdr:cxnSp macro="">
      <xdr:nvCxnSpPr>
        <xdr:cNvPr id="61" name="直線コネクタ 60"/>
        <xdr:cNvCxnSpPr/>
      </xdr:nvCxnSpPr>
      <xdr:spPr>
        <a:xfrm>
          <a:off x="4546600" y="591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131462</xdr:rowOff>
    </xdr:from>
    <xdr:ext cx="405111" cy="259045"/>
    <xdr:sp macro="" textlink="">
      <xdr:nvSpPr>
        <xdr:cNvPr id="62" name="【道路】&#10;有形固定資産減価償却率平均値テキスト"/>
        <xdr:cNvSpPr txBox="1"/>
      </xdr:nvSpPr>
      <xdr:spPr>
        <a:xfrm>
          <a:off x="4724400" y="66465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47.3</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153035</xdr:rowOff>
    </xdr:from>
    <xdr:to>
      <xdr:col>6</xdr:col>
      <xdr:colOff>561975</xdr:colOff>
      <xdr:row>39</xdr:row>
      <xdr:rowOff>83185</xdr:rowOff>
    </xdr:to>
    <xdr:sp macro="" textlink="">
      <xdr:nvSpPr>
        <xdr:cNvPr id="63" name="フローチャート : 判断 62"/>
        <xdr:cNvSpPr/>
      </xdr:nvSpPr>
      <xdr:spPr>
        <a:xfrm>
          <a:off x="4584700" y="666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46355</xdr:rowOff>
    </xdr:from>
    <xdr:to>
      <xdr:col>6</xdr:col>
      <xdr:colOff>561975</xdr:colOff>
      <xdr:row>37</xdr:row>
      <xdr:rowOff>147955</xdr:rowOff>
    </xdr:to>
    <xdr:sp macro="" textlink="">
      <xdr:nvSpPr>
        <xdr:cNvPr id="69" name="円/楕円 68"/>
        <xdr:cNvSpPr/>
      </xdr:nvSpPr>
      <xdr:spPr>
        <a:xfrm>
          <a:off x="4584700" y="63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36</xdr:row>
      <xdr:rowOff>69232</xdr:rowOff>
    </xdr:from>
    <xdr:ext cx="405111" cy="259045"/>
    <xdr:sp macro="" textlink="">
      <xdr:nvSpPr>
        <xdr:cNvPr id="70" name="【道路】&#10;有形固定資産減価償却率該当値テキスト"/>
        <xdr:cNvSpPr txBox="1"/>
      </xdr:nvSpPr>
      <xdr:spPr>
        <a:xfrm>
          <a:off x="4724400"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1" name="正方形/長方形 7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8" name="正方形/長方形 77"/>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1" name="直線コネクタ 8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2" name="テキスト ボックス 8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3" name="直線コネクタ 8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4" name="テキスト ボックス 8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5" name="直線コネクタ 8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6" name="テキスト ボックス 8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7" name="直線コネクタ 8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88" name="テキスト ボックス 8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9" name="直線コネクタ 8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15620</xdr:rowOff>
    </xdr:from>
    <xdr:ext cx="595419" cy="259045"/>
    <xdr:sp macro="" textlink="">
      <xdr:nvSpPr>
        <xdr:cNvPr id="90" name="テキスト ボックス 89"/>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1" name="直線コネクタ 9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31949</xdr:rowOff>
    </xdr:from>
    <xdr:ext cx="595419" cy="259045"/>
    <xdr:sp macro="" textlink="">
      <xdr:nvSpPr>
        <xdr:cNvPr id="92" name="テキスト ボックス 9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4" name="テキスト ボックス 9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5" name="【道路】&#10;一人当たり延長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97013</xdr:rowOff>
    </xdr:from>
    <xdr:to>
      <xdr:col>15</xdr:col>
      <xdr:colOff>180340</xdr:colOff>
      <xdr:row>41</xdr:row>
      <xdr:rowOff>29380</xdr:rowOff>
    </xdr:to>
    <xdr:cxnSp macro="">
      <xdr:nvCxnSpPr>
        <xdr:cNvPr id="96" name="直線コネクタ 95"/>
        <xdr:cNvCxnSpPr/>
      </xdr:nvCxnSpPr>
      <xdr:spPr>
        <a:xfrm flipV="1">
          <a:off x="10476865" y="5754863"/>
          <a:ext cx="0" cy="1303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33207</xdr:rowOff>
    </xdr:from>
    <xdr:ext cx="534377" cy="259045"/>
    <xdr:sp macro="" textlink="">
      <xdr:nvSpPr>
        <xdr:cNvPr id="97" name="【道路】&#10;一人当たり延長最小値テキスト"/>
        <xdr:cNvSpPr txBox="1"/>
      </xdr:nvSpPr>
      <xdr:spPr>
        <a:xfrm>
          <a:off x="10566400" y="706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21.551</a:t>
          </a:r>
          <a:endParaRPr kumimoji="1" lang="ja-JP" altLang="en-US" sz="1000" b="1">
            <a:latin typeface="ＭＳ Ｐゴシック"/>
          </a:endParaRPr>
        </a:p>
      </xdr:txBody>
    </xdr:sp>
    <xdr:clientData/>
  </xdr:oneCellAnchor>
  <xdr:twoCellAnchor>
    <xdr:from>
      <xdr:col>15</xdr:col>
      <xdr:colOff>92075</xdr:colOff>
      <xdr:row>41</xdr:row>
      <xdr:rowOff>29380</xdr:rowOff>
    </xdr:from>
    <xdr:to>
      <xdr:col>15</xdr:col>
      <xdr:colOff>269875</xdr:colOff>
      <xdr:row>41</xdr:row>
      <xdr:rowOff>29380</xdr:rowOff>
    </xdr:to>
    <xdr:cxnSp macro="">
      <xdr:nvCxnSpPr>
        <xdr:cNvPr id="98" name="直線コネクタ 97"/>
        <xdr:cNvCxnSpPr/>
      </xdr:nvCxnSpPr>
      <xdr:spPr>
        <a:xfrm>
          <a:off x="10388600" y="705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43690</xdr:rowOff>
    </xdr:from>
    <xdr:ext cx="599010" cy="259045"/>
    <xdr:sp macro="" textlink="">
      <xdr:nvSpPr>
        <xdr:cNvPr id="99" name="【道路】&#10;一人当たり延長最大値テキスト"/>
        <xdr:cNvSpPr txBox="1"/>
      </xdr:nvSpPr>
      <xdr:spPr>
        <a:xfrm>
          <a:off x="10566400" y="5530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141.338</a:t>
          </a:r>
          <a:endParaRPr kumimoji="1" lang="ja-JP" altLang="en-US" sz="1000" b="1">
            <a:latin typeface="ＭＳ Ｐゴシック"/>
          </a:endParaRPr>
        </a:p>
      </xdr:txBody>
    </xdr:sp>
    <xdr:clientData/>
  </xdr:oneCellAnchor>
  <xdr:twoCellAnchor>
    <xdr:from>
      <xdr:col>15</xdr:col>
      <xdr:colOff>92075</xdr:colOff>
      <xdr:row>33</xdr:row>
      <xdr:rowOff>97013</xdr:rowOff>
    </xdr:from>
    <xdr:to>
      <xdr:col>15</xdr:col>
      <xdr:colOff>269875</xdr:colOff>
      <xdr:row>33</xdr:row>
      <xdr:rowOff>97013</xdr:rowOff>
    </xdr:to>
    <xdr:cxnSp macro="">
      <xdr:nvCxnSpPr>
        <xdr:cNvPr id="100" name="直線コネクタ 99"/>
        <xdr:cNvCxnSpPr/>
      </xdr:nvCxnSpPr>
      <xdr:spPr>
        <a:xfrm>
          <a:off x="10388600" y="5754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100050</xdr:rowOff>
    </xdr:from>
    <xdr:ext cx="534377" cy="259045"/>
    <xdr:sp macro="" textlink="">
      <xdr:nvSpPr>
        <xdr:cNvPr id="101" name="【道路】&#10;一人当たり延長平均値テキスト"/>
        <xdr:cNvSpPr txBox="1"/>
      </xdr:nvSpPr>
      <xdr:spPr>
        <a:xfrm>
          <a:off x="10566400" y="66151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43.994</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77173</xdr:rowOff>
    </xdr:from>
    <xdr:to>
      <xdr:col>15</xdr:col>
      <xdr:colOff>231775</xdr:colOff>
      <xdr:row>40</xdr:row>
      <xdr:rowOff>7323</xdr:rowOff>
    </xdr:to>
    <xdr:sp macro="" textlink="">
      <xdr:nvSpPr>
        <xdr:cNvPr id="102" name="フローチャート : 判断 101"/>
        <xdr:cNvSpPr/>
      </xdr:nvSpPr>
      <xdr:spPr>
        <a:xfrm>
          <a:off x="10426700" y="676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40</xdr:row>
      <xdr:rowOff>150030</xdr:rowOff>
    </xdr:from>
    <xdr:to>
      <xdr:col>15</xdr:col>
      <xdr:colOff>231775</xdr:colOff>
      <xdr:row>41</xdr:row>
      <xdr:rowOff>80180</xdr:rowOff>
    </xdr:to>
    <xdr:sp macro="" textlink="">
      <xdr:nvSpPr>
        <xdr:cNvPr id="108" name="円/楕円 107"/>
        <xdr:cNvSpPr/>
      </xdr:nvSpPr>
      <xdr:spPr>
        <a:xfrm>
          <a:off x="10426700" y="700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64957</xdr:rowOff>
    </xdr:from>
    <xdr:ext cx="534377" cy="259045"/>
    <xdr:sp macro="" textlink="">
      <xdr:nvSpPr>
        <xdr:cNvPr id="109" name="【道路】&#10;一人当たり延長該当値テキスト"/>
        <xdr:cNvSpPr txBox="1"/>
      </xdr:nvSpPr>
      <xdr:spPr>
        <a:xfrm>
          <a:off x="10566400" y="692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21.551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10" name="正方形/長方形 109"/>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7" name="正方形/長方形 116"/>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0" name="テキスト ボックス 11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1" name="直線コネクタ 12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2" name="テキスト ボックス 12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3" name="直線コネクタ 12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4" name="テキスト ボックス 12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5" name="直線コネクタ 12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6" name="テキスト ボックス 12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7" name="直線コネクタ 12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8" name="テキスト ボックス 12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0" name="テキスト ボックス 12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1" name="【橋りょう・トンネ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70866</xdr:rowOff>
    </xdr:from>
    <xdr:to>
      <xdr:col>6</xdr:col>
      <xdr:colOff>510540</xdr:colOff>
      <xdr:row>63</xdr:row>
      <xdr:rowOff>89154</xdr:rowOff>
    </xdr:to>
    <xdr:cxnSp macro="">
      <xdr:nvCxnSpPr>
        <xdr:cNvPr id="132" name="直線コネクタ 131"/>
        <xdr:cNvCxnSpPr/>
      </xdr:nvCxnSpPr>
      <xdr:spPr>
        <a:xfrm flipV="1">
          <a:off x="4634865" y="9500616"/>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92981</xdr:rowOff>
    </xdr:from>
    <xdr:ext cx="405111" cy="259045"/>
    <xdr:sp macro="" textlink="">
      <xdr:nvSpPr>
        <xdr:cNvPr id="133" name="【橋りょう・トンネル】&#10;有形固定資産減価償却率最小値テキスト"/>
        <xdr:cNvSpPr txBox="1"/>
      </xdr:nvSpPr>
      <xdr:spPr>
        <a:xfrm>
          <a:off x="4724400" y="1089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6</xdr:col>
      <xdr:colOff>422275</xdr:colOff>
      <xdr:row>63</xdr:row>
      <xdr:rowOff>89154</xdr:rowOff>
    </xdr:from>
    <xdr:to>
      <xdr:col>6</xdr:col>
      <xdr:colOff>600075</xdr:colOff>
      <xdr:row>63</xdr:row>
      <xdr:rowOff>89154</xdr:rowOff>
    </xdr:to>
    <xdr:cxnSp macro="">
      <xdr:nvCxnSpPr>
        <xdr:cNvPr id="134" name="直線コネクタ 133"/>
        <xdr:cNvCxnSpPr/>
      </xdr:nvCxnSpPr>
      <xdr:spPr>
        <a:xfrm>
          <a:off x="4546600" y="1089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17543</xdr:rowOff>
    </xdr:from>
    <xdr:ext cx="405111" cy="259045"/>
    <xdr:sp macro="" textlink="">
      <xdr:nvSpPr>
        <xdr:cNvPr id="135" name="【橋りょう・トンネル】&#10;有形固定資産減価償却率最大値テキスト"/>
        <xdr:cNvSpPr txBox="1"/>
      </xdr:nvSpPr>
      <xdr:spPr>
        <a:xfrm>
          <a:off x="4724400" y="9275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6</xdr:col>
      <xdr:colOff>422275</xdr:colOff>
      <xdr:row>55</xdr:row>
      <xdr:rowOff>70866</xdr:rowOff>
    </xdr:from>
    <xdr:to>
      <xdr:col>6</xdr:col>
      <xdr:colOff>600075</xdr:colOff>
      <xdr:row>55</xdr:row>
      <xdr:rowOff>70866</xdr:rowOff>
    </xdr:to>
    <xdr:cxnSp macro="">
      <xdr:nvCxnSpPr>
        <xdr:cNvPr id="136" name="直線コネクタ 135"/>
        <xdr:cNvCxnSpPr/>
      </xdr:nvCxnSpPr>
      <xdr:spPr>
        <a:xfrm>
          <a:off x="4546600" y="9500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22369</xdr:rowOff>
    </xdr:from>
    <xdr:ext cx="405111" cy="259045"/>
    <xdr:sp macro="" textlink="">
      <xdr:nvSpPr>
        <xdr:cNvPr id="137" name="【橋りょう・トンネル】&#10;有形固定資産減価償却率平均値テキスト"/>
        <xdr:cNvSpPr txBox="1"/>
      </xdr:nvSpPr>
      <xdr:spPr>
        <a:xfrm>
          <a:off x="4724400" y="99664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170942</xdr:rowOff>
    </xdr:from>
    <xdr:to>
      <xdr:col>6</xdr:col>
      <xdr:colOff>561975</xdr:colOff>
      <xdr:row>59</xdr:row>
      <xdr:rowOff>101092</xdr:rowOff>
    </xdr:to>
    <xdr:sp macro="" textlink="">
      <xdr:nvSpPr>
        <xdr:cNvPr id="138" name="フローチャート : 判断 137"/>
        <xdr:cNvSpPr/>
      </xdr:nvSpPr>
      <xdr:spPr>
        <a:xfrm>
          <a:off x="4584700" y="101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9" name="テキスト ボックス 13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0" name="テキスト ボックス 13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1" name="テキスト ボックス 14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2" name="テキスト ボックス 14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3" name="テキスト ボックス 14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59</xdr:row>
      <xdr:rowOff>79502</xdr:rowOff>
    </xdr:from>
    <xdr:to>
      <xdr:col>6</xdr:col>
      <xdr:colOff>561975</xdr:colOff>
      <xdr:row>60</xdr:row>
      <xdr:rowOff>9652</xdr:rowOff>
    </xdr:to>
    <xdr:sp macro="" textlink="">
      <xdr:nvSpPr>
        <xdr:cNvPr id="144" name="円/楕円 143"/>
        <xdr:cNvSpPr/>
      </xdr:nvSpPr>
      <xdr:spPr>
        <a:xfrm>
          <a:off x="4584700" y="1019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59</xdr:row>
      <xdr:rowOff>57929</xdr:rowOff>
    </xdr:from>
    <xdr:ext cx="405111" cy="259045"/>
    <xdr:sp macro="" textlink="">
      <xdr:nvSpPr>
        <xdr:cNvPr id="145" name="【橋りょう・トンネル】&#10;有形固定資産減価償却率該当値テキスト"/>
        <xdr:cNvSpPr txBox="1"/>
      </xdr:nvSpPr>
      <xdr:spPr>
        <a:xfrm>
          <a:off x="4724400" y="1017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6" name="正方形/長方形 145"/>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7" name="正方形/長方形 14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8" name="正方形/長方形 14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9" name="正方形/長方形 14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0" name="正方形/長方形 14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1" name="正方形/長方形 15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2" name="正方形/長方形 15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127,225</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3" name="正方形/長方形 152"/>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4" name="テキスト ボックス 15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5" name="直線コネクタ 15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56" name="直線コネクタ 15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57" name="テキスト ボックス 15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58" name="直線コネクタ 15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4734</xdr:rowOff>
    </xdr:from>
    <xdr:ext cx="595419" cy="259045"/>
    <xdr:sp macro="" textlink="">
      <xdr:nvSpPr>
        <xdr:cNvPr id="159" name="テキスト ボックス 158"/>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0" name="直線コネクタ 15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61" name="テキスト ボックス 160"/>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2" name="直線コネクタ 16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63" name="テキスト ボックス 162"/>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4" name="直線コネクタ 16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53720</xdr:rowOff>
    </xdr:from>
    <xdr:ext cx="685572" cy="259045"/>
    <xdr:sp macro="" textlink="">
      <xdr:nvSpPr>
        <xdr:cNvPr id="165" name="テキスト ボックス 164"/>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66" name="直線コネクタ 16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70049</xdr:rowOff>
    </xdr:from>
    <xdr:ext cx="685572" cy="259045"/>
    <xdr:sp macro="" textlink="">
      <xdr:nvSpPr>
        <xdr:cNvPr id="167" name="テキスト ボックス 166"/>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8" name="直線コネクタ 16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9" name="テキスト ボックス 16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70" name="【橋りょう・トンネル】&#10;一人当たり有形固定資産（償却資産）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85381</xdr:rowOff>
    </xdr:from>
    <xdr:to>
      <xdr:col>15</xdr:col>
      <xdr:colOff>180340</xdr:colOff>
      <xdr:row>63</xdr:row>
      <xdr:rowOff>103980</xdr:rowOff>
    </xdr:to>
    <xdr:cxnSp macro="">
      <xdr:nvCxnSpPr>
        <xdr:cNvPr id="171" name="直線コネクタ 170"/>
        <xdr:cNvCxnSpPr/>
      </xdr:nvCxnSpPr>
      <xdr:spPr>
        <a:xfrm flipV="1">
          <a:off x="10476865" y="9515131"/>
          <a:ext cx="0" cy="1390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107807</xdr:rowOff>
    </xdr:from>
    <xdr:ext cx="599010" cy="259045"/>
    <xdr:sp macro="" textlink="">
      <xdr:nvSpPr>
        <xdr:cNvPr id="172" name="【橋りょう・トンネル】&#10;一人当たり有形固定資産（償却資産）額最小値テキスト"/>
        <xdr:cNvSpPr txBox="1"/>
      </xdr:nvSpPr>
      <xdr:spPr>
        <a:xfrm>
          <a:off x="10566400" y="10909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181,980</a:t>
          </a:r>
          <a:endParaRPr kumimoji="1" lang="ja-JP" altLang="en-US" sz="1000" b="1">
            <a:latin typeface="ＭＳ Ｐゴシック"/>
          </a:endParaRPr>
        </a:p>
      </xdr:txBody>
    </xdr:sp>
    <xdr:clientData/>
  </xdr:oneCellAnchor>
  <xdr:twoCellAnchor>
    <xdr:from>
      <xdr:col>15</xdr:col>
      <xdr:colOff>92075</xdr:colOff>
      <xdr:row>63</xdr:row>
      <xdr:rowOff>103980</xdr:rowOff>
    </xdr:from>
    <xdr:to>
      <xdr:col>15</xdr:col>
      <xdr:colOff>269875</xdr:colOff>
      <xdr:row>63</xdr:row>
      <xdr:rowOff>103980</xdr:rowOff>
    </xdr:to>
    <xdr:cxnSp macro="">
      <xdr:nvCxnSpPr>
        <xdr:cNvPr id="173" name="直線コネクタ 172"/>
        <xdr:cNvCxnSpPr/>
      </xdr:nvCxnSpPr>
      <xdr:spPr>
        <a:xfrm>
          <a:off x="10388600" y="10905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32058</xdr:rowOff>
    </xdr:from>
    <xdr:ext cx="690189" cy="259045"/>
    <xdr:sp macro="" textlink="">
      <xdr:nvSpPr>
        <xdr:cNvPr id="174" name="【橋りょう・トンネル】&#10;一人当たり有形固定資産（償却資産）額最大値テキスト"/>
        <xdr:cNvSpPr txBox="1"/>
      </xdr:nvSpPr>
      <xdr:spPr>
        <a:xfrm>
          <a:off x="10566400" y="92903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1,459,066</a:t>
          </a:r>
          <a:endParaRPr kumimoji="1" lang="ja-JP" altLang="en-US" sz="1000" b="1">
            <a:latin typeface="ＭＳ Ｐゴシック"/>
          </a:endParaRPr>
        </a:p>
      </xdr:txBody>
    </xdr:sp>
    <xdr:clientData/>
  </xdr:oneCellAnchor>
  <xdr:twoCellAnchor>
    <xdr:from>
      <xdr:col>15</xdr:col>
      <xdr:colOff>92075</xdr:colOff>
      <xdr:row>55</xdr:row>
      <xdr:rowOff>85381</xdr:rowOff>
    </xdr:from>
    <xdr:to>
      <xdr:col>15</xdr:col>
      <xdr:colOff>269875</xdr:colOff>
      <xdr:row>55</xdr:row>
      <xdr:rowOff>85381</xdr:rowOff>
    </xdr:to>
    <xdr:cxnSp macro="">
      <xdr:nvCxnSpPr>
        <xdr:cNvPr id="175" name="直線コネクタ 174"/>
        <xdr:cNvCxnSpPr/>
      </xdr:nvCxnSpPr>
      <xdr:spPr>
        <a:xfrm>
          <a:off x="10388600" y="9515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82520</xdr:rowOff>
    </xdr:from>
    <xdr:ext cx="599010" cy="259045"/>
    <xdr:sp macro="" textlink="">
      <xdr:nvSpPr>
        <xdr:cNvPr id="176" name="【橋りょう・トンネル】&#10;一人当たり有形固定資産（償却資産）額平均値テキスト"/>
        <xdr:cNvSpPr txBox="1"/>
      </xdr:nvSpPr>
      <xdr:spPr>
        <a:xfrm>
          <a:off x="10566400" y="101980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648,543</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59643</xdr:rowOff>
    </xdr:from>
    <xdr:to>
      <xdr:col>15</xdr:col>
      <xdr:colOff>231775</xdr:colOff>
      <xdr:row>60</xdr:row>
      <xdr:rowOff>161243</xdr:rowOff>
    </xdr:to>
    <xdr:sp macro="" textlink="">
      <xdr:nvSpPr>
        <xdr:cNvPr id="177" name="フローチャート : 判断 176"/>
        <xdr:cNvSpPr/>
      </xdr:nvSpPr>
      <xdr:spPr>
        <a:xfrm>
          <a:off x="10426700" y="1034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8" name="テキスト ボックス 17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9" name="テキスト ボックス 17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0" name="テキスト ボックス 17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1" name="テキスト ボックス 18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2" name="テキスト ボックス 18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63</xdr:row>
      <xdr:rowOff>53180</xdr:rowOff>
    </xdr:from>
    <xdr:to>
      <xdr:col>15</xdr:col>
      <xdr:colOff>231775</xdr:colOff>
      <xdr:row>63</xdr:row>
      <xdr:rowOff>154780</xdr:rowOff>
    </xdr:to>
    <xdr:sp macro="" textlink="">
      <xdr:nvSpPr>
        <xdr:cNvPr id="183" name="円/楕円 182"/>
        <xdr:cNvSpPr/>
      </xdr:nvSpPr>
      <xdr:spPr>
        <a:xfrm>
          <a:off x="10426700" y="1085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139557</xdr:rowOff>
    </xdr:from>
    <xdr:ext cx="599010" cy="259045"/>
    <xdr:sp macro="" textlink="">
      <xdr:nvSpPr>
        <xdr:cNvPr id="184" name="【橋りょう・トンネル】&#10;一人当たり有形固定資産（償却資産）額該当値テキスト"/>
        <xdr:cNvSpPr txBox="1"/>
      </xdr:nvSpPr>
      <xdr:spPr>
        <a:xfrm>
          <a:off x="10566400" y="1076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181,980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5" name="正方形/長方形 184"/>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92" name="正方形/長方形 191"/>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3" name="テキスト ボックス 19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4" name="直線コネクタ 19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5" name="テキスト ボックス 19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96" name="直線コネクタ 19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97" name="テキスト ボックス 19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98" name="直線コネクタ 19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99" name="テキスト ボックス 19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0" name="直線コネクタ 19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1" name="テキスト ボックス 20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2" name="直線コネクタ 20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3" name="テキスト ボックス 20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4" name="直線コネクタ 20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05" name="テキスト ボックス 20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6" name="直線コネクタ 20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7" name="テキスト ボックス 20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8" name="【公営住宅】&#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86</xdr:row>
      <xdr:rowOff>30480</xdr:rowOff>
    </xdr:to>
    <xdr:cxnSp macro="">
      <xdr:nvCxnSpPr>
        <xdr:cNvPr id="209" name="直線コネクタ 208"/>
        <xdr:cNvCxnSpPr/>
      </xdr:nvCxnSpPr>
      <xdr:spPr>
        <a:xfrm flipV="1">
          <a:off x="4634865" y="133350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34307</xdr:rowOff>
    </xdr:from>
    <xdr:ext cx="405111" cy="259045"/>
    <xdr:sp macro="" textlink="">
      <xdr:nvSpPr>
        <xdr:cNvPr id="210" name="【公営住宅】&#10;有形固定資産減価償却率最小値テキスト"/>
        <xdr:cNvSpPr txBox="1"/>
      </xdr:nvSpPr>
      <xdr:spPr>
        <a:xfrm>
          <a:off x="4724400" y="1477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6</xdr:col>
      <xdr:colOff>422275</xdr:colOff>
      <xdr:row>86</xdr:row>
      <xdr:rowOff>30480</xdr:rowOff>
    </xdr:from>
    <xdr:to>
      <xdr:col>6</xdr:col>
      <xdr:colOff>600075</xdr:colOff>
      <xdr:row>86</xdr:row>
      <xdr:rowOff>30480</xdr:rowOff>
    </xdr:to>
    <xdr:cxnSp macro="">
      <xdr:nvCxnSpPr>
        <xdr:cNvPr id="211" name="直線コネクタ 210"/>
        <xdr:cNvCxnSpPr/>
      </xdr:nvCxnSpPr>
      <xdr:spPr>
        <a:xfrm>
          <a:off x="4546600" y="1477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212" name="【公営住宅】&#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213" name="直線コネクタ 212"/>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101616</xdr:rowOff>
    </xdr:from>
    <xdr:ext cx="405111" cy="259045"/>
    <xdr:sp macro="" textlink="">
      <xdr:nvSpPr>
        <xdr:cNvPr id="214" name="【公営住宅】&#10;有形固定資産減価償却率平均値テキスト"/>
        <xdr:cNvSpPr txBox="1"/>
      </xdr:nvSpPr>
      <xdr:spPr>
        <a:xfrm>
          <a:off x="4724400" y="13817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78739</xdr:rowOff>
    </xdr:from>
    <xdr:to>
      <xdr:col>6</xdr:col>
      <xdr:colOff>561975</xdr:colOff>
      <xdr:row>82</xdr:row>
      <xdr:rowOff>8889</xdr:rowOff>
    </xdr:to>
    <xdr:sp macro="" textlink="">
      <xdr:nvSpPr>
        <xdr:cNvPr id="215" name="フローチャート : 判断 214"/>
        <xdr:cNvSpPr/>
      </xdr:nvSpPr>
      <xdr:spPr>
        <a:xfrm>
          <a:off x="45847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6" name="テキスト ボックス 21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7" name="テキスト ボックス 21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8" name="テキスト ボックス 21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9" name="テキスト ボックス 21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0" name="テキスト ボックス 21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81</xdr:row>
      <xdr:rowOff>95886</xdr:rowOff>
    </xdr:from>
    <xdr:to>
      <xdr:col>6</xdr:col>
      <xdr:colOff>561975</xdr:colOff>
      <xdr:row>82</xdr:row>
      <xdr:rowOff>26036</xdr:rowOff>
    </xdr:to>
    <xdr:sp macro="" textlink="">
      <xdr:nvSpPr>
        <xdr:cNvPr id="221" name="円/楕円 220"/>
        <xdr:cNvSpPr/>
      </xdr:nvSpPr>
      <xdr:spPr>
        <a:xfrm>
          <a:off x="4584700" y="1398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81</xdr:row>
      <xdr:rowOff>74313</xdr:rowOff>
    </xdr:from>
    <xdr:ext cx="405111" cy="259045"/>
    <xdr:sp macro="" textlink="">
      <xdr:nvSpPr>
        <xdr:cNvPr id="222" name="【公営住宅】&#10;有形固定資産減価償却率該当値テキスト"/>
        <xdr:cNvSpPr txBox="1"/>
      </xdr:nvSpPr>
      <xdr:spPr>
        <a:xfrm>
          <a:off x="4724400" y="1396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23" name="正方形/長方形 222"/>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4" name="正方形/長方形 2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5" name="正方形/長方形 2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6" name="正方形/長方形 2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7" name="正方形/長方形 2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8" name="正方形/長方形 2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9" name="正方形/長方形 2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0.849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30" name="正方形/長方形 229"/>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1" name="テキスト ボックス 2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2" name="直線コネクタ 2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3" name="直線コネクタ 2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4" name="テキスト ボックス 2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5" name="直線コネクタ 2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6" name="テキスト ボックス 2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7" name="直線コネクタ 2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38" name="テキスト ボックス 2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39" name="直線コネクタ 2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0" name="テキスト ボックス 2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1" name="直線コネクタ 2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2" name="テキスト ボックス 2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3" name="直線コネクタ 2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4" name="テキスト ボックス 2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45" name="【公営住宅】&#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40767</xdr:rowOff>
    </xdr:from>
    <xdr:to>
      <xdr:col>15</xdr:col>
      <xdr:colOff>180340</xdr:colOff>
      <xdr:row>86</xdr:row>
      <xdr:rowOff>59055</xdr:rowOff>
    </xdr:to>
    <xdr:cxnSp macro="">
      <xdr:nvCxnSpPr>
        <xdr:cNvPr id="246" name="直線コネクタ 245"/>
        <xdr:cNvCxnSpPr/>
      </xdr:nvCxnSpPr>
      <xdr:spPr>
        <a:xfrm flipV="1">
          <a:off x="10476865" y="13585317"/>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62882</xdr:rowOff>
    </xdr:from>
    <xdr:ext cx="469744" cy="259045"/>
    <xdr:sp macro="" textlink="">
      <xdr:nvSpPr>
        <xdr:cNvPr id="247" name="【公営住宅】&#10;一人当たり面積最小値テキスト"/>
        <xdr:cNvSpPr txBox="1"/>
      </xdr:nvSpPr>
      <xdr:spPr>
        <a:xfrm>
          <a:off x="10566400" y="14807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0.145</a:t>
          </a:r>
          <a:endParaRPr kumimoji="1" lang="ja-JP" altLang="en-US" sz="1000" b="1">
            <a:latin typeface="ＭＳ Ｐゴシック"/>
          </a:endParaRPr>
        </a:p>
      </xdr:txBody>
    </xdr:sp>
    <xdr:clientData/>
  </xdr:oneCellAnchor>
  <xdr:twoCellAnchor>
    <xdr:from>
      <xdr:col>15</xdr:col>
      <xdr:colOff>92075</xdr:colOff>
      <xdr:row>86</xdr:row>
      <xdr:rowOff>59055</xdr:rowOff>
    </xdr:from>
    <xdr:to>
      <xdr:col>15</xdr:col>
      <xdr:colOff>269875</xdr:colOff>
      <xdr:row>86</xdr:row>
      <xdr:rowOff>59055</xdr:rowOff>
    </xdr:to>
    <xdr:cxnSp macro="">
      <xdr:nvCxnSpPr>
        <xdr:cNvPr id="248" name="直線コネクタ 247"/>
        <xdr:cNvCxnSpPr/>
      </xdr:nvCxnSpPr>
      <xdr:spPr>
        <a:xfrm>
          <a:off x="10388600" y="1480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158894</xdr:rowOff>
    </xdr:from>
    <xdr:ext cx="469744" cy="259045"/>
    <xdr:sp macro="" textlink="">
      <xdr:nvSpPr>
        <xdr:cNvPr id="249" name="【公営住宅】&#10;一人当たり面積最大値テキスト"/>
        <xdr:cNvSpPr txBox="1"/>
      </xdr:nvSpPr>
      <xdr:spPr>
        <a:xfrm>
          <a:off x="10566400" y="13360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3.343</a:t>
          </a:r>
          <a:endParaRPr kumimoji="1" lang="ja-JP" altLang="en-US" sz="1000" b="1">
            <a:latin typeface="ＭＳ Ｐゴシック"/>
          </a:endParaRPr>
        </a:p>
      </xdr:txBody>
    </xdr:sp>
    <xdr:clientData/>
  </xdr:oneCellAnchor>
  <xdr:twoCellAnchor>
    <xdr:from>
      <xdr:col>15</xdr:col>
      <xdr:colOff>92075</xdr:colOff>
      <xdr:row>79</xdr:row>
      <xdr:rowOff>40767</xdr:rowOff>
    </xdr:from>
    <xdr:to>
      <xdr:col>15</xdr:col>
      <xdr:colOff>269875</xdr:colOff>
      <xdr:row>79</xdr:row>
      <xdr:rowOff>40767</xdr:rowOff>
    </xdr:to>
    <xdr:cxnSp macro="">
      <xdr:nvCxnSpPr>
        <xdr:cNvPr id="250" name="直線コネクタ 249"/>
        <xdr:cNvCxnSpPr/>
      </xdr:nvCxnSpPr>
      <xdr:spPr>
        <a:xfrm>
          <a:off x="10388600" y="13585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88789</xdr:rowOff>
    </xdr:from>
    <xdr:ext cx="469744" cy="259045"/>
    <xdr:sp macro="" textlink="">
      <xdr:nvSpPr>
        <xdr:cNvPr id="251" name="【公営住宅】&#10;一人当たり面積平均値テキスト"/>
        <xdr:cNvSpPr txBox="1"/>
      </xdr:nvSpPr>
      <xdr:spPr>
        <a:xfrm>
          <a:off x="10566400" y="14319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110362</xdr:rowOff>
    </xdr:from>
    <xdr:to>
      <xdr:col>15</xdr:col>
      <xdr:colOff>231775</xdr:colOff>
      <xdr:row>84</xdr:row>
      <xdr:rowOff>40512</xdr:rowOff>
    </xdr:to>
    <xdr:sp macro="" textlink="">
      <xdr:nvSpPr>
        <xdr:cNvPr id="252" name="フローチャート : 判断 251"/>
        <xdr:cNvSpPr/>
      </xdr:nvSpPr>
      <xdr:spPr>
        <a:xfrm>
          <a:off x="10426700" y="1434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3" name="テキスト ボックス 2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4" name="テキスト ボックス 2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5" name="テキスト ボックス 2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6" name="テキスト ボックス 2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7" name="テキスト ボックス 2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82</xdr:row>
      <xdr:rowOff>88646</xdr:rowOff>
    </xdr:from>
    <xdr:to>
      <xdr:col>15</xdr:col>
      <xdr:colOff>231775</xdr:colOff>
      <xdr:row>83</xdr:row>
      <xdr:rowOff>18796</xdr:rowOff>
    </xdr:to>
    <xdr:sp macro="" textlink="">
      <xdr:nvSpPr>
        <xdr:cNvPr id="258" name="円/楕円 257"/>
        <xdr:cNvSpPr/>
      </xdr:nvSpPr>
      <xdr:spPr>
        <a:xfrm>
          <a:off x="10426700" y="1414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81</xdr:row>
      <xdr:rowOff>111523</xdr:rowOff>
    </xdr:from>
    <xdr:ext cx="469744" cy="259045"/>
    <xdr:sp macro="" textlink="">
      <xdr:nvSpPr>
        <xdr:cNvPr id="259" name="【公営住宅】&#10;一人当たり面積該当値テキスト"/>
        <xdr:cNvSpPr txBox="1"/>
      </xdr:nvSpPr>
      <xdr:spPr>
        <a:xfrm>
          <a:off x="10566400" y="1399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60" name="正方形/長方形 259"/>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61" name="正方形/長方形 260"/>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62" name="正方形/長方形 261"/>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63" name="正方形/長方形 262"/>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64" name="正方形/長方形 263"/>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65" name="正方形/長方形 264"/>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66" name="正方形/長方形 265"/>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67" name="正方形/長方形 266"/>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68" name="正方形/長方形 267"/>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69" name="正方形/長方形 268"/>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70" name="正方形/長方形 269"/>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71" name="正方形/長方形 270"/>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72" name="正方形/長方形 271"/>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3" name="正方形/長方形 27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4" name="正方形/長方形 27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75" name="正方形/長方形 27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76" name="正方形/長方形 27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77" name="正方形/長方形 27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78" name="正方形/長方形 27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79" name="正方形/長方形 278"/>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0" name="テキスト ボックス 27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1" name="直線コネクタ 28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282" name="直線コネクタ 28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283" name="テキスト ボックス 28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84" name="直線コネクタ 28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85" name="テキスト ボックス 28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86" name="直線コネクタ 28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87" name="テキスト ボックス 28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88" name="直線コネクタ 28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289" name="テキスト ボックス 28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290" name="直線コネクタ 28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291" name="テキスト ボックス 29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292" name="直線コネクタ 29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293" name="テキスト ボックス 29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4" name="直線コネクタ 29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95" name="テキスト ボックス 29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296" name="【認定こども園・幼稚園・保育所】&#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35378</xdr:rowOff>
    </xdr:from>
    <xdr:to>
      <xdr:col>23</xdr:col>
      <xdr:colOff>516889</xdr:colOff>
      <xdr:row>41</xdr:row>
      <xdr:rowOff>166007</xdr:rowOff>
    </xdr:to>
    <xdr:cxnSp macro="">
      <xdr:nvCxnSpPr>
        <xdr:cNvPr id="297" name="直線コネクタ 296"/>
        <xdr:cNvCxnSpPr/>
      </xdr:nvCxnSpPr>
      <xdr:spPr>
        <a:xfrm flipV="1">
          <a:off x="16318864" y="5693228"/>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169834</xdr:rowOff>
    </xdr:from>
    <xdr:ext cx="340478" cy="259045"/>
    <xdr:sp macro="" textlink="">
      <xdr:nvSpPr>
        <xdr:cNvPr id="298" name="【認定こども園・幼稚園・保育所】&#10;有形固定資産減価償却率最小値テキスト"/>
        <xdr:cNvSpPr txBox="1"/>
      </xdr:nvSpPr>
      <xdr:spPr>
        <a:xfrm>
          <a:off x="16408400" y="719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23</xdr:col>
      <xdr:colOff>428625</xdr:colOff>
      <xdr:row>41</xdr:row>
      <xdr:rowOff>166007</xdr:rowOff>
    </xdr:from>
    <xdr:to>
      <xdr:col>23</xdr:col>
      <xdr:colOff>606425</xdr:colOff>
      <xdr:row>41</xdr:row>
      <xdr:rowOff>166007</xdr:rowOff>
    </xdr:to>
    <xdr:cxnSp macro="">
      <xdr:nvCxnSpPr>
        <xdr:cNvPr id="299" name="直線コネクタ 298"/>
        <xdr:cNvCxnSpPr/>
      </xdr:nvCxnSpPr>
      <xdr:spPr>
        <a:xfrm>
          <a:off x="16230600" y="719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153505</xdr:rowOff>
    </xdr:from>
    <xdr:ext cx="405111" cy="259045"/>
    <xdr:sp macro="" textlink="">
      <xdr:nvSpPr>
        <xdr:cNvPr id="300" name="【認定こども園・幼稚園・保育所】&#10;有形固定資産減価償却率最大値テキスト"/>
        <xdr:cNvSpPr txBox="1"/>
      </xdr:nvSpPr>
      <xdr:spPr>
        <a:xfrm>
          <a:off x="16408400" y="5468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a:t>
          </a:r>
          <a:endParaRPr kumimoji="1" lang="ja-JP" altLang="en-US" sz="1000" b="1">
            <a:latin typeface="ＭＳ Ｐゴシック"/>
          </a:endParaRPr>
        </a:p>
      </xdr:txBody>
    </xdr:sp>
    <xdr:clientData/>
  </xdr:oneCellAnchor>
  <xdr:twoCellAnchor>
    <xdr:from>
      <xdr:col>23</xdr:col>
      <xdr:colOff>428625</xdr:colOff>
      <xdr:row>33</xdr:row>
      <xdr:rowOff>35378</xdr:rowOff>
    </xdr:from>
    <xdr:to>
      <xdr:col>23</xdr:col>
      <xdr:colOff>606425</xdr:colOff>
      <xdr:row>33</xdr:row>
      <xdr:rowOff>35378</xdr:rowOff>
    </xdr:to>
    <xdr:cxnSp macro="">
      <xdr:nvCxnSpPr>
        <xdr:cNvPr id="301" name="直線コネクタ 300"/>
        <xdr:cNvCxnSpPr/>
      </xdr:nvCxnSpPr>
      <xdr:spPr>
        <a:xfrm>
          <a:off x="16230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158949</xdr:rowOff>
    </xdr:from>
    <xdr:ext cx="405111" cy="259045"/>
    <xdr:sp macro="" textlink="">
      <xdr:nvSpPr>
        <xdr:cNvPr id="302" name="【認定こども園・幼稚園・保育所】&#10;有形固定資産減価償却率平均値テキスト"/>
        <xdr:cNvSpPr txBox="1"/>
      </xdr:nvSpPr>
      <xdr:spPr>
        <a:xfrm>
          <a:off x="16408400" y="63311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9072</xdr:rowOff>
    </xdr:from>
    <xdr:to>
      <xdr:col>23</xdr:col>
      <xdr:colOff>568325</xdr:colOff>
      <xdr:row>37</xdr:row>
      <xdr:rowOff>110672</xdr:rowOff>
    </xdr:to>
    <xdr:sp macro="" textlink="">
      <xdr:nvSpPr>
        <xdr:cNvPr id="303" name="フローチャート : 判断 302"/>
        <xdr:cNvSpPr/>
      </xdr:nvSpPr>
      <xdr:spPr>
        <a:xfrm>
          <a:off x="162687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04" name="テキスト ボックス 30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05" name="テキスト ボックス 30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06" name="テキスト ボックス 30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07" name="テキスト ボックス 30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08" name="テキスト ボックス 30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32</xdr:row>
      <xdr:rowOff>156028</xdr:rowOff>
    </xdr:from>
    <xdr:to>
      <xdr:col>23</xdr:col>
      <xdr:colOff>568325</xdr:colOff>
      <xdr:row>33</xdr:row>
      <xdr:rowOff>86178</xdr:rowOff>
    </xdr:to>
    <xdr:sp macro="" textlink="">
      <xdr:nvSpPr>
        <xdr:cNvPr id="309" name="円/楕円 308"/>
        <xdr:cNvSpPr/>
      </xdr:nvSpPr>
      <xdr:spPr>
        <a:xfrm>
          <a:off x="16268700" y="564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32</xdr:row>
      <xdr:rowOff>109055</xdr:rowOff>
    </xdr:from>
    <xdr:ext cx="405111" cy="259045"/>
    <xdr:sp macro="" textlink="">
      <xdr:nvSpPr>
        <xdr:cNvPr id="310" name="【認定こども園・幼稚園・保育所】&#10;有形固定資産減価償却率該当値テキスト"/>
        <xdr:cNvSpPr txBox="1"/>
      </xdr:nvSpPr>
      <xdr:spPr>
        <a:xfrm>
          <a:off x="16408400" y="5595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11" name="正方形/長方形 310"/>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2" name="正方形/長方形 31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13" name="正方形/長方形 31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14" name="正方形/長方形 31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15" name="正方形/長方形 31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16" name="正方形/長方形 31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17" name="正方形/長方形 31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18" name="正方形/長方形 317"/>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19" name="テキスト ボックス 31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0" name="直線コネクタ 31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321" name="直線コネクタ 32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322" name="テキスト ボックス 321"/>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23" name="直線コネクタ 32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324" name="テキスト ボックス 323"/>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25" name="直線コネクタ 32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326" name="テキスト ボックス 325"/>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27" name="直線コネクタ 32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328" name="テキスト ボックス 327"/>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29" name="直線コネクタ 32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330" name="テキスト ボックス 329"/>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31" name="直線コネクタ 33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332" name="テキスト ボックス 331"/>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3" name="直線コネクタ 33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34" name="テキスト ボックス 33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35" name="【認定こども園・幼稚園・保育所】&#10;一人当たり面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32</xdr:row>
      <xdr:rowOff>159476</xdr:rowOff>
    </xdr:from>
    <xdr:to>
      <xdr:col>32</xdr:col>
      <xdr:colOff>186689</xdr:colOff>
      <xdr:row>42</xdr:row>
      <xdr:rowOff>19050</xdr:rowOff>
    </xdr:to>
    <xdr:cxnSp macro="">
      <xdr:nvCxnSpPr>
        <xdr:cNvPr id="336" name="直線コネクタ 335"/>
        <xdr:cNvCxnSpPr/>
      </xdr:nvCxnSpPr>
      <xdr:spPr>
        <a:xfrm flipV="1">
          <a:off x="22160864" y="5645876"/>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22877</xdr:rowOff>
    </xdr:from>
    <xdr:ext cx="469744" cy="259045"/>
    <xdr:sp macro="" textlink="">
      <xdr:nvSpPr>
        <xdr:cNvPr id="337" name="【認定こども園・幼稚園・保育所】&#10;一人当たり面積最小値テキスト"/>
        <xdr:cNvSpPr txBox="1"/>
      </xdr:nvSpPr>
      <xdr:spPr>
        <a:xfrm>
          <a:off x="22250400" y="722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0.045</a:t>
          </a:r>
          <a:endParaRPr kumimoji="1" lang="ja-JP" altLang="en-US" sz="1000" b="1">
            <a:latin typeface="ＭＳ Ｐゴシック"/>
          </a:endParaRPr>
        </a:p>
      </xdr:txBody>
    </xdr:sp>
    <xdr:clientData/>
  </xdr:oneCellAnchor>
  <xdr:twoCellAnchor>
    <xdr:from>
      <xdr:col>32</xdr:col>
      <xdr:colOff>98425</xdr:colOff>
      <xdr:row>42</xdr:row>
      <xdr:rowOff>19050</xdr:rowOff>
    </xdr:from>
    <xdr:to>
      <xdr:col>32</xdr:col>
      <xdr:colOff>276225</xdr:colOff>
      <xdr:row>42</xdr:row>
      <xdr:rowOff>19050</xdr:rowOff>
    </xdr:to>
    <xdr:cxnSp macro="">
      <xdr:nvCxnSpPr>
        <xdr:cNvPr id="338" name="直線コネクタ 337"/>
        <xdr:cNvCxnSpPr/>
      </xdr:nvCxnSpPr>
      <xdr:spPr>
        <a:xfrm>
          <a:off x="22072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106153</xdr:rowOff>
    </xdr:from>
    <xdr:ext cx="469744" cy="259045"/>
    <xdr:sp macro="" textlink="">
      <xdr:nvSpPr>
        <xdr:cNvPr id="339" name="【認定こども園・幼稚園・保育所】&#10;一人当たり面積最大値テキスト"/>
        <xdr:cNvSpPr txBox="1"/>
      </xdr:nvSpPr>
      <xdr:spPr>
        <a:xfrm>
          <a:off x="22250400" y="542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32</xdr:col>
      <xdr:colOff>98425</xdr:colOff>
      <xdr:row>32</xdr:row>
      <xdr:rowOff>159476</xdr:rowOff>
    </xdr:from>
    <xdr:to>
      <xdr:col>32</xdr:col>
      <xdr:colOff>276225</xdr:colOff>
      <xdr:row>32</xdr:row>
      <xdr:rowOff>159476</xdr:rowOff>
    </xdr:to>
    <xdr:cxnSp macro="">
      <xdr:nvCxnSpPr>
        <xdr:cNvPr id="340" name="直線コネクタ 339"/>
        <xdr:cNvCxnSpPr/>
      </xdr:nvCxnSpPr>
      <xdr:spPr>
        <a:xfrm>
          <a:off x="22072600" y="564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121755</xdr:rowOff>
    </xdr:from>
    <xdr:ext cx="469744" cy="259045"/>
    <xdr:sp macro="" textlink="">
      <xdr:nvSpPr>
        <xdr:cNvPr id="341" name="【認定こども園・幼稚園・保育所】&#10;一人当たり面積平均値テキスト"/>
        <xdr:cNvSpPr txBox="1"/>
      </xdr:nvSpPr>
      <xdr:spPr>
        <a:xfrm>
          <a:off x="22250400" y="64654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0.385</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98878</xdr:rowOff>
    </xdr:from>
    <xdr:to>
      <xdr:col>32</xdr:col>
      <xdr:colOff>238125</xdr:colOff>
      <xdr:row>39</xdr:row>
      <xdr:rowOff>29028</xdr:rowOff>
    </xdr:to>
    <xdr:sp macro="" textlink="">
      <xdr:nvSpPr>
        <xdr:cNvPr id="342" name="フローチャート : 判断 341"/>
        <xdr:cNvSpPr/>
      </xdr:nvSpPr>
      <xdr:spPr>
        <a:xfrm>
          <a:off x="22110700" y="661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3" name="テキスト ボックス 34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44" name="テキスト ボックス 34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45" name="テキスト ボックス 34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46" name="テキスト ボックス 34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47" name="テキスト ボックス 34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108676</xdr:rowOff>
    </xdr:from>
    <xdr:to>
      <xdr:col>32</xdr:col>
      <xdr:colOff>238125</xdr:colOff>
      <xdr:row>40</xdr:row>
      <xdr:rowOff>38826</xdr:rowOff>
    </xdr:to>
    <xdr:sp macro="" textlink="">
      <xdr:nvSpPr>
        <xdr:cNvPr id="348" name="円/楕円 347"/>
        <xdr:cNvSpPr/>
      </xdr:nvSpPr>
      <xdr:spPr>
        <a:xfrm>
          <a:off x="22110700" y="679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39</xdr:row>
      <xdr:rowOff>87103</xdr:rowOff>
    </xdr:from>
    <xdr:ext cx="469744" cy="259045"/>
    <xdr:sp macro="" textlink="">
      <xdr:nvSpPr>
        <xdr:cNvPr id="349" name="【認定こども園・幼稚園・保育所】&#10;一人当たり面積該当値テキスト"/>
        <xdr:cNvSpPr txBox="1"/>
      </xdr:nvSpPr>
      <xdr:spPr>
        <a:xfrm>
          <a:off x="22250400" y="677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0.274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350" name="正方形/長方形 349"/>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1" name="正方形/長方形 35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2" name="正方形/長方形 35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3" name="正方形/長方形 35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54" name="正方形/長方形 35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55" name="正方形/長方形 35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56" name="正方形/長方形 35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57" name="正方形/長方形 356"/>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58" name="テキスト ボックス 35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59" name="直線コネクタ 35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60" name="テキスト ボックス 35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61" name="直線コネクタ 36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62" name="テキスト ボックス 361"/>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63" name="直線コネクタ 36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64" name="テキスト ボックス 36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65" name="直線コネクタ 36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66" name="テキスト ボックス 36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67" name="直線コネクタ 36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68" name="テキスト ボックス 36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69" name="直線コネクタ 36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70" name="テキスト ボックス 36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71" name="【学校施設】&#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59436</xdr:rowOff>
    </xdr:from>
    <xdr:to>
      <xdr:col>23</xdr:col>
      <xdr:colOff>516889</xdr:colOff>
      <xdr:row>62</xdr:row>
      <xdr:rowOff>150876</xdr:rowOff>
    </xdr:to>
    <xdr:cxnSp macro="">
      <xdr:nvCxnSpPr>
        <xdr:cNvPr id="372" name="直線コネクタ 371"/>
        <xdr:cNvCxnSpPr/>
      </xdr:nvCxnSpPr>
      <xdr:spPr>
        <a:xfrm flipV="1">
          <a:off x="16318864" y="9489186"/>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154703</xdr:rowOff>
    </xdr:from>
    <xdr:ext cx="405111" cy="259045"/>
    <xdr:sp macro="" textlink="">
      <xdr:nvSpPr>
        <xdr:cNvPr id="373" name="【学校施設】&#10;有形固定資産減価償却率最小値テキスト"/>
        <xdr:cNvSpPr txBox="1"/>
      </xdr:nvSpPr>
      <xdr:spPr>
        <a:xfrm>
          <a:off x="16408400" y="10784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23</xdr:col>
      <xdr:colOff>428625</xdr:colOff>
      <xdr:row>62</xdr:row>
      <xdr:rowOff>150876</xdr:rowOff>
    </xdr:from>
    <xdr:to>
      <xdr:col>23</xdr:col>
      <xdr:colOff>606425</xdr:colOff>
      <xdr:row>62</xdr:row>
      <xdr:rowOff>150876</xdr:rowOff>
    </xdr:to>
    <xdr:cxnSp macro="">
      <xdr:nvCxnSpPr>
        <xdr:cNvPr id="374" name="直線コネクタ 373"/>
        <xdr:cNvCxnSpPr/>
      </xdr:nvCxnSpPr>
      <xdr:spPr>
        <a:xfrm>
          <a:off x="16230600" y="1078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6113</xdr:rowOff>
    </xdr:from>
    <xdr:ext cx="405111" cy="259045"/>
    <xdr:sp macro="" textlink="">
      <xdr:nvSpPr>
        <xdr:cNvPr id="375" name="【学校施設】&#10;有形固定資産減価償却率最大値テキスト"/>
        <xdr:cNvSpPr txBox="1"/>
      </xdr:nvSpPr>
      <xdr:spPr>
        <a:xfrm>
          <a:off x="16408400" y="9264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84.9</a:t>
          </a:r>
          <a:endParaRPr kumimoji="1" lang="ja-JP" altLang="en-US" sz="1000" b="1">
            <a:latin typeface="ＭＳ Ｐゴシック"/>
          </a:endParaRPr>
        </a:p>
      </xdr:txBody>
    </xdr:sp>
    <xdr:clientData/>
  </xdr:oneCellAnchor>
  <xdr:twoCellAnchor>
    <xdr:from>
      <xdr:col>23</xdr:col>
      <xdr:colOff>428625</xdr:colOff>
      <xdr:row>55</xdr:row>
      <xdr:rowOff>59436</xdr:rowOff>
    </xdr:from>
    <xdr:to>
      <xdr:col>23</xdr:col>
      <xdr:colOff>606425</xdr:colOff>
      <xdr:row>55</xdr:row>
      <xdr:rowOff>59436</xdr:rowOff>
    </xdr:to>
    <xdr:cxnSp macro="">
      <xdr:nvCxnSpPr>
        <xdr:cNvPr id="376" name="直線コネクタ 375"/>
        <xdr:cNvCxnSpPr/>
      </xdr:nvCxnSpPr>
      <xdr:spPr>
        <a:xfrm>
          <a:off x="16230600" y="948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99077</xdr:rowOff>
    </xdr:from>
    <xdr:ext cx="405111" cy="259045"/>
    <xdr:sp macro="" textlink="">
      <xdr:nvSpPr>
        <xdr:cNvPr id="377" name="【学校施設】&#10;有形固定資産減価償却率平均値テキスト"/>
        <xdr:cNvSpPr txBox="1"/>
      </xdr:nvSpPr>
      <xdr:spPr>
        <a:xfrm>
          <a:off x="16408400" y="1004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120650</xdr:rowOff>
    </xdr:from>
    <xdr:to>
      <xdr:col>23</xdr:col>
      <xdr:colOff>568325</xdr:colOff>
      <xdr:row>59</xdr:row>
      <xdr:rowOff>50800</xdr:rowOff>
    </xdr:to>
    <xdr:sp macro="" textlink="">
      <xdr:nvSpPr>
        <xdr:cNvPr id="378" name="フローチャート : 判断 377"/>
        <xdr:cNvSpPr/>
      </xdr:nvSpPr>
      <xdr:spPr>
        <a:xfrm>
          <a:off x="162687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79" name="テキスト ボックス 37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80" name="テキスト ボックス 37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81" name="テキスト ボックス 38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82" name="テキスト ボックス 38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83" name="テキスト ボックス 38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106934</xdr:rowOff>
    </xdr:from>
    <xdr:to>
      <xdr:col>23</xdr:col>
      <xdr:colOff>568325</xdr:colOff>
      <xdr:row>56</xdr:row>
      <xdr:rowOff>37084</xdr:rowOff>
    </xdr:to>
    <xdr:sp macro="" textlink="">
      <xdr:nvSpPr>
        <xdr:cNvPr id="384" name="円/楕円 383"/>
        <xdr:cNvSpPr/>
      </xdr:nvSpPr>
      <xdr:spPr>
        <a:xfrm>
          <a:off x="16268700" y="953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55</xdr:row>
      <xdr:rowOff>21861</xdr:rowOff>
    </xdr:from>
    <xdr:ext cx="405111" cy="259045"/>
    <xdr:sp macro="" textlink="">
      <xdr:nvSpPr>
        <xdr:cNvPr id="385" name="【学校施設】&#10;有形固定資産減価償却率該当値テキスト"/>
        <xdr:cNvSpPr txBox="1"/>
      </xdr:nvSpPr>
      <xdr:spPr>
        <a:xfrm>
          <a:off x="16408400" y="9451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86" name="正方形/長方形 385"/>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87" name="正方形/長方形 38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88" name="正方形/長方形 38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89" name="正方形/長方形 38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90" name="正方形/長方形 38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91" name="正方形/長方形 39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92" name="正方形/長方形 39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93" name="正方形/長方形 392"/>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94" name="テキスト ボックス 39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95" name="直線コネクタ 39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396" name="直線コネクタ 39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397" name="テキスト ボックス 39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398" name="直線コネクタ 39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399" name="テキスト ボックス 39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00" name="直線コネクタ 39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01" name="テキスト ボックス 40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02" name="直線コネクタ 40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03" name="テキスト ボックス 40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04" name="直線コネクタ 40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53720</xdr:rowOff>
    </xdr:from>
    <xdr:ext cx="531299" cy="259045"/>
    <xdr:sp macro="" textlink="">
      <xdr:nvSpPr>
        <xdr:cNvPr id="405" name="テキスト ボックス 404"/>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06" name="直線コネクタ 40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70049</xdr:rowOff>
    </xdr:from>
    <xdr:ext cx="531299" cy="259045"/>
    <xdr:sp macro="" textlink="">
      <xdr:nvSpPr>
        <xdr:cNvPr id="407" name="テキスト ボックス 406"/>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08" name="直線コネクタ 40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09" name="テキスト ボックス 40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10" name="【学校施設】&#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54</xdr:row>
      <xdr:rowOff>114626</xdr:rowOff>
    </xdr:from>
    <xdr:to>
      <xdr:col>32</xdr:col>
      <xdr:colOff>186689</xdr:colOff>
      <xdr:row>63</xdr:row>
      <xdr:rowOff>160891</xdr:rowOff>
    </xdr:to>
    <xdr:cxnSp macro="">
      <xdr:nvCxnSpPr>
        <xdr:cNvPr id="411" name="直線コネクタ 410"/>
        <xdr:cNvCxnSpPr/>
      </xdr:nvCxnSpPr>
      <xdr:spPr>
        <a:xfrm flipV="1">
          <a:off x="22160864" y="9372926"/>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164718</xdr:rowOff>
    </xdr:from>
    <xdr:ext cx="469744" cy="259045"/>
    <xdr:sp macro="" textlink="">
      <xdr:nvSpPr>
        <xdr:cNvPr id="412" name="【学校施設】&#10;一人当たり面積最小値テキスト"/>
        <xdr:cNvSpPr txBox="1"/>
      </xdr:nvSpPr>
      <xdr:spPr>
        <a:xfrm>
          <a:off x="22250400" y="10966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1.297</a:t>
          </a:r>
          <a:endParaRPr kumimoji="1" lang="ja-JP" altLang="en-US" sz="1000" b="1">
            <a:latin typeface="ＭＳ Ｐゴシック"/>
          </a:endParaRPr>
        </a:p>
      </xdr:txBody>
    </xdr:sp>
    <xdr:clientData/>
  </xdr:oneCellAnchor>
  <xdr:twoCellAnchor>
    <xdr:from>
      <xdr:col>32</xdr:col>
      <xdr:colOff>98425</xdr:colOff>
      <xdr:row>63</xdr:row>
      <xdr:rowOff>160891</xdr:rowOff>
    </xdr:from>
    <xdr:to>
      <xdr:col>32</xdr:col>
      <xdr:colOff>276225</xdr:colOff>
      <xdr:row>63</xdr:row>
      <xdr:rowOff>160891</xdr:rowOff>
    </xdr:to>
    <xdr:cxnSp macro="">
      <xdr:nvCxnSpPr>
        <xdr:cNvPr id="413" name="直線コネクタ 412"/>
        <xdr:cNvCxnSpPr/>
      </xdr:nvCxnSpPr>
      <xdr:spPr>
        <a:xfrm>
          <a:off x="22072600" y="10962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61303</xdr:rowOff>
    </xdr:from>
    <xdr:ext cx="534377" cy="259045"/>
    <xdr:sp macro="" textlink="">
      <xdr:nvSpPr>
        <xdr:cNvPr id="414" name="【学校施設】&#10;一人当たり面積最大値テキスト"/>
        <xdr:cNvSpPr txBox="1"/>
      </xdr:nvSpPr>
      <xdr:spPr>
        <a:xfrm>
          <a:off x="22250400" y="914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15.897</a:t>
          </a:r>
          <a:endParaRPr kumimoji="1" lang="ja-JP" altLang="en-US" sz="1000" b="1">
            <a:latin typeface="ＭＳ Ｐゴシック"/>
          </a:endParaRPr>
        </a:p>
      </xdr:txBody>
    </xdr:sp>
    <xdr:clientData/>
  </xdr:oneCellAnchor>
  <xdr:twoCellAnchor>
    <xdr:from>
      <xdr:col>32</xdr:col>
      <xdr:colOff>98425</xdr:colOff>
      <xdr:row>54</xdr:row>
      <xdr:rowOff>114626</xdr:rowOff>
    </xdr:from>
    <xdr:to>
      <xdr:col>32</xdr:col>
      <xdr:colOff>276225</xdr:colOff>
      <xdr:row>54</xdr:row>
      <xdr:rowOff>114626</xdr:rowOff>
    </xdr:to>
    <xdr:cxnSp macro="">
      <xdr:nvCxnSpPr>
        <xdr:cNvPr id="415" name="直線コネクタ 414"/>
        <xdr:cNvCxnSpPr/>
      </xdr:nvCxnSpPr>
      <xdr:spPr>
        <a:xfrm>
          <a:off x="22072600" y="9372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167149</xdr:rowOff>
    </xdr:from>
    <xdr:ext cx="469744" cy="259045"/>
    <xdr:sp macro="" textlink="">
      <xdr:nvSpPr>
        <xdr:cNvPr id="416" name="【学校施設】&#10;一人当たり面積平均値テキスト"/>
        <xdr:cNvSpPr txBox="1"/>
      </xdr:nvSpPr>
      <xdr:spPr>
        <a:xfrm>
          <a:off x="22250400" y="104541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4.133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144272</xdr:rowOff>
    </xdr:from>
    <xdr:to>
      <xdr:col>32</xdr:col>
      <xdr:colOff>238125</xdr:colOff>
      <xdr:row>62</xdr:row>
      <xdr:rowOff>74422</xdr:rowOff>
    </xdr:to>
    <xdr:sp macro="" textlink="">
      <xdr:nvSpPr>
        <xdr:cNvPr id="417" name="フローチャート : 判断 416"/>
        <xdr:cNvSpPr/>
      </xdr:nvSpPr>
      <xdr:spPr>
        <a:xfrm>
          <a:off x="22110700" y="1060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18" name="テキスト ボックス 41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19" name="テキスト ボックス 41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20" name="テキスト ボックス 41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21" name="テキスト ボックス 42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22" name="テキスト ボックス 42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63</xdr:row>
      <xdr:rowOff>7656</xdr:rowOff>
    </xdr:from>
    <xdr:to>
      <xdr:col>32</xdr:col>
      <xdr:colOff>238125</xdr:colOff>
      <xdr:row>63</xdr:row>
      <xdr:rowOff>109256</xdr:rowOff>
    </xdr:to>
    <xdr:sp macro="" textlink="">
      <xdr:nvSpPr>
        <xdr:cNvPr id="423" name="円/楕円 422"/>
        <xdr:cNvSpPr/>
      </xdr:nvSpPr>
      <xdr:spPr>
        <a:xfrm>
          <a:off x="22110700" y="1080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94033</xdr:rowOff>
    </xdr:from>
    <xdr:ext cx="469744" cy="259045"/>
    <xdr:sp macro="" textlink="">
      <xdr:nvSpPr>
        <xdr:cNvPr id="424" name="【学校施設】&#10;一人当たり面積該当値テキスト"/>
        <xdr:cNvSpPr txBox="1"/>
      </xdr:nvSpPr>
      <xdr:spPr>
        <a:xfrm>
          <a:off x="22250400" y="10723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25" name="正方形/長方形 424"/>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26" name="正方形/長方形 4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27" name="正方形/長方形 4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28" name="正方形/長方形 4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29" name="正方形/長方形 4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30" name="正方形/長方形 4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31" name="正方形/長方形 4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32" name="正方形/長方形 431"/>
        <xdr:cNvSpPr/>
      </xdr:nvSpPr>
      <xdr:spPr>
        <a:xfrm>
          <a:off x="12446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314325</xdr:colOff>
      <xdr:row>72</xdr:row>
      <xdr:rowOff>101600</xdr:rowOff>
    </xdr:to>
    <xdr:sp macro="" textlink="">
      <xdr:nvSpPr>
        <xdr:cNvPr id="433" name="正方形/長方形 432"/>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34" name="正方形/長方形 43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35" name="正方形/長方形 43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36" name="正方形/長方形 43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37" name="正方形/長方形 43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38" name="正方形/長方形 43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39" name="正方形/長方形 43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40" name="正方形/長方形 439"/>
        <xdr:cNvSpPr/>
      </xdr:nvSpPr>
      <xdr:spPr>
        <a:xfrm>
          <a:off x="18288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644525</xdr:colOff>
      <xdr:row>94</xdr:row>
      <xdr:rowOff>139700</xdr:rowOff>
    </xdr:to>
    <xdr:sp macro="" textlink="">
      <xdr:nvSpPr>
        <xdr:cNvPr id="441" name="正方形/長方形 440"/>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42" name="正方形/長方形 4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43" name="正方形/長方形 4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44" name="正方形/長方形 4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45" name="正方形/長方形 4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46" name="正方形/長方形 4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47" name="正方形/長方形 4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448" name="正方形/長方形 447"/>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49" name="テキスト ボックス 4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50" name="直線コネクタ 4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51" name="テキスト ボックス 450"/>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452" name="直線コネクタ 451"/>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453" name="テキスト ボックス 452"/>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454" name="直線コネクタ 453"/>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455" name="テキスト ボックス 454"/>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456" name="直線コネクタ 455"/>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457" name="テキスト ボックス 456"/>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458" name="直線コネクタ 457"/>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459" name="テキスト ボックス 458"/>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60" name="直線コネクタ 4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61" name="テキスト ボックス 46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462" name="【公民館】&#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76200</xdr:rowOff>
    </xdr:from>
    <xdr:to>
      <xdr:col>23</xdr:col>
      <xdr:colOff>516889</xdr:colOff>
      <xdr:row>108</xdr:row>
      <xdr:rowOff>7620</xdr:rowOff>
    </xdr:to>
    <xdr:cxnSp macro="">
      <xdr:nvCxnSpPr>
        <xdr:cNvPr id="463" name="直線コネクタ 462"/>
        <xdr:cNvCxnSpPr/>
      </xdr:nvCxnSpPr>
      <xdr:spPr>
        <a:xfrm flipV="1">
          <a:off x="16318864" y="172212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11447</xdr:rowOff>
    </xdr:from>
    <xdr:ext cx="405111" cy="259045"/>
    <xdr:sp macro="" textlink="">
      <xdr:nvSpPr>
        <xdr:cNvPr id="464" name="【公民館】&#10;有形固定資産減価償却率最小値テキスト"/>
        <xdr:cNvSpPr txBox="1"/>
      </xdr:nvSpPr>
      <xdr:spPr>
        <a:xfrm>
          <a:off x="16408400" y="185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a:t>
          </a:r>
          <a:endParaRPr kumimoji="1" lang="ja-JP" altLang="en-US" sz="1000" b="1">
            <a:latin typeface="ＭＳ Ｐゴシック"/>
          </a:endParaRPr>
        </a:p>
      </xdr:txBody>
    </xdr:sp>
    <xdr:clientData/>
  </xdr:oneCellAnchor>
  <xdr:twoCellAnchor>
    <xdr:from>
      <xdr:col>23</xdr:col>
      <xdr:colOff>428625</xdr:colOff>
      <xdr:row>108</xdr:row>
      <xdr:rowOff>7620</xdr:rowOff>
    </xdr:from>
    <xdr:to>
      <xdr:col>23</xdr:col>
      <xdr:colOff>606425</xdr:colOff>
      <xdr:row>108</xdr:row>
      <xdr:rowOff>7620</xdr:rowOff>
    </xdr:to>
    <xdr:cxnSp macro="">
      <xdr:nvCxnSpPr>
        <xdr:cNvPr id="465" name="直線コネクタ 464"/>
        <xdr:cNvCxnSpPr/>
      </xdr:nvCxnSpPr>
      <xdr:spPr>
        <a:xfrm>
          <a:off x="16230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22877</xdr:rowOff>
    </xdr:from>
    <xdr:ext cx="469744" cy="259045"/>
    <xdr:sp macro="" textlink="">
      <xdr:nvSpPr>
        <xdr:cNvPr id="466" name="【公民館】&#10;有形固定資産減価償却率最大値テキスト"/>
        <xdr:cNvSpPr txBox="1"/>
      </xdr:nvSpPr>
      <xdr:spPr>
        <a:xfrm>
          <a:off x="164084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100</xdr:row>
      <xdr:rowOff>76200</xdr:rowOff>
    </xdr:from>
    <xdr:to>
      <xdr:col>23</xdr:col>
      <xdr:colOff>606425</xdr:colOff>
      <xdr:row>100</xdr:row>
      <xdr:rowOff>76200</xdr:rowOff>
    </xdr:to>
    <xdr:cxnSp macro="">
      <xdr:nvCxnSpPr>
        <xdr:cNvPr id="467" name="直線コネクタ 466"/>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76979</xdr:rowOff>
    </xdr:from>
    <xdr:ext cx="405111" cy="259045"/>
    <xdr:sp macro="" textlink="">
      <xdr:nvSpPr>
        <xdr:cNvPr id="468" name="【公民館】&#10;有形固定資産減価償却率平均値テキスト"/>
        <xdr:cNvSpPr txBox="1"/>
      </xdr:nvSpPr>
      <xdr:spPr>
        <a:xfrm>
          <a:off x="16408400" y="179077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66.8</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98552</xdr:rowOff>
    </xdr:from>
    <xdr:to>
      <xdr:col>23</xdr:col>
      <xdr:colOff>568325</xdr:colOff>
      <xdr:row>105</xdr:row>
      <xdr:rowOff>28702</xdr:rowOff>
    </xdr:to>
    <xdr:sp macro="" textlink="">
      <xdr:nvSpPr>
        <xdr:cNvPr id="469" name="フローチャート : 判断 468"/>
        <xdr:cNvSpPr/>
      </xdr:nvSpPr>
      <xdr:spPr>
        <a:xfrm>
          <a:off x="16268700" y="1792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70" name="テキスト ボックス 4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71" name="テキスト ボックス 4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72" name="テキスト ボックス 4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73" name="テキスト ボックス 4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74" name="テキスト ボックス 4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100</xdr:row>
      <xdr:rowOff>25400</xdr:rowOff>
    </xdr:from>
    <xdr:to>
      <xdr:col>23</xdr:col>
      <xdr:colOff>568325</xdr:colOff>
      <xdr:row>100</xdr:row>
      <xdr:rowOff>127000</xdr:rowOff>
    </xdr:to>
    <xdr:sp macro="" textlink="">
      <xdr:nvSpPr>
        <xdr:cNvPr id="475" name="円/楕円 474"/>
        <xdr:cNvSpPr/>
      </xdr:nvSpPr>
      <xdr:spPr>
        <a:xfrm>
          <a:off x="162687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99</xdr:row>
      <xdr:rowOff>149877</xdr:rowOff>
    </xdr:from>
    <xdr:ext cx="469744" cy="259045"/>
    <xdr:sp macro="" textlink="">
      <xdr:nvSpPr>
        <xdr:cNvPr id="476" name="【公民館】&#10;有形固定資産減価償却率該当値テキスト"/>
        <xdr:cNvSpPr txBox="1"/>
      </xdr:nvSpPr>
      <xdr:spPr>
        <a:xfrm>
          <a:off x="16408400" y="1712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477" name="正方形/長方形 476"/>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78" name="正方形/長方形 47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79" name="正方形/長方形 47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80" name="正方形/長方形 47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81" name="正方形/長方形 48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82" name="正方形/長方形 48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83" name="正方形/長方形 48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0.218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484" name="正方形/長方形 483"/>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85" name="テキスト ボックス 48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86" name="直線コネクタ 48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487" name="直線コネクタ 48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88" name="テキスト ボックス 48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89" name="直線コネクタ 48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90" name="テキスト ボックス 48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91" name="直線コネクタ 49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92" name="テキスト ボックス 49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493" name="直線コネクタ 49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494" name="テキスト ボックス 49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495" name="直線コネクタ 49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496" name="テキスト ボックス 49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97" name="直線コネクタ 49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98" name="テキスト ボックス 49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499" name="【公民館】&#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99061</xdr:rowOff>
    </xdr:from>
    <xdr:to>
      <xdr:col>32</xdr:col>
      <xdr:colOff>186689</xdr:colOff>
      <xdr:row>108</xdr:row>
      <xdr:rowOff>29211</xdr:rowOff>
    </xdr:to>
    <xdr:cxnSp macro="">
      <xdr:nvCxnSpPr>
        <xdr:cNvPr id="500" name="直線コネクタ 499"/>
        <xdr:cNvCxnSpPr/>
      </xdr:nvCxnSpPr>
      <xdr:spPr>
        <a:xfrm flipV="1">
          <a:off x="22160864" y="17244061"/>
          <a:ext cx="0" cy="130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33038</xdr:rowOff>
    </xdr:from>
    <xdr:ext cx="469744" cy="259045"/>
    <xdr:sp macro="" textlink="">
      <xdr:nvSpPr>
        <xdr:cNvPr id="501" name="【公民館】&#10;一人当たり面積最小値テキスト"/>
        <xdr:cNvSpPr txBox="1"/>
      </xdr:nvSpPr>
      <xdr:spPr>
        <a:xfrm>
          <a:off x="22250400" y="18549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0.097</a:t>
          </a:r>
          <a:endParaRPr kumimoji="1" lang="ja-JP" altLang="en-US" sz="1000" b="1">
            <a:latin typeface="ＭＳ Ｐゴシック"/>
          </a:endParaRPr>
        </a:p>
      </xdr:txBody>
    </xdr:sp>
    <xdr:clientData/>
  </xdr:oneCellAnchor>
  <xdr:twoCellAnchor>
    <xdr:from>
      <xdr:col>32</xdr:col>
      <xdr:colOff>98425</xdr:colOff>
      <xdr:row>108</xdr:row>
      <xdr:rowOff>29211</xdr:rowOff>
    </xdr:from>
    <xdr:to>
      <xdr:col>32</xdr:col>
      <xdr:colOff>276225</xdr:colOff>
      <xdr:row>108</xdr:row>
      <xdr:rowOff>29211</xdr:rowOff>
    </xdr:to>
    <xdr:cxnSp macro="">
      <xdr:nvCxnSpPr>
        <xdr:cNvPr id="502" name="直線コネクタ 501"/>
        <xdr:cNvCxnSpPr/>
      </xdr:nvCxnSpPr>
      <xdr:spPr>
        <a:xfrm>
          <a:off x="22072600" y="18545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45738</xdr:rowOff>
    </xdr:from>
    <xdr:ext cx="469744" cy="259045"/>
    <xdr:sp macro="" textlink="">
      <xdr:nvSpPr>
        <xdr:cNvPr id="503" name="【公民館】&#10;一人当たり面積最大値テキスト"/>
        <xdr:cNvSpPr txBox="1"/>
      </xdr:nvSpPr>
      <xdr:spPr>
        <a:xfrm>
          <a:off x="222504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a:t>
          </a:r>
          <a:endParaRPr kumimoji="1" lang="ja-JP" altLang="en-US" sz="1000" b="1">
            <a:latin typeface="ＭＳ Ｐゴシック"/>
          </a:endParaRPr>
        </a:p>
      </xdr:txBody>
    </xdr:sp>
    <xdr:clientData/>
  </xdr:oneCellAnchor>
  <xdr:twoCellAnchor>
    <xdr:from>
      <xdr:col>32</xdr:col>
      <xdr:colOff>98425</xdr:colOff>
      <xdr:row>100</xdr:row>
      <xdr:rowOff>99061</xdr:rowOff>
    </xdr:from>
    <xdr:to>
      <xdr:col>32</xdr:col>
      <xdr:colOff>276225</xdr:colOff>
      <xdr:row>100</xdr:row>
      <xdr:rowOff>99061</xdr:rowOff>
    </xdr:to>
    <xdr:cxnSp macro="">
      <xdr:nvCxnSpPr>
        <xdr:cNvPr id="504" name="直線コネクタ 503"/>
        <xdr:cNvCxnSpPr/>
      </xdr:nvCxnSpPr>
      <xdr:spPr>
        <a:xfrm>
          <a:off x="22072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69866</xdr:rowOff>
    </xdr:from>
    <xdr:ext cx="469744" cy="259045"/>
    <xdr:sp macro="" textlink="">
      <xdr:nvSpPr>
        <xdr:cNvPr id="505" name="【公民館】&#10;一人当たり面積平均値テキスト"/>
        <xdr:cNvSpPr txBox="1"/>
      </xdr:nvSpPr>
      <xdr:spPr>
        <a:xfrm>
          <a:off x="22250400" y="17900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0.448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46989</xdr:rowOff>
    </xdr:from>
    <xdr:to>
      <xdr:col>32</xdr:col>
      <xdr:colOff>238125</xdr:colOff>
      <xdr:row>105</xdr:row>
      <xdr:rowOff>148589</xdr:rowOff>
    </xdr:to>
    <xdr:sp macro="" textlink="">
      <xdr:nvSpPr>
        <xdr:cNvPr id="506" name="フローチャート : 判断 505"/>
        <xdr:cNvSpPr/>
      </xdr:nvSpPr>
      <xdr:spPr>
        <a:xfrm>
          <a:off x="22110700" y="1804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07" name="テキスト ボックス 50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08" name="テキスト ボックス 50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09" name="テキスト ボックス 50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10" name="テキスト ボックス 50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11" name="テキスト ボックス 51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107</xdr:row>
      <xdr:rowOff>86361</xdr:rowOff>
    </xdr:from>
    <xdr:to>
      <xdr:col>32</xdr:col>
      <xdr:colOff>238125</xdr:colOff>
      <xdr:row>108</xdr:row>
      <xdr:rowOff>16511</xdr:rowOff>
    </xdr:to>
    <xdr:sp macro="" textlink="">
      <xdr:nvSpPr>
        <xdr:cNvPr id="512" name="円/楕円 511"/>
        <xdr:cNvSpPr/>
      </xdr:nvSpPr>
      <xdr:spPr>
        <a:xfrm>
          <a:off x="22110700" y="1843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1288</xdr:rowOff>
    </xdr:from>
    <xdr:ext cx="469744" cy="259045"/>
    <xdr:sp macro="" textlink="">
      <xdr:nvSpPr>
        <xdr:cNvPr id="513" name="【公民館】&#10;一人当たり面積該当値テキスト"/>
        <xdr:cNvSpPr txBox="1"/>
      </xdr:nvSpPr>
      <xdr:spPr>
        <a:xfrm>
          <a:off x="22250400" y="1834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0.147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514" name="正方形/長方形 513"/>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15" name="正方形/長方形 51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16" name="テキスト ボックス 515"/>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道路については、町の面積が少ないこともあり、町道で見た場合には、実延長に対する道路改良率で約</a:t>
          </a:r>
          <a:r>
            <a:rPr kumimoji="1" lang="en-US" altLang="ja-JP" sz="1300">
              <a:latin typeface="ＭＳ Ｐゴシック"/>
            </a:rPr>
            <a:t>84</a:t>
          </a:r>
          <a:r>
            <a:rPr kumimoji="1" lang="ja-JP" altLang="en-US" sz="1300">
              <a:latin typeface="ＭＳ Ｐゴシック"/>
            </a:rPr>
            <a:t>％、舗装率については約</a:t>
          </a:r>
          <a:r>
            <a:rPr kumimoji="1" lang="en-US" altLang="ja-JP" sz="1300">
              <a:latin typeface="ＭＳ Ｐゴシック"/>
            </a:rPr>
            <a:t>90</a:t>
          </a:r>
          <a:r>
            <a:rPr kumimoji="1" lang="ja-JP" altLang="en-US" sz="1300">
              <a:latin typeface="ＭＳ Ｐゴシック"/>
            </a:rPr>
            <a:t>％と各道路整備事業実施に伴い高い割合となっていることもあり、類似団体に比べ有形固定資産減価償却率も高い状況になっている。現在は、道路ストック総点検結果及び橋りょうにおける長寿命化対策事業を進め対策を図っているところである。また、幼稚園・保育所、学校施設については、建築年数が耐用年数を超過している施設もあることから償却率が高い状況であり、類似団体においても上位となっている。公民館については、建築築後</a:t>
          </a:r>
          <a:r>
            <a:rPr kumimoji="1" lang="en-US" altLang="ja-JP" sz="1300">
              <a:latin typeface="ＭＳ Ｐゴシック"/>
            </a:rPr>
            <a:t>45</a:t>
          </a:r>
          <a:r>
            <a:rPr kumimoji="1" lang="ja-JP" altLang="en-US" sz="1300">
              <a:latin typeface="ＭＳ Ｐゴシック"/>
            </a:rPr>
            <a:t>年が経過し、耐用年数の</a:t>
          </a:r>
          <a:r>
            <a:rPr kumimoji="1" lang="en-US" altLang="ja-JP" sz="1300">
              <a:latin typeface="ＭＳ Ｐゴシック"/>
            </a:rPr>
            <a:t>38</a:t>
          </a:r>
          <a:r>
            <a:rPr kumimoji="1" lang="ja-JP" altLang="en-US" sz="1300">
              <a:latin typeface="ＭＳ Ｐゴシック"/>
            </a:rPr>
            <a:t>年を超過しているため、有形固定資産減価償却率が</a:t>
          </a:r>
          <a:r>
            <a:rPr kumimoji="1" lang="en-US" altLang="ja-JP" sz="1300">
              <a:latin typeface="ＭＳ Ｐゴシック"/>
            </a:rPr>
            <a:t>100</a:t>
          </a:r>
          <a:r>
            <a:rPr kumimoji="1" lang="ja-JP" altLang="en-US" sz="1300">
              <a:latin typeface="ＭＳ Ｐゴシック"/>
            </a:rPr>
            <a:t>％、類似団体内順位でも</a:t>
          </a:r>
          <a:r>
            <a:rPr kumimoji="1" lang="en-US" altLang="ja-JP" sz="1300">
              <a:latin typeface="ＭＳ Ｐゴシック"/>
            </a:rPr>
            <a:t>1</a:t>
          </a:r>
          <a:r>
            <a:rPr kumimoji="1" lang="ja-JP" altLang="en-US" sz="1300">
              <a:latin typeface="ＭＳ Ｐゴシック"/>
            </a:rPr>
            <a:t>位となっている。耐用年数を超えている施設が多いことから、今後、計画的な維持管理、改築等を進める必要がある。一人当たりの数値については、類似団体との比較においてはいずれも下位の状況となっていおり、福島県平均、全国平均との比較でも全てにおいて上回ってい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福島県浅川町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6,787
6,749
37.43
3,496,299
3,282,373
181,792
2,216,955
2,575,900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2.9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307975</xdr:colOff>
      <xdr:row>28</xdr:row>
      <xdr:rowOff>25400</xdr:rowOff>
    </xdr:to>
    <xdr:sp macro="" textlink="">
      <xdr:nvSpPr>
        <xdr:cNvPr id="41" name="正方形/長方形 4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48" name="正方形/長方形 47"/>
        <xdr:cNvSpPr/>
      </xdr:nvSpPr>
      <xdr:spPr>
        <a:xfrm>
          <a:off x="6604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638175</xdr:colOff>
      <xdr:row>50</xdr:row>
      <xdr:rowOff>63500</xdr:rowOff>
    </xdr:to>
    <xdr:sp macro="" textlink="">
      <xdr:nvSpPr>
        <xdr:cNvPr id="49" name="正方形/長方形 48"/>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56" name="正方形/長方形 55"/>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61" name="テキスト ボックス 6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69" name="テキスト ボックス 68"/>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1" name="テキスト ボックス 7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72" name="【体育館・プー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26670</xdr:rowOff>
    </xdr:from>
    <xdr:to>
      <xdr:col>6</xdr:col>
      <xdr:colOff>510540</xdr:colOff>
      <xdr:row>64</xdr:row>
      <xdr:rowOff>102870</xdr:rowOff>
    </xdr:to>
    <xdr:cxnSp macro="">
      <xdr:nvCxnSpPr>
        <xdr:cNvPr id="73" name="直線コネクタ 72"/>
        <xdr:cNvCxnSpPr/>
      </xdr:nvCxnSpPr>
      <xdr:spPr>
        <a:xfrm flipV="1">
          <a:off x="4634865" y="962787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106697</xdr:rowOff>
    </xdr:from>
    <xdr:ext cx="405111" cy="259045"/>
    <xdr:sp macro="" textlink="">
      <xdr:nvSpPr>
        <xdr:cNvPr id="74" name="【体育館・プール】&#10;有形固定資産減価償却率最小値テキスト"/>
        <xdr:cNvSpPr txBox="1"/>
      </xdr:nvSpPr>
      <xdr:spPr>
        <a:xfrm>
          <a:off x="4724400" y="1107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a:t>
          </a:r>
          <a:endParaRPr kumimoji="1" lang="ja-JP" altLang="en-US" sz="1000" b="1">
            <a:latin typeface="ＭＳ Ｐゴシック"/>
          </a:endParaRPr>
        </a:p>
      </xdr:txBody>
    </xdr:sp>
    <xdr:clientData/>
  </xdr:oneCellAnchor>
  <xdr:twoCellAnchor>
    <xdr:from>
      <xdr:col>6</xdr:col>
      <xdr:colOff>422275</xdr:colOff>
      <xdr:row>64</xdr:row>
      <xdr:rowOff>102870</xdr:rowOff>
    </xdr:from>
    <xdr:to>
      <xdr:col>6</xdr:col>
      <xdr:colOff>600075</xdr:colOff>
      <xdr:row>64</xdr:row>
      <xdr:rowOff>102870</xdr:rowOff>
    </xdr:to>
    <xdr:cxnSp macro="">
      <xdr:nvCxnSpPr>
        <xdr:cNvPr id="75" name="直線コネクタ 74"/>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144797</xdr:rowOff>
    </xdr:from>
    <xdr:ext cx="405111" cy="259045"/>
    <xdr:sp macro="" textlink="">
      <xdr:nvSpPr>
        <xdr:cNvPr id="76" name="【体育館・プール】&#10;有形固定資産減価償却率最大値テキスト"/>
        <xdr:cNvSpPr txBox="1"/>
      </xdr:nvSpPr>
      <xdr:spPr>
        <a:xfrm>
          <a:off x="4724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97.3</a:t>
          </a:r>
          <a:endParaRPr kumimoji="1" lang="ja-JP" altLang="en-US" sz="1000" b="1">
            <a:latin typeface="ＭＳ Ｐゴシック"/>
          </a:endParaRPr>
        </a:p>
      </xdr:txBody>
    </xdr:sp>
    <xdr:clientData/>
  </xdr:oneCellAnchor>
  <xdr:twoCellAnchor>
    <xdr:from>
      <xdr:col>6</xdr:col>
      <xdr:colOff>422275</xdr:colOff>
      <xdr:row>56</xdr:row>
      <xdr:rowOff>26670</xdr:rowOff>
    </xdr:from>
    <xdr:to>
      <xdr:col>6</xdr:col>
      <xdr:colOff>600075</xdr:colOff>
      <xdr:row>56</xdr:row>
      <xdr:rowOff>26670</xdr:rowOff>
    </xdr:to>
    <xdr:cxnSp macro="">
      <xdr:nvCxnSpPr>
        <xdr:cNvPr id="77" name="直線コネクタ 76"/>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55897</xdr:rowOff>
    </xdr:from>
    <xdr:ext cx="405111" cy="259045"/>
    <xdr:sp macro="" textlink="">
      <xdr:nvSpPr>
        <xdr:cNvPr id="78" name="【体育館・プール】&#10;有形固定資産減価償却率平均値テキスト"/>
        <xdr:cNvSpPr txBox="1"/>
      </xdr:nvSpPr>
      <xdr:spPr>
        <a:xfrm>
          <a:off x="4724400" y="10342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33020</xdr:rowOff>
    </xdr:from>
    <xdr:to>
      <xdr:col>6</xdr:col>
      <xdr:colOff>561975</xdr:colOff>
      <xdr:row>61</xdr:row>
      <xdr:rowOff>134620</xdr:rowOff>
    </xdr:to>
    <xdr:sp macro="" textlink="">
      <xdr:nvSpPr>
        <xdr:cNvPr id="79" name="フローチャート : 判断 78"/>
        <xdr:cNvSpPr/>
      </xdr:nvSpPr>
      <xdr:spPr>
        <a:xfrm>
          <a:off x="45847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80" name="テキスト ボックス 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1" name="テキスト ボックス 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2" name="テキスト ボックス 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3" name="テキスト ボックス 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4" name="テキスト ボックス 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63</xdr:row>
      <xdr:rowOff>109220</xdr:rowOff>
    </xdr:from>
    <xdr:to>
      <xdr:col>6</xdr:col>
      <xdr:colOff>561975</xdr:colOff>
      <xdr:row>64</xdr:row>
      <xdr:rowOff>39370</xdr:rowOff>
    </xdr:to>
    <xdr:sp macro="" textlink="">
      <xdr:nvSpPr>
        <xdr:cNvPr id="85" name="円/楕円 84"/>
        <xdr:cNvSpPr/>
      </xdr:nvSpPr>
      <xdr:spPr>
        <a:xfrm>
          <a:off x="45847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63</xdr:row>
      <xdr:rowOff>24147</xdr:rowOff>
    </xdr:from>
    <xdr:ext cx="405111" cy="259045"/>
    <xdr:sp macro="" textlink="">
      <xdr:nvSpPr>
        <xdr:cNvPr id="86" name="【体育館・プール】&#10;有形固定資産減価償却率該当値テキスト"/>
        <xdr:cNvSpPr txBox="1"/>
      </xdr:nvSpPr>
      <xdr:spPr>
        <a:xfrm>
          <a:off x="4724400" y="1082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87" name="正方形/長方形 86"/>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88" name="正方形/長方形 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89" name="正方形/長方形 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0" name="正方形/長方形 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1" name="正方形/長方形 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2" name="正方形/長方形 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3" name="正方形/長方形 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0.183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94" name="正方形/長方形 93"/>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5" name="テキスト ボックス 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6" name="直線コネクタ 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97" name="直線コネクタ 9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98" name="テキスト ボックス 97"/>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99" name="直線コネクタ 9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00" name="テキスト ボックス 99"/>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01" name="直線コネクタ 10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02" name="テキスト ボックス 101"/>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03" name="直線コネクタ 10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04" name="テキスト ボックス 103"/>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05" name="直線コネクタ 10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06" name="テキスト ボックス 105"/>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07" name="直線コネクタ 10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08" name="テキスト ボックス 107"/>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9" name="直線コネクタ 1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0" name="テキスト ボックス 10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11" name="【体育館・プール】&#10;一人当たり面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155122</xdr:rowOff>
    </xdr:from>
    <xdr:to>
      <xdr:col>15</xdr:col>
      <xdr:colOff>180340</xdr:colOff>
      <xdr:row>63</xdr:row>
      <xdr:rowOff>164919</xdr:rowOff>
    </xdr:to>
    <xdr:cxnSp macro="">
      <xdr:nvCxnSpPr>
        <xdr:cNvPr id="112" name="直線コネクタ 111"/>
        <xdr:cNvCxnSpPr/>
      </xdr:nvCxnSpPr>
      <xdr:spPr>
        <a:xfrm flipV="1">
          <a:off x="10476865" y="9584872"/>
          <a:ext cx="0" cy="138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168746</xdr:rowOff>
    </xdr:from>
    <xdr:ext cx="469744" cy="259045"/>
    <xdr:sp macro="" textlink="">
      <xdr:nvSpPr>
        <xdr:cNvPr id="113" name="【体育館・プール】&#10;一人当たり面積最小値テキスト"/>
        <xdr:cNvSpPr txBox="1"/>
      </xdr:nvSpPr>
      <xdr:spPr>
        <a:xfrm>
          <a:off x="10566400" y="10970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0.126</a:t>
          </a:r>
          <a:endParaRPr kumimoji="1" lang="ja-JP" altLang="en-US" sz="1000" b="1">
            <a:latin typeface="ＭＳ Ｐゴシック"/>
          </a:endParaRPr>
        </a:p>
      </xdr:txBody>
    </xdr:sp>
    <xdr:clientData/>
  </xdr:oneCellAnchor>
  <xdr:twoCellAnchor>
    <xdr:from>
      <xdr:col>15</xdr:col>
      <xdr:colOff>92075</xdr:colOff>
      <xdr:row>63</xdr:row>
      <xdr:rowOff>164919</xdr:rowOff>
    </xdr:from>
    <xdr:to>
      <xdr:col>15</xdr:col>
      <xdr:colOff>269875</xdr:colOff>
      <xdr:row>63</xdr:row>
      <xdr:rowOff>164919</xdr:rowOff>
    </xdr:to>
    <xdr:cxnSp macro="">
      <xdr:nvCxnSpPr>
        <xdr:cNvPr id="114" name="直線コネクタ 113"/>
        <xdr:cNvCxnSpPr/>
      </xdr:nvCxnSpPr>
      <xdr:spPr>
        <a:xfrm>
          <a:off x="10388600" y="1096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101799</xdr:rowOff>
    </xdr:from>
    <xdr:ext cx="469744" cy="259045"/>
    <xdr:sp macro="" textlink="">
      <xdr:nvSpPr>
        <xdr:cNvPr id="115" name="【体育館・プール】&#10;一人当たり面積最大値テキスト"/>
        <xdr:cNvSpPr txBox="1"/>
      </xdr:nvSpPr>
      <xdr:spPr>
        <a:xfrm>
          <a:off x="10566400" y="936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1.395</a:t>
          </a:r>
          <a:endParaRPr kumimoji="1" lang="ja-JP" altLang="en-US" sz="1000" b="1">
            <a:latin typeface="ＭＳ Ｐゴシック"/>
          </a:endParaRPr>
        </a:p>
      </xdr:txBody>
    </xdr:sp>
    <xdr:clientData/>
  </xdr:oneCellAnchor>
  <xdr:twoCellAnchor>
    <xdr:from>
      <xdr:col>15</xdr:col>
      <xdr:colOff>92075</xdr:colOff>
      <xdr:row>55</xdr:row>
      <xdr:rowOff>155122</xdr:rowOff>
    </xdr:from>
    <xdr:to>
      <xdr:col>15</xdr:col>
      <xdr:colOff>269875</xdr:colOff>
      <xdr:row>55</xdr:row>
      <xdr:rowOff>155122</xdr:rowOff>
    </xdr:to>
    <xdr:cxnSp macro="">
      <xdr:nvCxnSpPr>
        <xdr:cNvPr id="116" name="直線コネクタ 115"/>
        <xdr:cNvCxnSpPr/>
      </xdr:nvCxnSpPr>
      <xdr:spPr>
        <a:xfrm>
          <a:off x="10388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16346</xdr:rowOff>
    </xdr:from>
    <xdr:ext cx="469744" cy="259045"/>
    <xdr:sp macro="" textlink="">
      <xdr:nvSpPr>
        <xdr:cNvPr id="117" name="【体育館・プール】&#10;一人当たり面積平均値テキスト"/>
        <xdr:cNvSpPr txBox="1"/>
      </xdr:nvSpPr>
      <xdr:spPr>
        <a:xfrm>
          <a:off x="10566400" y="104747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0.511</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37919</xdr:rowOff>
    </xdr:from>
    <xdr:to>
      <xdr:col>15</xdr:col>
      <xdr:colOff>231775</xdr:colOff>
      <xdr:row>61</xdr:row>
      <xdr:rowOff>139519</xdr:rowOff>
    </xdr:to>
    <xdr:sp macro="" textlink="">
      <xdr:nvSpPr>
        <xdr:cNvPr id="118" name="フローチャート : 判断 117"/>
        <xdr:cNvSpPr/>
      </xdr:nvSpPr>
      <xdr:spPr>
        <a:xfrm>
          <a:off x="10426700" y="1049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19" name="テキスト ボックス 11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0" name="テキスト ボックス 11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1" name="テキスト ボックス 12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2" name="テキスト ボックス 12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3" name="テキスト ボックス 12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136978</xdr:rowOff>
    </xdr:from>
    <xdr:to>
      <xdr:col>15</xdr:col>
      <xdr:colOff>231775</xdr:colOff>
      <xdr:row>60</xdr:row>
      <xdr:rowOff>67128</xdr:rowOff>
    </xdr:to>
    <xdr:sp macro="" textlink="">
      <xdr:nvSpPr>
        <xdr:cNvPr id="124" name="円/楕円 123"/>
        <xdr:cNvSpPr/>
      </xdr:nvSpPr>
      <xdr:spPr>
        <a:xfrm>
          <a:off x="10426700" y="10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58</xdr:row>
      <xdr:rowOff>159855</xdr:rowOff>
    </xdr:from>
    <xdr:ext cx="469744" cy="259045"/>
    <xdr:sp macro="" textlink="">
      <xdr:nvSpPr>
        <xdr:cNvPr id="125" name="【体育館・プール】&#10;一人当たり面積該当値テキスト"/>
        <xdr:cNvSpPr txBox="1"/>
      </xdr:nvSpPr>
      <xdr:spPr>
        <a:xfrm>
          <a:off x="10566400" y="10103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0.735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26" name="正方形/長方形 125"/>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7" name="正方形/長方形 12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28" name="正方形/長方形 12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29" name="正方形/長方形 12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0" name="正方形/長方形 12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1" name="正方形/長方形 13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2" name="正方形/長方形 13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33" name="正方形/長方形 132"/>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4" name="テキスト ボックス 13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5" name="直線コネクタ 13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36" name="テキスト ボックス 13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37" name="直線コネクタ 136"/>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38" name="テキスト ボックス 137"/>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39" name="直線コネクタ 138"/>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40" name="テキスト ボックス 139"/>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141" name="直線コネクタ 140"/>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142" name="テキスト ボックス 141"/>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143" name="直線コネクタ 142"/>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144" name="テキスト ボックス 143"/>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5" name="直線コネクタ 14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146" name="テキスト ボックス 14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147" name="【福祉施設】&#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58674</xdr:rowOff>
    </xdr:from>
    <xdr:to>
      <xdr:col>6</xdr:col>
      <xdr:colOff>510540</xdr:colOff>
      <xdr:row>86</xdr:row>
      <xdr:rowOff>124968</xdr:rowOff>
    </xdr:to>
    <xdr:cxnSp macro="">
      <xdr:nvCxnSpPr>
        <xdr:cNvPr id="148" name="直線コネクタ 147"/>
        <xdr:cNvCxnSpPr/>
      </xdr:nvCxnSpPr>
      <xdr:spPr>
        <a:xfrm flipV="1">
          <a:off x="4634865" y="13603224"/>
          <a:ext cx="0" cy="126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128795</xdr:rowOff>
    </xdr:from>
    <xdr:ext cx="405111" cy="259045"/>
    <xdr:sp macro="" textlink="">
      <xdr:nvSpPr>
        <xdr:cNvPr id="149" name="【福祉施設】&#10;有形固定資産減価償却率最小値テキスト"/>
        <xdr:cNvSpPr txBox="1"/>
      </xdr:nvSpPr>
      <xdr:spPr>
        <a:xfrm>
          <a:off x="4724400" y="14873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a:t>
          </a:r>
          <a:endParaRPr kumimoji="1" lang="ja-JP" altLang="en-US" sz="1000" b="1">
            <a:latin typeface="ＭＳ Ｐゴシック"/>
          </a:endParaRPr>
        </a:p>
      </xdr:txBody>
    </xdr:sp>
    <xdr:clientData/>
  </xdr:oneCellAnchor>
  <xdr:twoCellAnchor>
    <xdr:from>
      <xdr:col>6</xdr:col>
      <xdr:colOff>422275</xdr:colOff>
      <xdr:row>86</xdr:row>
      <xdr:rowOff>124968</xdr:rowOff>
    </xdr:from>
    <xdr:to>
      <xdr:col>6</xdr:col>
      <xdr:colOff>600075</xdr:colOff>
      <xdr:row>86</xdr:row>
      <xdr:rowOff>124968</xdr:rowOff>
    </xdr:to>
    <xdr:cxnSp macro="">
      <xdr:nvCxnSpPr>
        <xdr:cNvPr id="150" name="直線コネクタ 149"/>
        <xdr:cNvCxnSpPr/>
      </xdr:nvCxnSpPr>
      <xdr:spPr>
        <a:xfrm>
          <a:off x="4546600" y="14869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78</xdr:row>
      <xdr:rowOff>5351</xdr:rowOff>
    </xdr:from>
    <xdr:ext cx="405111" cy="259045"/>
    <xdr:sp macro="" textlink="">
      <xdr:nvSpPr>
        <xdr:cNvPr id="151" name="【福祉施設】&#10;有形固定資産減価償却率最大値テキスト"/>
        <xdr:cNvSpPr txBox="1"/>
      </xdr:nvSpPr>
      <xdr:spPr>
        <a:xfrm>
          <a:off x="4724400" y="13378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75.8</a:t>
          </a:r>
          <a:endParaRPr kumimoji="1" lang="ja-JP" altLang="en-US" sz="1000" b="1">
            <a:latin typeface="ＭＳ Ｐゴシック"/>
          </a:endParaRPr>
        </a:p>
      </xdr:txBody>
    </xdr:sp>
    <xdr:clientData/>
  </xdr:oneCellAnchor>
  <xdr:twoCellAnchor>
    <xdr:from>
      <xdr:col>6</xdr:col>
      <xdr:colOff>422275</xdr:colOff>
      <xdr:row>79</xdr:row>
      <xdr:rowOff>58674</xdr:rowOff>
    </xdr:from>
    <xdr:to>
      <xdr:col>6</xdr:col>
      <xdr:colOff>600075</xdr:colOff>
      <xdr:row>79</xdr:row>
      <xdr:rowOff>58674</xdr:rowOff>
    </xdr:to>
    <xdr:cxnSp macro="">
      <xdr:nvCxnSpPr>
        <xdr:cNvPr id="152" name="直線コネクタ 151"/>
        <xdr:cNvCxnSpPr/>
      </xdr:nvCxnSpPr>
      <xdr:spPr>
        <a:xfrm>
          <a:off x="4546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170197</xdr:rowOff>
    </xdr:from>
    <xdr:ext cx="405111" cy="259045"/>
    <xdr:sp macro="" textlink="">
      <xdr:nvSpPr>
        <xdr:cNvPr id="153" name="【福祉施設】&#10;有形固定資産減価償却率平均値テキスト"/>
        <xdr:cNvSpPr txBox="1"/>
      </xdr:nvSpPr>
      <xdr:spPr>
        <a:xfrm>
          <a:off x="4724400" y="14400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147320</xdr:rowOff>
    </xdr:from>
    <xdr:to>
      <xdr:col>6</xdr:col>
      <xdr:colOff>561975</xdr:colOff>
      <xdr:row>85</xdr:row>
      <xdr:rowOff>77470</xdr:rowOff>
    </xdr:to>
    <xdr:sp macro="" textlink="">
      <xdr:nvSpPr>
        <xdr:cNvPr id="154" name="フローチャート : 判断 153"/>
        <xdr:cNvSpPr/>
      </xdr:nvSpPr>
      <xdr:spPr>
        <a:xfrm>
          <a:off x="45847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155" name="テキスト ボックス 15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56" name="テキスト ボックス 15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57" name="テキスト ボックス 15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58" name="テキスト ボックス 15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59" name="テキスト ボックス 15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84</xdr:row>
      <xdr:rowOff>170180</xdr:rowOff>
    </xdr:from>
    <xdr:to>
      <xdr:col>6</xdr:col>
      <xdr:colOff>561975</xdr:colOff>
      <xdr:row>85</xdr:row>
      <xdr:rowOff>100330</xdr:rowOff>
    </xdr:to>
    <xdr:sp macro="" textlink="">
      <xdr:nvSpPr>
        <xdr:cNvPr id="160" name="円/楕円 159"/>
        <xdr:cNvSpPr/>
      </xdr:nvSpPr>
      <xdr:spPr>
        <a:xfrm>
          <a:off x="45847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84</xdr:row>
      <xdr:rowOff>148607</xdr:rowOff>
    </xdr:from>
    <xdr:ext cx="405111" cy="259045"/>
    <xdr:sp macro="" textlink="">
      <xdr:nvSpPr>
        <xdr:cNvPr id="161" name="【福祉施設】&#10;有形固定資産減価償却率該当値テキスト"/>
        <xdr:cNvSpPr txBox="1"/>
      </xdr:nvSpPr>
      <xdr:spPr>
        <a:xfrm>
          <a:off x="4724400" y="1455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162" name="正方形/長方形 161"/>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3" name="正方形/長方形 16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64" name="正方形/長方形 16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65" name="正方形/長方形 16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66" name="正方形/長方形 16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67" name="正方形/長方形 16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68" name="正方形/長方形 16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169" name="正方形/長方形 168"/>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0" name="テキスト ボックス 16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1" name="直線コネクタ 17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172" name="テキスト ボックス 171"/>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114300</xdr:rowOff>
    </xdr:from>
    <xdr:to>
      <xdr:col>16</xdr:col>
      <xdr:colOff>307975</xdr:colOff>
      <xdr:row>86</xdr:row>
      <xdr:rowOff>114300</xdr:rowOff>
    </xdr:to>
    <xdr:cxnSp macro="">
      <xdr:nvCxnSpPr>
        <xdr:cNvPr id="173" name="直線コネクタ 17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174" name="テキスト ボックス 17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175" name="直線コネクタ 17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176" name="テキスト ボックス 17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177" name="直線コネクタ 17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178" name="テキスト ボックス 17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179" name="直線コネクタ 17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180" name="テキスト ボックス 17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181" name="直線コネクタ 18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182" name="テキスト ボックス 18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3" name="直線コネクタ 18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84" name="テキスト ボックス 18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185" name="【福祉施設】&#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19050</xdr:rowOff>
    </xdr:from>
    <xdr:to>
      <xdr:col>15</xdr:col>
      <xdr:colOff>180340</xdr:colOff>
      <xdr:row>85</xdr:row>
      <xdr:rowOff>167639</xdr:rowOff>
    </xdr:to>
    <xdr:cxnSp macro="">
      <xdr:nvCxnSpPr>
        <xdr:cNvPr id="186" name="直線コネクタ 185"/>
        <xdr:cNvCxnSpPr/>
      </xdr:nvCxnSpPr>
      <xdr:spPr>
        <a:xfrm flipV="1">
          <a:off x="10476865" y="13220700"/>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16</xdr:rowOff>
    </xdr:from>
    <xdr:ext cx="469744" cy="259045"/>
    <xdr:sp macro="" textlink="">
      <xdr:nvSpPr>
        <xdr:cNvPr id="187" name="【福祉施設】&#10;一人当たり面積最小値テキスト"/>
        <xdr:cNvSpPr txBox="1"/>
      </xdr:nvSpPr>
      <xdr:spPr>
        <a:xfrm>
          <a:off x="10566400" y="1474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0.131</a:t>
          </a:r>
          <a:endParaRPr kumimoji="1" lang="ja-JP" altLang="en-US" sz="1000" b="1">
            <a:latin typeface="ＭＳ Ｐゴシック"/>
          </a:endParaRPr>
        </a:p>
      </xdr:txBody>
    </xdr:sp>
    <xdr:clientData/>
  </xdr:oneCellAnchor>
  <xdr:twoCellAnchor>
    <xdr:from>
      <xdr:col>15</xdr:col>
      <xdr:colOff>92075</xdr:colOff>
      <xdr:row>85</xdr:row>
      <xdr:rowOff>167639</xdr:rowOff>
    </xdr:from>
    <xdr:to>
      <xdr:col>15</xdr:col>
      <xdr:colOff>269875</xdr:colOff>
      <xdr:row>85</xdr:row>
      <xdr:rowOff>167639</xdr:rowOff>
    </xdr:to>
    <xdr:cxnSp macro="">
      <xdr:nvCxnSpPr>
        <xdr:cNvPr id="188" name="直線コネクタ 187"/>
        <xdr:cNvCxnSpPr/>
      </xdr:nvCxnSpPr>
      <xdr:spPr>
        <a:xfrm>
          <a:off x="10388600" y="1474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75</xdr:row>
      <xdr:rowOff>137177</xdr:rowOff>
    </xdr:from>
    <xdr:ext cx="469744" cy="259045"/>
    <xdr:sp macro="" textlink="">
      <xdr:nvSpPr>
        <xdr:cNvPr id="189" name="【福祉施設】&#10;一人当たり面積最大値テキスト"/>
        <xdr:cNvSpPr txBox="1"/>
      </xdr:nvSpPr>
      <xdr:spPr>
        <a:xfrm>
          <a:off x="105664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0.530</a:t>
          </a:r>
          <a:endParaRPr kumimoji="1" lang="ja-JP" altLang="en-US" sz="1000" b="1">
            <a:latin typeface="ＭＳ Ｐゴシック"/>
          </a:endParaRPr>
        </a:p>
      </xdr:txBody>
    </xdr:sp>
    <xdr:clientData/>
  </xdr:oneCellAnchor>
  <xdr:twoCellAnchor>
    <xdr:from>
      <xdr:col>15</xdr:col>
      <xdr:colOff>92075</xdr:colOff>
      <xdr:row>77</xdr:row>
      <xdr:rowOff>19050</xdr:rowOff>
    </xdr:from>
    <xdr:to>
      <xdr:col>15</xdr:col>
      <xdr:colOff>269875</xdr:colOff>
      <xdr:row>77</xdr:row>
      <xdr:rowOff>19050</xdr:rowOff>
    </xdr:to>
    <xdr:cxnSp macro="">
      <xdr:nvCxnSpPr>
        <xdr:cNvPr id="190" name="直線コネクタ 189"/>
        <xdr:cNvCxnSpPr/>
      </xdr:nvCxnSpPr>
      <xdr:spPr>
        <a:xfrm>
          <a:off x="10388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11447</xdr:rowOff>
    </xdr:from>
    <xdr:ext cx="469744" cy="259045"/>
    <xdr:sp macro="" textlink="">
      <xdr:nvSpPr>
        <xdr:cNvPr id="191" name="【福祉施設】&#10;一人当たり面積平均値テキスト"/>
        <xdr:cNvSpPr txBox="1"/>
      </xdr:nvSpPr>
      <xdr:spPr>
        <a:xfrm>
          <a:off x="10566400" y="1407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0.288</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33020</xdr:rowOff>
    </xdr:from>
    <xdr:to>
      <xdr:col>15</xdr:col>
      <xdr:colOff>231775</xdr:colOff>
      <xdr:row>82</xdr:row>
      <xdr:rowOff>134620</xdr:rowOff>
    </xdr:to>
    <xdr:sp macro="" textlink="">
      <xdr:nvSpPr>
        <xdr:cNvPr id="192" name="フローチャート : 判断 191"/>
        <xdr:cNvSpPr/>
      </xdr:nvSpPr>
      <xdr:spPr>
        <a:xfrm>
          <a:off x="104267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193" name="テキスト ボックス 19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94" name="テキスト ボックス 19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195" name="テキスト ボックス 19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196" name="テキスト ボックス 19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197" name="テキスト ボックス 19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80</xdr:row>
      <xdr:rowOff>151130</xdr:rowOff>
    </xdr:from>
    <xdr:to>
      <xdr:col>15</xdr:col>
      <xdr:colOff>231775</xdr:colOff>
      <xdr:row>81</xdr:row>
      <xdr:rowOff>81280</xdr:rowOff>
    </xdr:to>
    <xdr:sp macro="" textlink="">
      <xdr:nvSpPr>
        <xdr:cNvPr id="198" name="円/楕円 197"/>
        <xdr:cNvSpPr/>
      </xdr:nvSpPr>
      <xdr:spPr>
        <a:xfrm>
          <a:off x="10426700" y="1386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80</xdr:row>
      <xdr:rowOff>2557</xdr:rowOff>
    </xdr:from>
    <xdr:ext cx="469744" cy="259045"/>
    <xdr:sp macro="" textlink="">
      <xdr:nvSpPr>
        <xdr:cNvPr id="199" name="【福祉施設】&#10;一人当たり面積該当値テキスト"/>
        <xdr:cNvSpPr txBox="1"/>
      </xdr:nvSpPr>
      <xdr:spPr>
        <a:xfrm>
          <a:off x="10566400" y="1371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0.347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00" name="正方形/長方形 199"/>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1" name="正方形/長方形 20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2" name="正方形/長方形 20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3" name="正方形/長方形 20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4" name="正方形/長方形 20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05" name="正方形/長方形 20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06" name="正方形/長方形 20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07" name="正方形/長方形 206"/>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08" name="正方形/長方形 207"/>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09" name="正方形/長方形 20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10" name="正方形/長方形 20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11" name="正方形/長方形 21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12" name="正方形/長方形 21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13" name="正方形/長方形 21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14" name="正方形/長方形 21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15" name="正方形/長方形 214"/>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16" name="正方形/長方形 215"/>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17" name="正方形/長方形 21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18" name="正方形/長方形 21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19" name="正方形/長方形 21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0" name="正方形/長方形 21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1" name="正方形/長方形 22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2" name="正方形/長方形 22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23" name="正方形/長方形 222"/>
        <xdr:cNvSpPr/>
      </xdr:nvSpPr>
      <xdr:spPr>
        <a:xfrm>
          <a:off x="12446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314325</xdr:colOff>
      <xdr:row>28</xdr:row>
      <xdr:rowOff>25400</xdr:rowOff>
    </xdr:to>
    <xdr:sp macro="" textlink="">
      <xdr:nvSpPr>
        <xdr:cNvPr id="224" name="正方形/長方形 223"/>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25" name="正方形/長方形 22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26" name="正方形/長方形 22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27" name="正方形/長方形 22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28" name="正方形/長方形 22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29" name="正方形/長方形 22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30" name="正方形/長方形 22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76,717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231" name="正方形/長方形 230"/>
        <xdr:cNvSpPr/>
      </xdr:nvSpPr>
      <xdr:spPr>
        <a:xfrm>
          <a:off x="18288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644525</xdr:colOff>
      <xdr:row>50</xdr:row>
      <xdr:rowOff>63500</xdr:rowOff>
    </xdr:to>
    <xdr:sp macro="" textlink="">
      <xdr:nvSpPr>
        <xdr:cNvPr id="232" name="正方形/長方形 231"/>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33" name="正方形/長方形 23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34" name="正方形/長方形 23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35" name="正方形/長方形 23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36" name="正方形/長方形 23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37" name="正方形/長方形 23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38" name="正方形/長方形 23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239" name="正方形/長方形 238"/>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40" name="テキスト ボックス 23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41" name="直線コネクタ 24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242" name="テキスト ボックス 24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243" name="直線コネクタ 24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244" name="テキスト ボックス 24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245" name="直線コネクタ 24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246" name="テキスト ボックス 24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247" name="直線コネクタ 24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248" name="テキスト ボックス 24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249" name="直線コネクタ 24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250" name="テキスト ボックス 24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251" name="直線コネクタ 25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252" name="テキスト ボックス 25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253" name="直線コネクタ 25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254" name="テキスト ボックス 25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255" name="【保健センター・保健所】&#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49530</xdr:rowOff>
    </xdr:from>
    <xdr:to>
      <xdr:col>23</xdr:col>
      <xdr:colOff>516889</xdr:colOff>
      <xdr:row>63</xdr:row>
      <xdr:rowOff>156210</xdr:rowOff>
    </xdr:to>
    <xdr:cxnSp macro="">
      <xdr:nvCxnSpPr>
        <xdr:cNvPr id="256" name="直線コネクタ 255"/>
        <xdr:cNvCxnSpPr/>
      </xdr:nvCxnSpPr>
      <xdr:spPr>
        <a:xfrm flipV="1">
          <a:off x="16318864" y="947928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160037</xdr:rowOff>
    </xdr:from>
    <xdr:ext cx="405111" cy="259045"/>
    <xdr:sp macro="" textlink="">
      <xdr:nvSpPr>
        <xdr:cNvPr id="257" name="【保健センター・保健所】&#10;有形固定資産減価償却率最小値テキスト"/>
        <xdr:cNvSpPr txBox="1"/>
      </xdr:nvSpPr>
      <xdr:spPr>
        <a:xfrm>
          <a:off x="16408400" y="1096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428625</xdr:colOff>
      <xdr:row>63</xdr:row>
      <xdr:rowOff>156210</xdr:rowOff>
    </xdr:from>
    <xdr:to>
      <xdr:col>23</xdr:col>
      <xdr:colOff>606425</xdr:colOff>
      <xdr:row>63</xdr:row>
      <xdr:rowOff>156210</xdr:rowOff>
    </xdr:to>
    <xdr:cxnSp macro="">
      <xdr:nvCxnSpPr>
        <xdr:cNvPr id="258" name="直線コネクタ 257"/>
        <xdr:cNvCxnSpPr/>
      </xdr:nvCxnSpPr>
      <xdr:spPr>
        <a:xfrm>
          <a:off x="16230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167657</xdr:rowOff>
    </xdr:from>
    <xdr:ext cx="405111" cy="259045"/>
    <xdr:sp macro="" textlink="">
      <xdr:nvSpPr>
        <xdr:cNvPr id="259" name="【保健センター・保健所】&#10;有形固定資産減価償却率最大値テキスト"/>
        <xdr:cNvSpPr txBox="1"/>
      </xdr:nvSpPr>
      <xdr:spPr>
        <a:xfrm>
          <a:off x="16408400" y="925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45.6</a:t>
          </a:r>
          <a:endParaRPr kumimoji="1" lang="ja-JP" altLang="en-US" sz="1000" b="1">
            <a:latin typeface="ＭＳ Ｐゴシック"/>
          </a:endParaRPr>
        </a:p>
      </xdr:txBody>
    </xdr:sp>
    <xdr:clientData/>
  </xdr:oneCellAnchor>
  <xdr:twoCellAnchor>
    <xdr:from>
      <xdr:col>23</xdr:col>
      <xdr:colOff>428625</xdr:colOff>
      <xdr:row>55</xdr:row>
      <xdr:rowOff>49530</xdr:rowOff>
    </xdr:from>
    <xdr:to>
      <xdr:col>23</xdr:col>
      <xdr:colOff>606425</xdr:colOff>
      <xdr:row>55</xdr:row>
      <xdr:rowOff>49530</xdr:rowOff>
    </xdr:to>
    <xdr:cxnSp macro="">
      <xdr:nvCxnSpPr>
        <xdr:cNvPr id="260" name="直線コネクタ 259"/>
        <xdr:cNvCxnSpPr/>
      </xdr:nvCxnSpPr>
      <xdr:spPr>
        <a:xfrm>
          <a:off x="16230600" y="947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68597</xdr:rowOff>
    </xdr:from>
    <xdr:ext cx="405111" cy="259045"/>
    <xdr:sp macro="" textlink="">
      <xdr:nvSpPr>
        <xdr:cNvPr id="261" name="【保健センター・保健所】&#10;有形固定資産減価償却率平均値テキスト"/>
        <xdr:cNvSpPr txBox="1"/>
      </xdr:nvSpPr>
      <xdr:spPr>
        <a:xfrm>
          <a:off x="16408400" y="9841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39.9</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90170</xdr:rowOff>
    </xdr:from>
    <xdr:to>
      <xdr:col>23</xdr:col>
      <xdr:colOff>568325</xdr:colOff>
      <xdr:row>58</xdr:row>
      <xdr:rowOff>20320</xdr:rowOff>
    </xdr:to>
    <xdr:sp macro="" textlink="">
      <xdr:nvSpPr>
        <xdr:cNvPr id="262" name="フローチャート : 判断 261"/>
        <xdr:cNvSpPr/>
      </xdr:nvSpPr>
      <xdr:spPr>
        <a:xfrm>
          <a:off x="16268700" y="986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263" name="テキスト ボックス 26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64" name="テキスト ボックス 26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65" name="テキスト ボックス 26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66" name="テキスト ボックス 26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67" name="テキスト ボックス 26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120650</xdr:rowOff>
    </xdr:from>
    <xdr:to>
      <xdr:col>23</xdr:col>
      <xdr:colOff>568325</xdr:colOff>
      <xdr:row>56</xdr:row>
      <xdr:rowOff>50800</xdr:rowOff>
    </xdr:to>
    <xdr:sp macro="" textlink="">
      <xdr:nvSpPr>
        <xdr:cNvPr id="268" name="円/楕円 267"/>
        <xdr:cNvSpPr/>
      </xdr:nvSpPr>
      <xdr:spPr>
        <a:xfrm>
          <a:off x="162687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55</xdr:row>
      <xdr:rowOff>35577</xdr:rowOff>
    </xdr:from>
    <xdr:ext cx="405111" cy="259045"/>
    <xdr:sp macro="" textlink="">
      <xdr:nvSpPr>
        <xdr:cNvPr id="269" name="【保健センター・保健所】&#10;有形固定資産減価償却率該当値テキスト"/>
        <xdr:cNvSpPr txBox="1"/>
      </xdr:nvSpPr>
      <xdr:spPr>
        <a:xfrm>
          <a:off x="16408400" y="9465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270" name="正方形/長方形 269"/>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71" name="正方形/長方形 2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72" name="正方形/長方形 2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73" name="正方形/長方形 2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74" name="正方形/長方形 2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75" name="正方形/長方形 2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76" name="正方形/長方形 2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277" name="正方形/長方形 276"/>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278" name="テキスト ボックス 2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279" name="直線コネクタ 2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280" name="直線コネクタ 27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281" name="テキスト ボックス 28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282" name="直線コネクタ 28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283" name="テキスト ボックス 28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284" name="直線コネクタ 28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285" name="テキスト ボックス 28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286" name="直線コネクタ 28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287" name="テキスト ボックス 28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288" name="直線コネクタ 2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289" name="テキスト ボックス 2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290" name="【保健センター・保健所】&#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109728</xdr:rowOff>
    </xdr:from>
    <xdr:to>
      <xdr:col>32</xdr:col>
      <xdr:colOff>186689</xdr:colOff>
      <xdr:row>63</xdr:row>
      <xdr:rowOff>70866</xdr:rowOff>
    </xdr:to>
    <xdr:cxnSp macro="">
      <xdr:nvCxnSpPr>
        <xdr:cNvPr id="291" name="直線コネクタ 290"/>
        <xdr:cNvCxnSpPr/>
      </xdr:nvCxnSpPr>
      <xdr:spPr>
        <a:xfrm flipV="1">
          <a:off x="22160864" y="971092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74693</xdr:rowOff>
    </xdr:from>
    <xdr:ext cx="469744" cy="259045"/>
    <xdr:sp macro="" textlink="">
      <xdr:nvSpPr>
        <xdr:cNvPr id="292" name="【保健センター・保健所】&#10;一人当たり面積最小値テキスト"/>
        <xdr:cNvSpPr txBox="1"/>
      </xdr:nvSpPr>
      <xdr:spPr>
        <a:xfrm>
          <a:off x="22250400" y="10876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0.044</a:t>
          </a:r>
          <a:endParaRPr kumimoji="1" lang="ja-JP" altLang="en-US" sz="1000" b="1">
            <a:latin typeface="ＭＳ Ｐゴシック"/>
          </a:endParaRPr>
        </a:p>
      </xdr:txBody>
    </xdr:sp>
    <xdr:clientData/>
  </xdr:oneCellAnchor>
  <xdr:twoCellAnchor>
    <xdr:from>
      <xdr:col>32</xdr:col>
      <xdr:colOff>98425</xdr:colOff>
      <xdr:row>63</xdr:row>
      <xdr:rowOff>70866</xdr:rowOff>
    </xdr:from>
    <xdr:to>
      <xdr:col>32</xdr:col>
      <xdr:colOff>276225</xdr:colOff>
      <xdr:row>63</xdr:row>
      <xdr:rowOff>70866</xdr:rowOff>
    </xdr:to>
    <xdr:cxnSp macro="">
      <xdr:nvCxnSpPr>
        <xdr:cNvPr id="293" name="直線コネクタ 292"/>
        <xdr:cNvCxnSpPr/>
      </xdr:nvCxnSpPr>
      <xdr:spPr>
        <a:xfrm>
          <a:off x="22072600" y="1087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56405</xdr:rowOff>
    </xdr:from>
    <xdr:ext cx="469744" cy="259045"/>
    <xdr:sp macro="" textlink="">
      <xdr:nvSpPr>
        <xdr:cNvPr id="294" name="【保健センター・保健所】&#10;一人当たり面積最大値テキスト"/>
        <xdr:cNvSpPr txBox="1"/>
      </xdr:nvSpPr>
      <xdr:spPr>
        <a:xfrm>
          <a:off x="22250400" y="948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0.552</a:t>
          </a:r>
          <a:endParaRPr kumimoji="1" lang="ja-JP" altLang="en-US" sz="1000" b="1">
            <a:latin typeface="ＭＳ Ｐゴシック"/>
          </a:endParaRPr>
        </a:p>
      </xdr:txBody>
    </xdr:sp>
    <xdr:clientData/>
  </xdr:oneCellAnchor>
  <xdr:twoCellAnchor>
    <xdr:from>
      <xdr:col>32</xdr:col>
      <xdr:colOff>98425</xdr:colOff>
      <xdr:row>56</xdr:row>
      <xdr:rowOff>109728</xdr:rowOff>
    </xdr:from>
    <xdr:to>
      <xdr:col>32</xdr:col>
      <xdr:colOff>276225</xdr:colOff>
      <xdr:row>56</xdr:row>
      <xdr:rowOff>109728</xdr:rowOff>
    </xdr:to>
    <xdr:cxnSp macro="">
      <xdr:nvCxnSpPr>
        <xdr:cNvPr id="295" name="直線コネクタ 294"/>
        <xdr:cNvCxnSpPr/>
      </xdr:nvCxnSpPr>
      <xdr:spPr>
        <a:xfrm>
          <a:off x="22072600" y="971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56659</xdr:rowOff>
    </xdr:from>
    <xdr:ext cx="469744" cy="259045"/>
    <xdr:sp macro="" textlink="">
      <xdr:nvSpPr>
        <xdr:cNvPr id="296" name="【保健センター・保健所】&#10;一人当たり面積平均値テキスト"/>
        <xdr:cNvSpPr txBox="1"/>
      </xdr:nvSpPr>
      <xdr:spPr>
        <a:xfrm>
          <a:off x="22250400" y="10343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0.188</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33782</xdr:rowOff>
    </xdr:from>
    <xdr:to>
      <xdr:col>32</xdr:col>
      <xdr:colOff>238125</xdr:colOff>
      <xdr:row>61</xdr:row>
      <xdr:rowOff>135382</xdr:rowOff>
    </xdr:to>
    <xdr:sp macro="" textlink="">
      <xdr:nvSpPr>
        <xdr:cNvPr id="297" name="フローチャート : 判断 296"/>
        <xdr:cNvSpPr/>
      </xdr:nvSpPr>
      <xdr:spPr>
        <a:xfrm>
          <a:off x="22110700" y="1049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298" name="テキスト ボックス 2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299" name="テキスト ボックス 2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00" name="テキスト ボックス 2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01" name="テキスト ボックス 3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02" name="テキスト ボックス 3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62</xdr:row>
      <xdr:rowOff>8636</xdr:rowOff>
    </xdr:from>
    <xdr:to>
      <xdr:col>32</xdr:col>
      <xdr:colOff>238125</xdr:colOff>
      <xdr:row>62</xdr:row>
      <xdr:rowOff>110236</xdr:rowOff>
    </xdr:to>
    <xdr:sp macro="" textlink="">
      <xdr:nvSpPr>
        <xdr:cNvPr id="303" name="円/楕円 302"/>
        <xdr:cNvSpPr/>
      </xdr:nvSpPr>
      <xdr:spPr>
        <a:xfrm>
          <a:off x="22110700" y="1063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61</xdr:row>
      <xdr:rowOff>158513</xdr:rowOff>
    </xdr:from>
    <xdr:ext cx="469744" cy="259045"/>
    <xdr:sp macro="" textlink="">
      <xdr:nvSpPr>
        <xdr:cNvPr id="304" name="【保健センター・保健所】&#10;一人当たり面積該当値テキスト"/>
        <xdr:cNvSpPr txBox="1"/>
      </xdr:nvSpPr>
      <xdr:spPr>
        <a:xfrm>
          <a:off x="22250400" y="10616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0.124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305" name="正方形/長方形 304"/>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06" name="正方形/長方形 30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07" name="正方形/長方形 30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08" name="正方形/長方形 30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09" name="正方形/長方形 30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10" name="正方形/長方形 30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11" name="正方形/長方形 31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312" name="正方形/長方形 311"/>
        <xdr:cNvSpPr/>
      </xdr:nvSpPr>
      <xdr:spPr>
        <a:xfrm>
          <a:off x="12446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314325</xdr:colOff>
      <xdr:row>72</xdr:row>
      <xdr:rowOff>101600</xdr:rowOff>
    </xdr:to>
    <xdr:sp macro="" textlink="">
      <xdr:nvSpPr>
        <xdr:cNvPr id="313" name="正方形/長方形 312"/>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14" name="正方形/長方形 31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15" name="正方形/長方形 31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16" name="正方形/長方形 31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17" name="正方形/長方形 31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18" name="正方形/長方形 31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19" name="正方形/長方形 31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320" name="正方形/長方形 319"/>
        <xdr:cNvSpPr/>
      </xdr:nvSpPr>
      <xdr:spPr>
        <a:xfrm>
          <a:off x="18288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644525</xdr:colOff>
      <xdr:row>94</xdr:row>
      <xdr:rowOff>139700</xdr:rowOff>
    </xdr:to>
    <xdr:sp macro="" textlink="">
      <xdr:nvSpPr>
        <xdr:cNvPr id="321" name="正方形/長方形 320"/>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22" name="正方形/長方形 32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23" name="正方形/長方形 32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24" name="正方形/長方形 32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25" name="正方形/長方形 32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26" name="正方形/長方形 32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27" name="正方形/長方形 32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328" name="正方形/長方形 327"/>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29" name="テキスト ボックス 32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30" name="直線コネクタ 32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331" name="テキスト ボックス 33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332" name="直線コネクタ 33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333" name="テキスト ボックス 33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334" name="直線コネクタ 33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335" name="テキスト ボックス 33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336" name="直線コネクタ 33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337" name="テキスト ボックス 33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338" name="直線コネクタ 33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339" name="テキスト ボックス 33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340" name="直線コネクタ 33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341" name="テキスト ボックス 34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42" name="直線コネクタ 34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343" name="テキスト ボックス 34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344" name="【庁舎】&#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0</xdr:rowOff>
    </xdr:from>
    <xdr:to>
      <xdr:col>23</xdr:col>
      <xdr:colOff>516889</xdr:colOff>
      <xdr:row>108</xdr:row>
      <xdr:rowOff>125730</xdr:rowOff>
    </xdr:to>
    <xdr:cxnSp macro="">
      <xdr:nvCxnSpPr>
        <xdr:cNvPr id="345" name="直線コネクタ 344"/>
        <xdr:cNvCxnSpPr/>
      </xdr:nvCxnSpPr>
      <xdr:spPr>
        <a:xfrm flipV="1">
          <a:off x="16318864" y="1714500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129557</xdr:rowOff>
    </xdr:from>
    <xdr:ext cx="405111" cy="259045"/>
    <xdr:sp macro="" textlink="">
      <xdr:nvSpPr>
        <xdr:cNvPr id="346" name="【庁舎】&#10;有形固定資産減価償却率最小値テキスト"/>
        <xdr:cNvSpPr txBox="1"/>
      </xdr:nvSpPr>
      <xdr:spPr>
        <a:xfrm>
          <a:off x="16408400" y="186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428625</xdr:colOff>
      <xdr:row>108</xdr:row>
      <xdr:rowOff>125730</xdr:rowOff>
    </xdr:from>
    <xdr:to>
      <xdr:col>23</xdr:col>
      <xdr:colOff>606425</xdr:colOff>
      <xdr:row>108</xdr:row>
      <xdr:rowOff>125730</xdr:rowOff>
    </xdr:to>
    <xdr:cxnSp macro="">
      <xdr:nvCxnSpPr>
        <xdr:cNvPr id="347" name="直線コネクタ 346"/>
        <xdr:cNvCxnSpPr/>
      </xdr:nvCxnSpPr>
      <xdr:spPr>
        <a:xfrm>
          <a:off x="16230600" y="186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118127</xdr:rowOff>
    </xdr:from>
    <xdr:ext cx="469744" cy="259045"/>
    <xdr:sp macro="" textlink="">
      <xdr:nvSpPr>
        <xdr:cNvPr id="348" name="【庁舎】&#10;有形固定資産減価償却率最大値テキスト"/>
        <xdr:cNvSpPr txBox="1"/>
      </xdr:nvSpPr>
      <xdr:spPr>
        <a:xfrm>
          <a:off x="164084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100</xdr:row>
      <xdr:rowOff>0</xdr:rowOff>
    </xdr:from>
    <xdr:to>
      <xdr:col>23</xdr:col>
      <xdr:colOff>606425</xdr:colOff>
      <xdr:row>100</xdr:row>
      <xdr:rowOff>0</xdr:rowOff>
    </xdr:to>
    <xdr:cxnSp macro="">
      <xdr:nvCxnSpPr>
        <xdr:cNvPr id="349" name="直線コネクタ 348"/>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127652</xdr:rowOff>
    </xdr:from>
    <xdr:ext cx="405111" cy="259045"/>
    <xdr:sp macro="" textlink="">
      <xdr:nvSpPr>
        <xdr:cNvPr id="350" name="【庁舎】&#10;有形固定資産減価償却率平均値テキスト"/>
        <xdr:cNvSpPr txBox="1"/>
      </xdr:nvSpPr>
      <xdr:spPr>
        <a:xfrm>
          <a:off x="16408400" y="181299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149225</xdr:rowOff>
    </xdr:from>
    <xdr:to>
      <xdr:col>23</xdr:col>
      <xdr:colOff>568325</xdr:colOff>
      <xdr:row>106</xdr:row>
      <xdr:rowOff>79375</xdr:rowOff>
    </xdr:to>
    <xdr:sp macro="" textlink="">
      <xdr:nvSpPr>
        <xdr:cNvPr id="351" name="フローチャート : 判断 350"/>
        <xdr:cNvSpPr/>
      </xdr:nvSpPr>
      <xdr:spPr>
        <a:xfrm>
          <a:off x="16268700" y="181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352" name="テキスト ボックス 35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53" name="テキスト ボックス 35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54" name="テキスト ボックス 35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55" name="テキスト ボックス 35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56" name="テキスト ボックス 35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101</xdr:row>
      <xdr:rowOff>17780</xdr:rowOff>
    </xdr:from>
    <xdr:to>
      <xdr:col>23</xdr:col>
      <xdr:colOff>568325</xdr:colOff>
      <xdr:row>101</xdr:row>
      <xdr:rowOff>119380</xdr:rowOff>
    </xdr:to>
    <xdr:sp macro="" textlink="">
      <xdr:nvSpPr>
        <xdr:cNvPr id="357" name="円/楕円 356"/>
        <xdr:cNvSpPr/>
      </xdr:nvSpPr>
      <xdr:spPr>
        <a:xfrm>
          <a:off x="16268700" y="1733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100</xdr:row>
      <xdr:rowOff>40657</xdr:rowOff>
    </xdr:from>
    <xdr:ext cx="405111" cy="259045"/>
    <xdr:sp macro="" textlink="">
      <xdr:nvSpPr>
        <xdr:cNvPr id="358" name="【庁舎】&#10;有形固定資産減価償却率該当値テキスト"/>
        <xdr:cNvSpPr txBox="1"/>
      </xdr:nvSpPr>
      <xdr:spPr>
        <a:xfrm>
          <a:off x="16408400" y="1718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359" name="正方形/長方形 358"/>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60" name="正方形/長方形 35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61" name="正方形/長方形 36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62" name="正方形/長方形 36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63" name="正方形/長方形 36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64" name="正方形/長方形 36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65" name="正方形/長方形 36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0.188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366" name="正方形/長方形 365"/>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367" name="テキスト ボックス 36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68" name="直線コネクタ 36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369" name="直線コネクタ 36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370" name="テキスト ボックス 36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371" name="直線コネクタ 37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372" name="テキスト ボックス 37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373" name="直線コネクタ 37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374" name="テキスト ボックス 37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375" name="直線コネクタ 37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376" name="テキスト ボックス 37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377" name="直線コネクタ 37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378" name="テキスト ボックス 37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379" name="直線コネクタ 37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380" name="テキスト ボックス 37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381" name="直線コネクタ 38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382" name="テキスト ボックス 38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383" name="【庁舎】&#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54973</xdr:rowOff>
    </xdr:from>
    <xdr:to>
      <xdr:col>32</xdr:col>
      <xdr:colOff>186689</xdr:colOff>
      <xdr:row>108</xdr:row>
      <xdr:rowOff>9798</xdr:rowOff>
    </xdr:to>
    <xdr:cxnSp macro="">
      <xdr:nvCxnSpPr>
        <xdr:cNvPr id="384" name="直線コネクタ 383"/>
        <xdr:cNvCxnSpPr/>
      </xdr:nvCxnSpPr>
      <xdr:spPr>
        <a:xfrm flipV="1">
          <a:off x="22160864" y="17028523"/>
          <a:ext cx="0" cy="1497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13625</xdr:rowOff>
    </xdr:from>
    <xdr:ext cx="469744" cy="259045"/>
    <xdr:sp macro="" textlink="">
      <xdr:nvSpPr>
        <xdr:cNvPr id="385" name="【庁舎】&#10;一人当たり面積最小値テキスト"/>
        <xdr:cNvSpPr txBox="1"/>
      </xdr:nvSpPr>
      <xdr:spPr>
        <a:xfrm>
          <a:off x="22250400" y="1853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0.181</a:t>
          </a:r>
          <a:endParaRPr kumimoji="1" lang="ja-JP" altLang="en-US" sz="1000" b="1">
            <a:latin typeface="ＭＳ Ｐゴシック"/>
          </a:endParaRPr>
        </a:p>
      </xdr:txBody>
    </xdr:sp>
    <xdr:clientData/>
  </xdr:oneCellAnchor>
  <xdr:twoCellAnchor>
    <xdr:from>
      <xdr:col>32</xdr:col>
      <xdr:colOff>98425</xdr:colOff>
      <xdr:row>108</xdr:row>
      <xdr:rowOff>9798</xdr:rowOff>
    </xdr:from>
    <xdr:to>
      <xdr:col>32</xdr:col>
      <xdr:colOff>276225</xdr:colOff>
      <xdr:row>108</xdr:row>
      <xdr:rowOff>9798</xdr:rowOff>
    </xdr:to>
    <xdr:cxnSp macro="">
      <xdr:nvCxnSpPr>
        <xdr:cNvPr id="386" name="直線コネクタ 385"/>
        <xdr:cNvCxnSpPr/>
      </xdr:nvCxnSpPr>
      <xdr:spPr>
        <a:xfrm>
          <a:off x="22072600" y="18526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1650</xdr:rowOff>
    </xdr:from>
    <xdr:ext cx="469744" cy="259045"/>
    <xdr:sp macro="" textlink="">
      <xdr:nvSpPr>
        <xdr:cNvPr id="387" name="【庁舎】&#10;一人当たり面積最大値テキスト"/>
        <xdr:cNvSpPr txBox="1"/>
      </xdr:nvSpPr>
      <xdr:spPr>
        <a:xfrm>
          <a:off x="22250400" y="16803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1.557</a:t>
          </a:r>
          <a:endParaRPr kumimoji="1" lang="ja-JP" altLang="en-US" sz="1000" b="1">
            <a:latin typeface="ＭＳ Ｐゴシック"/>
          </a:endParaRPr>
        </a:p>
      </xdr:txBody>
    </xdr:sp>
    <xdr:clientData/>
  </xdr:oneCellAnchor>
  <xdr:twoCellAnchor>
    <xdr:from>
      <xdr:col>32</xdr:col>
      <xdr:colOff>98425</xdr:colOff>
      <xdr:row>99</xdr:row>
      <xdr:rowOff>54973</xdr:rowOff>
    </xdr:from>
    <xdr:to>
      <xdr:col>32</xdr:col>
      <xdr:colOff>276225</xdr:colOff>
      <xdr:row>99</xdr:row>
      <xdr:rowOff>54973</xdr:rowOff>
    </xdr:to>
    <xdr:cxnSp macro="">
      <xdr:nvCxnSpPr>
        <xdr:cNvPr id="388" name="直線コネクタ 387"/>
        <xdr:cNvCxnSpPr/>
      </xdr:nvCxnSpPr>
      <xdr:spPr>
        <a:xfrm>
          <a:off x="22072600" y="17028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33582</xdr:rowOff>
    </xdr:from>
    <xdr:ext cx="469744" cy="259045"/>
    <xdr:sp macro="" textlink="">
      <xdr:nvSpPr>
        <xdr:cNvPr id="389" name="【庁舎】&#10;一人当たり面積平均値テキスト"/>
        <xdr:cNvSpPr txBox="1"/>
      </xdr:nvSpPr>
      <xdr:spPr>
        <a:xfrm>
          <a:off x="22250400" y="17864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0.606</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10705</xdr:rowOff>
    </xdr:from>
    <xdr:to>
      <xdr:col>32</xdr:col>
      <xdr:colOff>238125</xdr:colOff>
      <xdr:row>105</xdr:row>
      <xdr:rowOff>112305</xdr:rowOff>
    </xdr:to>
    <xdr:sp macro="" textlink="">
      <xdr:nvSpPr>
        <xdr:cNvPr id="390" name="フローチャート : 判断 389"/>
        <xdr:cNvSpPr/>
      </xdr:nvSpPr>
      <xdr:spPr>
        <a:xfrm>
          <a:off x="221107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391" name="テキスト ボックス 39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392" name="テキスト ボックス 39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393" name="テキスト ボックス 39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394" name="テキスト ボックス 39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395" name="テキスト ボックス 39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107</xdr:row>
      <xdr:rowOff>120650</xdr:rowOff>
    </xdr:from>
    <xdr:to>
      <xdr:col>32</xdr:col>
      <xdr:colOff>238125</xdr:colOff>
      <xdr:row>108</xdr:row>
      <xdr:rowOff>50800</xdr:rowOff>
    </xdr:to>
    <xdr:sp macro="" textlink="">
      <xdr:nvSpPr>
        <xdr:cNvPr id="396" name="円/楕円 395"/>
        <xdr:cNvSpPr/>
      </xdr:nvSpPr>
      <xdr:spPr>
        <a:xfrm>
          <a:off x="22110700" y="184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35577</xdr:rowOff>
    </xdr:from>
    <xdr:ext cx="469744" cy="259045"/>
    <xdr:sp macro="" textlink="">
      <xdr:nvSpPr>
        <xdr:cNvPr id="397" name="【庁舎】&#10;一人当たり面積該当値テキスト"/>
        <xdr:cNvSpPr txBox="1"/>
      </xdr:nvSpPr>
      <xdr:spPr>
        <a:xfrm>
          <a:off x="22250400" y="183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0.190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398" name="正方形/長方形 397"/>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399" name="正方形/長方形 39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400" name="テキスト ボックス 399"/>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体育館・プールについては、勤労者体育館、プール管理棟の建築年数が経過しているものの、武道館の建築経過年数が浅いことと町民体育館については改修事業を実施したことから有形固定資産減価償却率は類似団体に比べ低い状況となっている。保健センターについては、平成</a:t>
          </a:r>
          <a:r>
            <a:rPr kumimoji="1" lang="en-US" altLang="ja-JP" sz="1300">
              <a:latin typeface="ＭＳ Ｐゴシック"/>
            </a:rPr>
            <a:t>7</a:t>
          </a:r>
          <a:r>
            <a:rPr kumimoji="1" lang="ja-JP" altLang="en-US" sz="1300">
              <a:latin typeface="ＭＳ Ｐゴシック"/>
            </a:rPr>
            <a:t>年度に建築し耐用年数を超過していないが、建築後</a:t>
          </a:r>
          <a:r>
            <a:rPr kumimoji="1" lang="en-US" altLang="ja-JP" sz="1300">
              <a:latin typeface="ＭＳ Ｐゴシック"/>
            </a:rPr>
            <a:t>20</a:t>
          </a:r>
          <a:r>
            <a:rPr kumimoji="1" lang="ja-JP" altLang="en-US" sz="1300">
              <a:latin typeface="ＭＳ Ｐゴシック"/>
            </a:rPr>
            <a:t>年以上経過している施設でもあるため、今後、計画的な維持管理棟の対応が必要である。庁舎については、昭和</a:t>
          </a:r>
          <a:r>
            <a:rPr kumimoji="1" lang="en-US" altLang="ja-JP" sz="1300">
              <a:latin typeface="ＭＳ Ｐゴシック"/>
            </a:rPr>
            <a:t>34</a:t>
          </a:r>
          <a:r>
            <a:rPr kumimoji="1" lang="ja-JP" altLang="en-US" sz="1300">
              <a:latin typeface="ＭＳ Ｐゴシック"/>
            </a:rPr>
            <a:t>年に建築され、建築後</a:t>
          </a:r>
          <a:r>
            <a:rPr kumimoji="1" lang="en-US" altLang="ja-JP" sz="1300">
              <a:latin typeface="ＭＳ Ｐゴシック"/>
            </a:rPr>
            <a:t>58</a:t>
          </a:r>
          <a:r>
            <a:rPr kumimoji="1" lang="ja-JP" altLang="en-US" sz="1300">
              <a:latin typeface="ＭＳ Ｐゴシック"/>
            </a:rPr>
            <a:t>年が経過しており改修事業を実施しているものの、耐用年数を超過していることもあり有形固定資産減価償却率は高く、類似団体との比較においても高い状況である。そのため、今後、計画的な維持管理、改築等を進める必要がある。一人当たりの数値については、類似団体との比較において、体育館・プール、福祉施設、保健センターでは上中位、庁舎については下位の状況となっているが、福島県平均、全国平均との比較では全てにおいて上回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福島県浅川町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6,787
6,749
37.43
3,496,299
3,282,373
181,792
2,216,955
2,575,900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2.9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950" b="0" i="0" u="none" strike="noStrike" kern="0" cap="none" spc="0" normalizeH="0" baseline="0" noProof="0">
              <a:ln>
                <a:noFill/>
              </a:ln>
              <a:solidFill>
                <a:sysClr val="windowText" lastClr="000000"/>
              </a:solidFill>
              <a:effectLst/>
              <a:uLnTx/>
              <a:uFillTx/>
              <a:latin typeface="+mn-lt"/>
              <a:ea typeface="+mn-ea"/>
              <a:cs typeface="+mn-cs"/>
            </a:rPr>
            <a:t>分子となる基準財政収入額については、対前年比</a:t>
          </a:r>
          <a:r>
            <a:rPr kumimoji="0" lang="en-US" altLang="ja-JP" sz="950" b="0" i="0" u="none" strike="noStrike" kern="0" cap="none" spc="0" normalizeH="0" baseline="0" noProof="0">
              <a:ln>
                <a:noFill/>
              </a:ln>
              <a:solidFill>
                <a:sysClr val="windowText" lastClr="000000"/>
              </a:solidFill>
              <a:effectLst/>
              <a:uLnTx/>
              <a:uFillTx/>
              <a:latin typeface="+mn-lt"/>
              <a:ea typeface="+mn-ea"/>
              <a:cs typeface="+mn-cs"/>
            </a:rPr>
            <a:t>4.1</a:t>
          </a:r>
          <a:r>
            <a:rPr kumimoji="0" lang="ja-JP" altLang="ja-JP" sz="950" b="0" i="0" u="none" strike="noStrike" kern="0" cap="none" spc="0" normalizeH="0" baseline="0" noProof="0">
              <a:ln>
                <a:noFill/>
              </a:ln>
              <a:solidFill>
                <a:sysClr val="windowText" lastClr="000000"/>
              </a:solidFill>
              <a:effectLst/>
              <a:uLnTx/>
              <a:uFillTx/>
              <a:latin typeface="+mn-lt"/>
              <a:ea typeface="+mn-ea"/>
              <a:cs typeface="+mn-cs"/>
            </a:rPr>
            <a:t>ポイントの増となっている。</a:t>
          </a: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市町村民税においては製造業の法人税割納税額の減により対前年比</a:t>
          </a:r>
          <a:r>
            <a:rPr kumimoji="0" lang="en-US" altLang="ja-JP" sz="950" b="0" i="0" u="none" strike="noStrike" kern="0" cap="none" spc="0" normalizeH="0" baseline="0" noProof="0">
              <a:ln>
                <a:noFill/>
              </a:ln>
              <a:solidFill>
                <a:sysClr val="windowText" lastClr="000000"/>
              </a:solidFill>
              <a:effectLst/>
              <a:uLnTx/>
              <a:uFillTx/>
              <a:latin typeface="+mn-lt"/>
              <a:ea typeface="+mn-ea"/>
              <a:cs typeface="+mn-cs"/>
            </a:rPr>
            <a:t>24.8</a:t>
          </a: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ポイントの減となっているが、地方消費税交付金において社会保障引上分の増により</a:t>
          </a:r>
          <a:r>
            <a:rPr kumimoji="0" lang="en-US" altLang="ja-JP" sz="950" b="0" i="0" u="none" strike="noStrike" kern="0" cap="none" spc="0" normalizeH="0" baseline="0" noProof="0">
              <a:ln>
                <a:noFill/>
              </a:ln>
              <a:solidFill>
                <a:sysClr val="windowText" lastClr="000000"/>
              </a:solidFill>
              <a:effectLst/>
              <a:uLnTx/>
              <a:uFillTx/>
              <a:latin typeface="+mn-lt"/>
              <a:ea typeface="+mn-ea"/>
              <a:cs typeface="+mn-cs"/>
            </a:rPr>
            <a:t>57.4</a:t>
          </a: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ポイント増と大きく、全体として</a:t>
          </a:r>
          <a:r>
            <a:rPr kumimoji="0" lang="en-US" altLang="ja-JP" sz="950" b="0" i="0" u="none" strike="noStrike" kern="0" cap="none" spc="0" normalizeH="0" baseline="0" noProof="0">
              <a:ln>
                <a:noFill/>
              </a:ln>
              <a:solidFill>
                <a:sysClr val="windowText" lastClr="000000"/>
              </a:solidFill>
              <a:effectLst/>
              <a:uLnTx/>
              <a:uFillTx/>
              <a:latin typeface="+mn-lt"/>
              <a:ea typeface="+mn-ea"/>
              <a:cs typeface="+mn-cs"/>
            </a:rPr>
            <a:t>4.1</a:t>
          </a: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ポイントの増となっている。</a:t>
          </a:r>
          <a:r>
            <a:rPr kumimoji="0" lang="ja-JP" altLang="ja-JP" sz="950" b="0" i="0" u="none" strike="noStrike" kern="0" cap="none" spc="0" normalizeH="0" baseline="0" noProof="0">
              <a:ln>
                <a:noFill/>
              </a:ln>
              <a:solidFill>
                <a:sysClr val="windowText" lastClr="000000"/>
              </a:solidFill>
              <a:effectLst/>
              <a:uLnTx/>
              <a:uFillTx/>
              <a:latin typeface="+mn-lt"/>
              <a:ea typeface="+mn-ea"/>
              <a:cs typeface="+mn-cs"/>
            </a:rPr>
            <a:t>分母の基準財政需要額については、対前年比</a:t>
          </a:r>
          <a:r>
            <a:rPr kumimoji="0" lang="en-US" altLang="ja-JP" sz="950" b="0" i="0" u="none" strike="noStrike" kern="0" cap="none" spc="0" normalizeH="0" baseline="0" noProof="0">
              <a:ln>
                <a:noFill/>
              </a:ln>
              <a:solidFill>
                <a:sysClr val="windowText" lastClr="000000"/>
              </a:solidFill>
              <a:effectLst/>
              <a:uLnTx/>
              <a:uFillTx/>
              <a:latin typeface="+mn-lt"/>
              <a:ea typeface="+mn-ea"/>
              <a:cs typeface="+mn-cs"/>
            </a:rPr>
            <a:t>2.0</a:t>
          </a:r>
          <a:r>
            <a:rPr kumimoji="0" lang="ja-JP" altLang="ja-JP" sz="950" b="0" i="0" u="none" strike="noStrike" kern="0" cap="none" spc="0" normalizeH="0" baseline="0" noProof="0">
              <a:ln>
                <a:noFill/>
              </a:ln>
              <a:solidFill>
                <a:sysClr val="windowText" lastClr="000000"/>
              </a:solidFill>
              <a:effectLst/>
              <a:uLnTx/>
              <a:uFillTx/>
              <a:latin typeface="+mn-lt"/>
              <a:ea typeface="+mn-ea"/>
              <a:cs typeface="+mn-cs"/>
            </a:rPr>
            <a:t>ポイントの</a:t>
          </a: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増</a:t>
          </a:r>
          <a:r>
            <a:rPr kumimoji="0" lang="ja-JP" altLang="ja-JP" sz="950" b="0" i="0" u="none" strike="noStrike" kern="0" cap="none" spc="0" normalizeH="0" baseline="0" noProof="0">
              <a:ln>
                <a:noFill/>
              </a:ln>
              <a:solidFill>
                <a:sysClr val="windowText" lastClr="000000"/>
              </a:solidFill>
              <a:effectLst/>
              <a:uLnTx/>
              <a:uFillTx/>
              <a:latin typeface="+mn-lt"/>
              <a:ea typeface="+mn-ea"/>
              <a:cs typeface="+mn-cs"/>
            </a:rPr>
            <a:t>となっている。単位費用の増減</a:t>
          </a: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のほか、社会福祉費における保育所児童数の減による</a:t>
          </a:r>
          <a:r>
            <a:rPr kumimoji="0" lang="en-US" altLang="ja-JP" sz="950" b="0" i="0" u="none" strike="noStrike" kern="0" cap="none" spc="0" normalizeH="0" baseline="0" noProof="0">
              <a:ln>
                <a:noFill/>
              </a:ln>
              <a:solidFill>
                <a:sysClr val="windowText" lastClr="000000"/>
              </a:solidFill>
              <a:effectLst/>
              <a:uLnTx/>
              <a:uFillTx/>
              <a:latin typeface="+mn-lt"/>
              <a:ea typeface="+mn-ea"/>
              <a:cs typeface="+mn-cs"/>
            </a:rPr>
            <a:t>13.4</a:t>
          </a: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ポイントの減、人口減少対策等特別事業費の皆増によるものが大きい。</a:t>
          </a:r>
          <a:r>
            <a:rPr kumimoji="0" lang="ja-JP" altLang="ja-JP" sz="950" b="0" i="0" u="none" strike="noStrike" kern="0" cap="none" spc="0" normalizeH="0" baseline="0" noProof="0">
              <a:ln>
                <a:noFill/>
              </a:ln>
              <a:solidFill>
                <a:sysClr val="windowText" lastClr="000000"/>
              </a:solidFill>
              <a:effectLst/>
              <a:uLnTx/>
              <a:uFillTx/>
              <a:latin typeface="+mn-lt"/>
              <a:ea typeface="+mn-ea"/>
              <a:cs typeface="+mn-cs"/>
            </a:rPr>
            <a:t>なお、従前より自主財源である町税が脆弱であり、</a:t>
          </a: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かつ、年々人口減少が進んでおり、平成</a:t>
          </a:r>
          <a:r>
            <a:rPr kumimoji="0" lang="en-US" altLang="ja-JP" sz="950" b="0" i="0" u="none" strike="noStrike" kern="0" cap="none" spc="0" normalizeH="0" baseline="0" noProof="0">
              <a:ln>
                <a:noFill/>
              </a:ln>
              <a:solidFill>
                <a:sysClr val="windowText" lastClr="000000"/>
              </a:solidFill>
              <a:effectLst/>
              <a:uLnTx/>
              <a:uFillTx/>
              <a:latin typeface="+mn-lt"/>
              <a:ea typeface="+mn-ea"/>
              <a:cs typeface="+mn-cs"/>
            </a:rPr>
            <a:t>27</a:t>
          </a: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年国勢調査においても老年人口割合が</a:t>
          </a:r>
          <a:r>
            <a:rPr kumimoji="0" lang="en-US" altLang="ja-JP" sz="950" b="0" i="0" u="none" strike="noStrike" kern="0" cap="none" spc="0" normalizeH="0" baseline="0" noProof="0">
              <a:ln>
                <a:noFill/>
              </a:ln>
              <a:solidFill>
                <a:sysClr val="windowText" lastClr="000000"/>
              </a:solidFill>
              <a:effectLst/>
              <a:uLnTx/>
              <a:uFillTx/>
              <a:latin typeface="+mn-lt"/>
              <a:ea typeface="+mn-ea"/>
              <a:cs typeface="+mn-cs"/>
            </a:rPr>
            <a:t>29.2%</a:t>
          </a:r>
          <a:r>
            <a:rPr kumimoji="0" lang="ja-JP" altLang="ja-JP" sz="950" b="0" i="0" u="none" strike="noStrike" kern="0" cap="none" spc="0" normalizeH="0" baseline="0" noProof="0">
              <a:ln>
                <a:noFill/>
              </a:ln>
              <a:solidFill>
                <a:sysClr val="windowText" lastClr="000000"/>
              </a:solidFill>
              <a:effectLst/>
              <a:uLnTx/>
              <a:uFillTx/>
              <a:latin typeface="+mn-lt"/>
              <a:ea typeface="+mn-ea"/>
              <a:cs typeface="+mn-cs"/>
            </a:rPr>
            <a:t>と全国平均</a:t>
          </a: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の</a:t>
          </a:r>
          <a:r>
            <a:rPr kumimoji="0" lang="en-US" altLang="ja-JP" sz="950" b="0" i="0" u="none" strike="noStrike" kern="0" cap="none" spc="0" normalizeH="0" baseline="0" noProof="0">
              <a:ln>
                <a:noFill/>
              </a:ln>
              <a:solidFill>
                <a:sysClr val="windowText" lastClr="000000"/>
              </a:solidFill>
              <a:effectLst/>
              <a:uLnTx/>
              <a:uFillTx/>
              <a:latin typeface="+mn-lt"/>
              <a:ea typeface="+mn-ea"/>
              <a:cs typeface="+mn-cs"/>
            </a:rPr>
            <a:t>26.7%</a:t>
          </a:r>
          <a:r>
            <a:rPr kumimoji="0" lang="ja-JP" altLang="ja-JP" sz="950" b="0" i="0" u="none" strike="noStrike" kern="0" cap="none" spc="0" normalizeH="0" baseline="0" noProof="0">
              <a:ln>
                <a:noFill/>
              </a:ln>
              <a:solidFill>
                <a:sysClr val="windowText" lastClr="000000"/>
              </a:solidFill>
              <a:effectLst/>
              <a:uLnTx/>
              <a:uFillTx/>
              <a:latin typeface="+mn-lt"/>
              <a:ea typeface="+mn-ea"/>
              <a:cs typeface="+mn-cs"/>
            </a:rPr>
            <a:t>、福島県平均</a:t>
          </a: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の</a:t>
          </a:r>
          <a:r>
            <a:rPr kumimoji="0" lang="en-US" altLang="ja-JP" sz="950" b="0" i="0" u="none" strike="noStrike" kern="0" cap="none" spc="0" normalizeH="0" baseline="0" noProof="0">
              <a:ln>
                <a:noFill/>
              </a:ln>
              <a:solidFill>
                <a:sysClr val="windowText" lastClr="000000"/>
              </a:solidFill>
              <a:effectLst/>
              <a:uLnTx/>
              <a:uFillTx/>
              <a:latin typeface="+mn-lt"/>
              <a:ea typeface="+mn-ea"/>
              <a:cs typeface="+mn-cs"/>
            </a:rPr>
            <a:t>29.1%</a:t>
          </a:r>
          <a:r>
            <a:rPr kumimoji="0" lang="ja-JP" altLang="ja-JP" sz="950" b="0" i="0" u="none" strike="noStrike" kern="0" cap="none" spc="0" normalizeH="0" baseline="0" noProof="0">
              <a:ln>
                <a:noFill/>
              </a:ln>
              <a:solidFill>
                <a:sysClr val="windowText" lastClr="000000"/>
              </a:solidFill>
              <a:effectLst/>
              <a:uLnTx/>
              <a:uFillTx/>
              <a:latin typeface="+mn-lt"/>
              <a:ea typeface="+mn-ea"/>
              <a:cs typeface="+mn-cs"/>
            </a:rPr>
            <a:t>を上回る状況に加え、町内に中心となる基幹産業がないこと等、財政基盤が弱く一般財源の大部分を交付税等の依存財源に頼っているため、</a:t>
          </a:r>
          <a:r>
            <a:rPr kumimoji="0" lang="en-US" altLang="ja-JP" sz="950" b="0" i="0" u="none" strike="noStrike" kern="0" cap="none" spc="0" normalizeH="0" baseline="0" noProof="0">
              <a:ln>
                <a:noFill/>
              </a:ln>
              <a:solidFill>
                <a:sysClr val="windowText" lastClr="000000"/>
              </a:solidFill>
              <a:effectLst/>
              <a:uLnTx/>
              <a:uFillTx/>
              <a:latin typeface="+mn-lt"/>
              <a:ea typeface="+mn-ea"/>
              <a:cs typeface="+mn-cs"/>
            </a:rPr>
            <a:t>0.33</a:t>
          </a:r>
          <a:r>
            <a:rPr kumimoji="0" lang="ja-JP" altLang="ja-JP" sz="950" b="0" i="0" u="none" strike="noStrike" kern="0" cap="none" spc="0" normalizeH="0" baseline="0" noProof="0">
              <a:ln>
                <a:noFill/>
              </a:ln>
              <a:solidFill>
                <a:sysClr val="windowText" lastClr="000000"/>
              </a:solidFill>
              <a:effectLst/>
              <a:uLnTx/>
              <a:uFillTx/>
              <a:latin typeface="+mn-lt"/>
              <a:ea typeface="+mn-ea"/>
              <a:cs typeface="+mn-cs"/>
            </a:rPr>
            <a:t>と</a:t>
          </a: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前年度と変わらず、</a:t>
          </a:r>
          <a:r>
            <a:rPr kumimoji="0" lang="ja-JP" altLang="ja-JP" sz="950" b="0" i="0" u="none" strike="noStrike" kern="0" cap="none" spc="0" normalizeH="0" baseline="0" noProof="0">
              <a:ln>
                <a:noFill/>
              </a:ln>
              <a:solidFill>
                <a:sysClr val="windowText" lastClr="000000"/>
              </a:solidFill>
              <a:effectLst/>
              <a:uLnTx/>
              <a:uFillTx/>
              <a:latin typeface="+mn-lt"/>
              <a:ea typeface="+mn-ea"/>
              <a:cs typeface="+mn-cs"/>
            </a:rPr>
            <a:t>類似団体</a:t>
          </a: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との比較では</a:t>
          </a:r>
          <a:r>
            <a:rPr kumimoji="0" lang="en-US" altLang="ja-JP" sz="950" b="0" i="0" u="none" strike="noStrike" kern="0" cap="none" spc="0" normalizeH="0" baseline="0" noProof="0">
              <a:ln>
                <a:noFill/>
              </a:ln>
              <a:solidFill>
                <a:sysClr val="windowText" lastClr="000000"/>
              </a:solidFill>
              <a:effectLst/>
              <a:uLnTx/>
              <a:uFillTx/>
              <a:latin typeface="+mn-lt"/>
              <a:ea typeface="+mn-ea"/>
              <a:cs typeface="+mn-cs"/>
            </a:rPr>
            <a:t>0.3</a:t>
          </a: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ポイント下回る状況となってい</a:t>
          </a:r>
          <a:r>
            <a:rPr kumimoji="0" lang="ja-JP" altLang="ja-JP" sz="950" b="0" i="0" u="none" strike="noStrike" kern="0" cap="none" spc="0" normalizeH="0" baseline="0" noProof="0">
              <a:ln>
                <a:noFill/>
              </a:ln>
              <a:solidFill>
                <a:sysClr val="windowText" lastClr="000000"/>
              </a:solidFill>
              <a:effectLst/>
              <a:uLnTx/>
              <a:uFillTx/>
              <a:latin typeface="+mn-lt"/>
              <a:ea typeface="+mn-ea"/>
              <a:cs typeface="+mn-cs"/>
            </a:rPr>
            <a:t>る。今後も町税の収納率の向上による歳入の確保と租税負担の公平性の確保に努め、財政の健全化を図る。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111881</xdr:rowOff>
    </xdr:from>
    <xdr:to>
      <xdr:col>7</xdr:col>
      <xdr:colOff>152400</xdr:colOff>
      <xdr:row>44</xdr:row>
      <xdr:rowOff>107648</xdr:rowOff>
    </xdr:to>
    <xdr:cxnSp macro="">
      <xdr:nvCxnSpPr>
        <xdr:cNvPr id="64" name="直線コネクタ 63"/>
        <xdr:cNvCxnSpPr/>
      </xdr:nvCxnSpPr>
      <xdr:spPr>
        <a:xfrm flipV="1">
          <a:off x="4953000" y="6284081"/>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79725</xdr:rowOff>
    </xdr:from>
    <xdr:ext cx="762000" cy="259045"/>
    <xdr:sp macro="" textlink="">
      <xdr:nvSpPr>
        <xdr:cNvPr id="65" name="財政力最小値テキスト"/>
        <xdr:cNvSpPr txBox="1"/>
      </xdr:nvSpPr>
      <xdr:spPr>
        <a:xfrm>
          <a:off x="5041900" y="762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107648</xdr:rowOff>
    </xdr:from>
    <xdr:to>
      <xdr:col>7</xdr:col>
      <xdr:colOff>241300</xdr:colOff>
      <xdr:row>44</xdr:row>
      <xdr:rowOff>107648</xdr:rowOff>
    </xdr:to>
    <xdr:cxnSp macro="">
      <xdr:nvCxnSpPr>
        <xdr:cNvPr id="66" name="直線コネクタ 65"/>
        <xdr:cNvCxnSpPr/>
      </xdr:nvCxnSpPr>
      <xdr:spPr>
        <a:xfrm>
          <a:off x="4864100" y="76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26808</xdr:rowOff>
    </xdr:from>
    <xdr:ext cx="762000" cy="259045"/>
    <xdr:sp macro="" textlink="">
      <xdr:nvSpPr>
        <xdr:cNvPr id="67" name="財政力最大値テキスト"/>
        <xdr:cNvSpPr txBox="1"/>
      </xdr:nvSpPr>
      <xdr:spPr>
        <a:xfrm>
          <a:off x="5041900" y="6027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7</xdr:col>
      <xdr:colOff>63500</xdr:colOff>
      <xdr:row>36</xdr:row>
      <xdr:rowOff>111881</xdr:rowOff>
    </xdr:from>
    <xdr:to>
      <xdr:col>7</xdr:col>
      <xdr:colOff>241300</xdr:colOff>
      <xdr:row>36</xdr:row>
      <xdr:rowOff>111881</xdr:rowOff>
    </xdr:to>
    <xdr:cxnSp macro="">
      <xdr:nvCxnSpPr>
        <xdr:cNvPr id="68" name="直線コネクタ 67"/>
        <xdr:cNvCxnSpPr/>
      </xdr:nvCxnSpPr>
      <xdr:spPr>
        <a:xfrm>
          <a:off x="4864100" y="6284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95250</xdr:rowOff>
    </xdr:from>
    <xdr:to>
      <xdr:col>7</xdr:col>
      <xdr:colOff>152400</xdr:colOff>
      <xdr:row>43</xdr:row>
      <xdr:rowOff>95250</xdr:rowOff>
    </xdr:to>
    <xdr:cxnSp macro="">
      <xdr:nvCxnSpPr>
        <xdr:cNvPr id="69" name="直線コネクタ 68"/>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26505</xdr:rowOff>
    </xdr:from>
    <xdr:ext cx="762000" cy="259045"/>
    <xdr:sp macro="" textlink="">
      <xdr:nvSpPr>
        <xdr:cNvPr id="70" name="財政力平均値テキスト"/>
        <xdr:cNvSpPr txBox="1"/>
      </xdr:nvSpPr>
      <xdr:spPr>
        <a:xfrm>
          <a:off x="5041900" y="7227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9978</xdr:rowOff>
    </xdr:from>
    <xdr:to>
      <xdr:col>7</xdr:col>
      <xdr:colOff>203200</xdr:colOff>
      <xdr:row>43</xdr:row>
      <xdr:rowOff>111578</xdr:rowOff>
    </xdr:to>
    <xdr:sp macro="" textlink="">
      <xdr:nvSpPr>
        <xdr:cNvPr id="71" name="フローチャート : 判断 70"/>
        <xdr:cNvSpPr/>
      </xdr:nvSpPr>
      <xdr:spPr>
        <a:xfrm>
          <a:off x="49022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95250</xdr:rowOff>
    </xdr:from>
    <xdr:to>
      <xdr:col>6</xdr:col>
      <xdr:colOff>0</xdr:colOff>
      <xdr:row>43</xdr:row>
      <xdr:rowOff>95250</xdr:rowOff>
    </xdr:to>
    <xdr:cxnSp macro="">
      <xdr:nvCxnSpPr>
        <xdr:cNvPr id="72" name="直線コネクタ 71"/>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55941</xdr:rowOff>
    </xdr:from>
    <xdr:to>
      <xdr:col>6</xdr:col>
      <xdr:colOff>50800</xdr:colOff>
      <xdr:row>43</xdr:row>
      <xdr:rowOff>157541</xdr:rowOff>
    </xdr:to>
    <xdr:sp macro="" textlink="">
      <xdr:nvSpPr>
        <xdr:cNvPr id="73" name="フローチャート : 判断 72"/>
        <xdr:cNvSpPr/>
      </xdr:nvSpPr>
      <xdr:spPr>
        <a:xfrm>
          <a:off x="40640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142318</xdr:rowOff>
    </xdr:from>
    <xdr:ext cx="736600" cy="259045"/>
    <xdr:sp macro="" textlink="">
      <xdr:nvSpPr>
        <xdr:cNvPr id="74" name="テキスト ボックス 73"/>
        <xdr:cNvSpPr txBox="1"/>
      </xdr:nvSpPr>
      <xdr:spPr>
        <a:xfrm>
          <a:off x="3733800" y="751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0.32</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83759</xdr:rowOff>
    </xdr:from>
    <xdr:to>
      <xdr:col>4</xdr:col>
      <xdr:colOff>482600</xdr:colOff>
      <xdr:row>43</xdr:row>
      <xdr:rowOff>95250</xdr:rowOff>
    </xdr:to>
    <xdr:cxnSp macro="">
      <xdr:nvCxnSpPr>
        <xdr:cNvPr id="75" name="直線コネクタ 74"/>
        <xdr:cNvCxnSpPr/>
      </xdr:nvCxnSpPr>
      <xdr:spPr>
        <a:xfrm>
          <a:off x="2336800" y="74561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32959</xdr:rowOff>
    </xdr:from>
    <xdr:to>
      <xdr:col>4</xdr:col>
      <xdr:colOff>533400</xdr:colOff>
      <xdr:row>43</xdr:row>
      <xdr:rowOff>134559</xdr:rowOff>
    </xdr:to>
    <xdr:sp macro="" textlink="">
      <xdr:nvSpPr>
        <xdr:cNvPr id="76" name="フローチャート : 判断 75"/>
        <xdr:cNvSpPr/>
      </xdr:nvSpPr>
      <xdr:spPr>
        <a:xfrm>
          <a:off x="3175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144736</xdr:rowOff>
    </xdr:from>
    <xdr:ext cx="762000" cy="259045"/>
    <xdr:sp macro="" textlink="">
      <xdr:nvSpPr>
        <xdr:cNvPr id="77" name="テキスト ボックス 76"/>
        <xdr:cNvSpPr txBox="1"/>
      </xdr:nvSpPr>
      <xdr:spPr>
        <a:xfrm>
          <a:off x="2844800" y="717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72269</xdr:rowOff>
    </xdr:from>
    <xdr:to>
      <xdr:col>3</xdr:col>
      <xdr:colOff>279400</xdr:colOff>
      <xdr:row>43</xdr:row>
      <xdr:rowOff>83759</xdr:rowOff>
    </xdr:to>
    <xdr:cxnSp macro="">
      <xdr:nvCxnSpPr>
        <xdr:cNvPr id="78" name="直線コネクタ 77"/>
        <xdr:cNvCxnSpPr/>
      </xdr:nvCxnSpPr>
      <xdr:spPr>
        <a:xfrm>
          <a:off x="1447800" y="74446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32959</xdr:rowOff>
    </xdr:from>
    <xdr:to>
      <xdr:col>3</xdr:col>
      <xdr:colOff>330200</xdr:colOff>
      <xdr:row>43</xdr:row>
      <xdr:rowOff>134559</xdr:rowOff>
    </xdr:to>
    <xdr:sp macro="" textlink="">
      <xdr:nvSpPr>
        <xdr:cNvPr id="79" name="フローチャート : 判断 78"/>
        <xdr:cNvSpPr/>
      </xdr:nvSpPr>
      <xdr:spPr>
        <a:xfrm>
          <a:off x="2286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119336</xdr:rowOff>
    </xdr:from>
    <xdr:ext cx="762000" cy="259045"/>
    <xdr:sp macro="" textlink="">
      <xdr:nvSpPr>
        <xdr:cNvPr id="80" name="テキスト ボックス 79"/>
        <xdr:cNvSpPr txBox="1"/>
      </xdr:nvSpPr>
      <xdr:spPr>
        <a:xfrm>
          <a:off x="1955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81" name="フローチャート : 判断 80"/>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121755</xdr:rowOff>
    </xdr:from>
    <xdr:ext cx="762000" cy="259045"/>
    <xdr:sp macro="" textlink="">
      <xdr:nvSpPr>
        <xdr:cNvPr id="82" name="テキスト ボックス 81"/>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88" name="円/楕円 87"/>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16527</xdr:rowOff>
    </xdr:from>
    <xdr:ext cx="762000" cy="259045"/>
    <xdr:sp macro="" textlink="">
      <xdr:nvSpPr>
        <xdr:cNvPr id="89"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44450</xdr:rowOff>
    </xdr:from>
    <xdr:to>
      <xdr:col>6</xdr:col>
      <xdr:colOff>50800</xdr:colOff>
      <xdr:row>43</xdr:row>
      <xdr:rowOff>146050</xdr:rowOff>
    </xdr:to>
    <xdr:sp macro="" textlink="">
      <xdr:nvSpPr>
        <xdr:cNvPr id="90" name="円/楕円 89"/>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156227</xdr:rowOff>
    </xdr:from>
    <xdr:ext cx="736600" cy="259045"/>
    <xdr:sp macro="" textlink="">
      <xdr:nvSpPr>
        <xdr:cNvPr id="91" name="テキスト ボックス 90"/>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44450</xdr:rowOff>
    </xdr:from>
    <xdr:to>
      <xdr:col>4</xdr:col>
      <xdr:colOff>533400</xdr:colOff>
      <xdr:row>43</xdr:row>
      <xdr:rowOff>146050</xdr:rowOff>
    </xdr:to>
    <xdr:sp macro="" textlink="">
      <xdr:nvSpPr>
        <xdr:cNvPr id="92" name="円/楕円 91"/>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130827</xdr:rowOff>
    </xdr:from>
    <xdr:ext cx="762000" cy="259045"/>
    <xdr:sp macro="" textlink="">
      <xdr:nvSpPr>
        <xdr:cNvPr id="93" name="テキスト ボックス 92"/>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32959</xdr:rowOff>
    </xdr:from>
    <xdr:to>
      <xdr:col>3</xdr:col>
      <xdr:colOff>330200</xdr:colOff>
      <xdr:row>43</xdr:row>
      <xdr:rowOff>134559</xdr:rowOff>
    </xdr:to>
    <xdr:sp macro="" textlink="">
      <xdr:nvSpPr>
        <xdr:cNvPr id="94" name="円/楕円 93"/>
        <xdr:cNvSpPr/>
      </xdr:nvSpPr>
      <xdr:spPr>
        <a:xfrm>
          <a:off x="2286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144736</xdr:rowOff>
    </xdr:from>
    <xdr:ext cx="762000" cy="259045"/>
    <xdr:sp macro="" textlink="">
      <xdr:nvSpPr>
        <xdr:cNvPr id="95" name="テキスト ボックス 94"/>
        <xdr:cNvSpPr txBox="1"/>
      </xdr:nvSpPr>
      <xdr:spPr>
        <a:xfrm>
          <a:off x="1955800" y="717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21469</xdr:rowOff>
    </xdr:from>
    <xdr:to>
      <xdr:col>2</xdr:col>
      <xdr:colOff>127000</xdr:colOff>
      <xdr:row>43</xdr:row>
      <xdr:rowOff>123069</xdr:rowOff>
    </xdr:to>
    <xdr:sp macro="" textlink="">
      <xdr:nvSpPr>
        <xdr:cNvPr id="96" name="円/楕円 95"/>
        <xdr:cNvSpPr/>
      </xdr:nvSpPr>
      <xdr:spPr>
        <a:xfrm>
          <a:off x="1397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107846</xdr:rowOff>
    </xdr:from>
    <xdr:ext cx="762000" cy="259045"/>
    <xdr:sp macro="" textlink="">
      <xdr:nvSpPr>
        <xdr:cNvPr id="97" name="テキスト ボックス 96"/>
        <xdr:cNvSpPr txBox="1"/>
      </xdr:nvSpPr>
      <xdr:spPr>
        <a:xfrm>
          <a:off x="1066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950" b="0" i="0" u="none" strike="noStrike" kern="0" cap="none" spc="0" normalizeH="0" baseline="0" noProof="0">
              <a:ln>
                <a:noFill/>
              </a:ln>
              <a:solidFill>
                <a:sysClr val="windowText" lastClr="000000"/>
              </a:solidFill>
              <a:effectLst/>
              <a:uLnTx/>
              <a:uFillTx/>
              <a:latin typeface="+mn-lt"/>
              <a:ea typeface="+mn-ea"/>
              <a:cs typeface="+mn-cs"/>
            </a:rPr>
            <a:t>ここ数年、物件費については増加傾向にあ</a:t>
          </a: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ったが</a:t>
          </a:r>
          <a:r>
            <a:rPr kumimoji="0" lang="ja-JP" altLang="ja-JP" sz="95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平成</a:t>
          </a:r>
          <a:r>
            <a:rPr kumimoji="0" lang="en-US" altLang="ja-JP" sz="950" b="0" i="0" u="none" strike="noStrike" kern="0" cap="none" spc="0" normalizeH="0" baseline="0" noProof="0">
              <a:ln>
                <a:noFill/>
              </a:ln>
              <a:solidFill>
                <a:sysClr val="windowText" lastClr="000000"/>
              </a:solidFill>
              <a:effectLst/>
              <a:uLnTx/>
              <a:uFillTx/>
              <a:latin typeface="+mn-lt"/>
              <a:ea typeface="+mn-ea"/>
              <a:cs typeface="+mn-cs"/>
            </a:rPr>
            <a:t>27</a:t>
          </a: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年度では維持補修費、一部事務組合に対する補助費が増加しており、人件費、物件費、</a:t>
          </a:r>
          <a:r>
            <a:rPr kumimoji="0" lang="ja-JP" altLang="ja-JP" sz="950" b="0" i="0" u="none" strike="noStrike" kern="0" cap="none" spc="0" normalizeH="0" baseline="0" noProof="0">
              <a:ln>
                <a:noFill/>
              </a:ln>
              <a:solidFill>
                <a:sysClr val="windowText" lastClr="000000"/>
              </a:solidFill>
              <a:effectLst/>
              <a:uLnTx/>
              <a:uFillTx/>
              <a:latin typeface="+mn-lt"/>
              <a:ea typeface="+mn-ea"/>
              <a:cs typeface="+mn-cs"/>
            </a:rPr>
            <a:t>公債費</a:t>
          </a: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は</a:t>
          </a:r>
          <a:r>
            <a:rPr kumimoji="0" lang="ja-JP" altLang="ja-JP" sz="950" b="0" i="0" u="none" strike="noStrike" kern="0" cap="none" spc="0" normalizeH="0" baseline="0" noProof="0">
              <a:ln>
                <a:noFill/>
              </a:ln>
              <a:solidFill>
                <a:sysClr val="windowText" lastClr="000000"/>
              </a:solidFill>
              <a:effectLst/>
              <a:uLnTx/>
              <a:uFillTx/>
              <a:latin typeface="+mn-lt"/>
              <a:ea typeface="+mn-ea"/>
              <a:cs typeface="+mn-cs"/>
            </a:rPr>
            <a:t>減少して</a:t>
          </a: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いる。特に臨時地方道債等</a:t>
          </a:r>
          <a:r>
            <a:rPr kumimoji="0" lang="en-US" altLang="ja-JP" sz="950" b="0" i="0" u="none" strike="noStrike" kern="0" cap="none" spc="0" normalizeH="0" baseline="0" noProof="0">
              <a:ln>
                <a:noFill/>
              </a:ln>
              <a:solidFill>
                <a:sysClr val="windowText" lastClr="000000"/>
              </a:solidFill>
              <a:effectLst/>
              <a:uLnTx/>
              <a:uFillTx/>
              <a:latin typeface="+mn-lt"/>
              <a:ea typeface="+mn-ea"/>
              <a:cs typeface="+mn-cs"/>
            </a:rPr>
            <a:t>9</a:t>
          </a: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件の償還終了による</a:t>
          </a:r>
          <a:r>
            <a:rPr kumimoji="0" lang="ja-JP" altLang="ja-JP" sz="950" b="0" i="0" u="none" strike="noStrike" kern="0" cap="none" spc="0" normalizeH="0" baseline="0" noProof="0">
              <a:ln>
                <a:noFill/>
              </a:ln>
              <a:solidFill>
                <a:sysClr val="windowText" lastClr="000000"/>
              </a:solidFill>
              <a:effectLst/>
              <a:uLnTx/>
              <a:uFillTx/>
              <a:latin typeface="+mn-lt"/>
              <a:ea typeface="+mn-ea"/>
              <a:cs typeface="+mn-cs"/>
            </a:rPr>
            <a:t>公債費</a:t>
          </a: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の</a:t>
          </a:r>
          <a:r>
            <a:rPr kumimoji="0" lang="ja-JP" altLang="ja-JP" sz="950" b="0" i="0" u="none" strike="noStrike" kern="0" cap="none" spc="0" normalizeH="0" baseline="0" noProof="0">
              <a:ln>
                <a:noFill/>
              </a:ln>
              <a:solidFill>
                <a:sysClr val="windowText" lastClr="000000"/>
              </a:solidFill>
              <a:effectLst/>
              <a:uLnTx/>
              <a:uFillTx/>
              <a:latin typeface="+mn-lt"/>
              <a:ea typeface="+mn-ea"/>
              <a:cs typeface="+mn-cs"/>
            </a:rPr>
            <a:t>減少</a:t>
          </a: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が大きい。</a:t>
          </a:r>
          <a:r>
            <a:rPr kumimoji="0" lang="ja-JP" altLang="ja-JP" sz="950" b="0" i="0" u="none" strike="noStrike" kern="0" cap="none" spc="0" normalizeH="0" baseline="0" noProof="0">
              <a:ln>
                <a:noFill/>
              </a:ln>
              <a:solidFill>
                <a:sysClr val="windowText" lastClr="000000"/>
              </a:solidFill>
              <a:effectLst/>
              <a:uLnTx/>
              <a:uFillTx/>
              <a:latin typeface="+mn-lt"/>
              <a:ea typeface="+mn-ea"/>
              <a:cs typeface="+mn-cs"/>
            </a:rPr>
            <a:t>分母となる町税収入については、</a:t>
          </a: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固定資産税においては宅地下落修正等により減となったものの、</a:t>
          </a:r>
          <a:r>
            <a:rPr kumimoji="0" lang="ja-JP" altLang="ja-JP" sz="950" b="0" i="0" u="none" strike="noStrike" kern="0" cap="none" spc="0" normalizeH="0" baseline="0" noProof="0">
              <a:ln>
                <a:noFill/>
              </a:ln>
              <a:solidFill>
                <a:sysClr val="windowText" lastClr="000000"/>
              </a:solidFill>
              <a:effectLst/>
              <a:uLnTx/>
              <a:uFillTx/>
              <a:latin typeface="+mn-lt"/>
              <a:ea typeface="+mn-ea"/>
              <a:cs typeface="+mn-cs"/>
            </a:rPr>
            <a:t>個人</a:t>
          </a: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所得割増に伴う課税所得割の増、企業受注率増加による収益の増により対前年比</a:t>
          </a:r>
          <a:r>
            <a:rPr kumimoji="0" lang="en-US" altLang="ja-JP" sz="950" b="0" i="0" u="none" strike="noStrike" kern="0" cap="none" spc="0" normalizeH="0" baseline="0" noProof="0">
              <a:ln>
                <a:noFill/>
              </a:ln>
              <a:solidFill>
                <a:sysClr val="windowText" lastClr="000000"/>
              </a:solidFill>
              <a:effectLst/>
              <a:uLnTx/>
              <a:uFillTx/>
              <a:latin typeface="+mn-lt"/>
              <a:ea typeface="+mn-ea"/>
              <a:cs typeface="+mn-cs"/>
            </a:rPr>
            <a:t>0.7</a:t>
          </a: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ポイントの増となっている。また、地方交付税額及び地方消費税交付金の社会保障引上げ分も増となり</a:t>
          </a:r>
          <a:r>
            <a:rPr kumimoji="0" lang="ja-JP" altLang="ja-JP" sz="95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収支</a:t>
          </a:r>
          <a:r>
            <a:rPr kumimoji="0" lang="ja-JP" altLang="ja-JP" sz="950" b="0" i="0" u="none" strike="noStrike" kern="0" cap="none" spc="0" normalizeH="0" baseline="0" noProof="0">
              <a:ln>
                <a:noFill/>
              </a:ln>
              <a:solidFill>
                <a:sysClr val="windowText" lastClr="000000"/>
              </a:solidFill>
              <a:effectLst/>
              <a:uLnTx/>
              <a:uFillTx/>
              <a:latin typeface="+mn-lt"/>
              <a:ea typeface="+mn-ea"/>
              <a:cs typeface="+mn-cs"/>
            </a:rPr>
            <a:t>比率としては対前年比</a:t>
          </a:r>
          <a:r>
            <a:rPr kumimoji="0" lang="en-US" altLang="ja-JP" sz="950" b="0" i="0" u="none" strike="noStrike" kern="0" cap="none" spc="0" normalizeH="0" baseline="0" noProof="0">
              <a:ln>
                <a:noFill/>
              </a:ln>
              <a:solidFill>
                <a:sysClr val="windowText" lastClr="000000"/>
              </a:solidFill>
              <a:effectLst/>
              <a:uLnTx/>
              <a:uFillTx/>
              <a:latin typeface="+mn-lt"/>
              <a:ea typeface="+mn-ea"/>
              <a:cs typeface="+mn-cs"/>
            </a:rPr>
            <a:t>1.4</a:t>
          </a:r>
          <a:r>
            <a:rPr kumimoji="0" lang="ja-JP" altLang="ja-JP" sz="950" b="0" i="0" u="none" strike="noStrike" kern="0" cap="none" spc="0" normalizeH="0" baseline="0" noProof="0">
              <a:ln>
                <a:noFill/>
              </a:ln>
              <a:solidFill>
                <a:sysClr val="windowText" lastClr="000000"/>
              </a:solidFill>
              <a:effectLst/>
              <a:uLnTx/>
              <a:uFillTx/>
              <a:latin typeface="+mn-lt"/>
              <a:ea typeface="+mn-ea"/>
              <a:cs typeface="+mn-cs"/>
            </a:rPr>
            <a:t>ポイントの減とな</a:t>
          </a: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り、類似団体との比較においても</a:t>
          </a:r>
          <a:r>
            <a:rPr kumimoji="0" lang="en-US" altLang="ja-JP" sz="950" b="0" i="0" u="none" strike="noStrike" kern="0" cap="none" spc="0" normalizeH="0" baseline="0" noProof="0">
              <a:ln>
                <a:noFill/>
              </a:ln>
              <a:solidFill>
                <a:sysClr val="windowText" lastClr="000000"/>
              </a:solidFill>
              <a:effectLst/>
              <a:uLnTx/>
              <a:uFillTx/>
              <a:latin typeface="+mn-lt"/>
              <a:ea typeface="+mn-ea"/>
              <a:cs typeface="+mn-cs"/>
            </a:rPr>
            <a:t>1.5</a:t>
          </a: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ポイント下回っている。</a:t>
          </a:r>
          <a:r>
            <a:rPr kumimoji="0" lang="ja-JP" altLang="ja-JP" sz="950" b="0" i="0" u="none" strike="noStrike" kern="0" cap="none" spc="0" normalizeH="0" baseline="0" noProof="0">
              <a:ln>
                <a:noFill/>
              </a:ln>
              <a:solidFill>
                <a:sysClr val="windowText" lastClr="000000"/>
              </a:solidFill>
              <a:effectLst/>
              <a:uLnTx/>
              <a:uFillTx/>
              <a:latin typeface="+mn-lt"/>
              <a:ea typeface="+mn-ea"/>
              <a:cs typeface="+mn-cs"/>
            </a:rPr>
            <a:t>公債費は平成</a:t>
          </a:r>
          <a:r>
            <a:rPr kumimoji="0" lang="en-US" altLang="ja-JP" sz="950" b="0" i="0" u="none" strike="noStrike" kern="0" cap="none" spc="0" normalizeH="0" baseline="0" noProof="0">
              <a:ln>
                <a:noFill/>
              </a:ln>
              <a:solidFill>
                <a:sysClr val="windowText" lastClr="000000"/>
              </a:solidFill>
              <a:effectLst/>
              <a:uLnTx/>
              <a:uFillTx/>
              <a:latin typeface="+mn-lt"/>
              <a:ea typeface="+mn-ea"/>
              <a:cs typeface="+mn-cs"/>
            </a:rPr>
            <a:t>19</a:t>
          </a:r>
          <a:r>
            <a:rPr kumimoji="0" lang="ja-JP" altLang="ja-JP" sz="950" b="0" i="0" u="none" strike="noStrike" kern="0" cap="none" spc="0" normalizeH="0" baseline="0" noProof="0">
              <a:ln>
                <a:noFill/>
              </a:ln>
              <a:solidFill>
                <a:sysClr val="windowText" lastClr="000000"/>
              </a:solidFill>
              <a:effectLst/>
              <a:uLnTx/>
              <a:uFillTx/>
              <a:latin typeface="+mn-lt"/>
              <a:ea typeface="+mn-ea"/>
              <a:cs typeface="+mn-cs"/>
            </a:rPr>
            <a:t>年度をピークに毎年減少</a:t>
          </a: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している。</a:t>
          </a:r>
          <a:r>
            <a:rPr kumimoji="0" lang="ja-JP" altLang="ja-JP" sz="950" b="0" i="0" u="none" strike="noStrike" kern="0" cap="none" spc="0" normalizeH="0" baseline="0" noProof="0">
              <a:ln>
                <a:noFill/>
              </a:ln>
              <a:solidFill>
                <a:sysClr val="windowText" lastClr="000000"/>
              </a:solidFill>
              <a:effectLst/>
              <a:uLnTx/>
              <a:uFillTx/>
              <a:latin typeface="+mn-lt"/>
              <a:ea typeface="+mn-ea"/>
              <a:cs typeface="+mn-cs"/>
            </a:rPr>
            <a:t>また</a:t>
          </a: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ja-JP" sz="950" b="0" i="0" u="none" strike="noStrike" kern="0" cap="none" spc="0" normalizeH="0" baseline="0" noProof="0">
              <a:ln>
                <a:noFill/>
              </a:ln>
              <a:solidFill>
                <a:sysClr val="windowText" lastClr="000000"/>
              </a:solidFill>
              <a:effectLst/>
              <a:uLnTx/>
              <a:uFillTx/>
              <a:latin typeface="+mn-lt"/>
              <a:ea typeface="+mn-ea"/>
              <a:cs typeface="+mn-cs"/>
            </a:rPr>
            <a:t>一部事務組合の公債費負担分についても年々減少傾向にある。繰出金については、下水道事業実施により増加が見込まれる。 今後も各種事務事業の経費削減、職員数の計画的な管理により、経常経費の抑制を着実に実行していく。さらに町税の収納率の向上を図るとともに義務的経費の削減に努める。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34502</xdr:rowOff>
    </xdr:from>
    <xdr:to>
      <xdr:col>7</xdr:col>
      <xdr:colOff>152400</xdr:colOff>
      <xdr:row>66</xdr:row>
      <xdr:rowOff>38312</xdr:rowOff>
    </xdr:to>
    <xdr:cxnSp macro="">
      <xdr:nvCxnSpPr>
        <xdr:cNvPr id="127" name="直線コネクタ 126"/>
        <xdr:cNvCxnSpPr/>
      </xdr:nvCxnSpPr>
      <xdr:spPr>
        <a:xfrm flipV="1">
          <a:off x="4953000" y="9978602"/>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10389</xdr:rowOff>
    </xdr:from>
    <xdr:ext cx="762000" cy="259045"/>
    <xdr:sp macro="" textlink="">
      <xdr:nvSpPr>
        <xdr:cNvPr id="128" name="財政構造の弾力性最小値テキスト"/>
        <xdr:cNvSpPr txBox="1"/>
      </xdr:nvSpPr>
      <xdr:spPr>
        <a:xfrm>
          <a:off x="5041900" y="1132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7</xdr:col>
      <xdr:colOff>63500</xdr:colOff>
      <xdr:row>66</xdr:row>
      <xdr:rowOff>38312</xdr:rowOff>
    </xdr:from>
    <xdr:to>
      <xdr:col>7</xdr:col>
      <xdr:colOff>241300</xdr:colOff>
      <xdr:row>66</xdr:row>
      <xdr:rowOff>38312</xdr:rowOff>
    </xdr:to>
    <xdr:cxnSp macro="">
      <xdr:nvCxnSpPr>
        <xdr:cNvPr id="129" name="直線コネクタ 128"/>
        <xdr:cNvCxnSpPr/>
      </xdr:nvCxnSpPr>
      <xdr:spPr>
        <a:xfrm>
          <a:off x="4864100" y="1135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120879</xdr:rowOff>
    </xdr:from>
    <xdr:ext cx="762000" cy="259045"/>
    <xdr:sp macro="" textlink="">
      <xdr:nvSpPr>
        <xdr:cNvPr id="130" name="財政構造の弾力性最大値テキスト"/>
        <xdr:cNvSpPr txBox="1"/>
      </xdr:nvSpPr>
      <xdr:spPr>
        <a:xfrm>
          <a:off x="5041900" y="97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59.7</a:t>
          </a:r>
          <a:endParaRPr kumimoji="1" lang="ja-JP" altLang="en-US" sz="1000" b="1">
            <a:latin typeface="ＭＳ Ｐゴシック"/>
          </a:endParaRPr>
        </a:p>
      </xdr:txBody>
    </xdr:sp>
    <xdr:clientData/>
  </xdr:oneCellAnchor>
  <xdr:twoCellAnchor>
    <xdr:from>
      <xdr:col>7</xdr:col>
      <xdr:colOff>63500</xdr:colOff>
      <xdr:row>58</xdr:row>
      <xdr:rowOff>34502</xdr:rowOff>
    </xdr:from>
    <xdr:to>
      <xdr:col>7</xdr:col>
      <xdr:colOff>241300</xdr:colOff>
      <xdr:row>58</xdr:row>
      <xdr:rowOff>34502</xdr:rowOff>
    </xdr:to>
    <xdr:cxnSp macro="">
      <xdr:nvCxnSpPr>
        <xdr:cNvPr id="131" name="直線コネクタ 130"/>
        <xdr:cNvCxnSpPr/>
      </xdr:nvCxnSpPr>
      <xdr:spPr>
        <a:xfrm>
          <a:off x="4864100" y="997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66040</xdr:rowOff>
    </xdr:from>
    <xdr:to>
      <xdr:col>7</xdr:col>
      <xdr:colOff>152400</xdr:colOff>
      <xdr:row>63</xdr:row>
      <xdr:rowOff>122344</xdr:rowOff>
    </xdr:to>
    <xdr:cxnSp macro="">
      <xdr:nvCxnSpPr>
        <xdr:cNvPr id="132" name="直線コネクタ 131"/>
        <xdr:cNvCxnSpPr/>
      </xdr:nvCxnSpPr>
      <xdr:spPr>
        <a:xfrm flipV="1">
          <a:off x="4114800" y="10867390"/>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47642</xdr:rowOff>
    </xdr:from>
    <xdr:ext cx="762000" cy="259045"/>
    <xdr:sp macro="" textlink="">
      <xdr:nvSpPr>
        <xdr:cNvPr id="133" name="財政構造の弾力性平均値テキスト"/>
        <xdr:cNvSpPr txBox="1"/>
      </xdr:nvSpPr>
      <xdr:spPr>
        <a:xfrm>
          <a:off x="5041900" y="10848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75565</xdr:rowOff>
    </xdr:from>
    <xdr:to>
      <xdr:col>7</xdr:col>
      <xdr:colOff>203200</xdr:colOff>
      <xdr:row>64</xdr:row>
      <xdr:rowOff>5715</xdr:rowOff>
    </xdr:to>
    <xdr:sp macro="" textlink="">
      <xdr:nvSpPr>
        <xdr:cNvPr id="134" name="フローチャート : 判断 133"/>
        <xdr:cNvSpPr/>
      </xdr:nvSpPr>
      <xdr:spPr>
        <a:xfrm>
          <a:off x="49022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122344</xdr:rowOff>
    </xdr:from>
    <xdr:to>
      <xdr:col>6</xdr:col>
      <xdr:colOff>0</xdr:colOff>
      <xdr:row>63</xdr:row>
      <xdr:rowOff>154517</xdr:rowOff>
    </xdr:to>
    <xdr:cxnSp macro="">
      <xdr:nvCxnSpPr>
        <xdr:cNvPr id="135" name="直線コネクタ 134"/>
        <xdr:cNvCxnSpPr/>
      </xdr:nvCxnSpPr>
      <xdr:spPr>
        <a:xfrm flipV="1">
          <a:off x="3225800" y="1092369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155998</xdr:rowOff>
    </xdr:from>
    <xdr:to>
      <xdr:col>6</xdr:col>
      <xdr:colOff>50800</xdr:colOff>
      <xdr:row>64</xdr:row>
      <xdr:rowOff>86148</xdr:rowOff>
    </xdr:to>
    <xdr:sp macro="" textlink="">
      <xdr:nvSpPr>
        <xdr:cNvPr id="136" name="フローチャート : 判断 135"/>
        <xdr:cNvSpPr/>
      </xdr:nvSpPr>
      <xdr:spPr>
        <a:xfrm>
          <a:off x="4064000" y="1095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70925</xdr:rowOff>
    </xdr:from>
    <xdr:ext cx="736600" cy="259045"/>
    <xdr:sp macro="" textlink="">
      <xdr:nvSpPr>
        <xdr:cNvPr id="137" name="テキスト ボックス 136"/>
        <xdr:cNvSpPr txBox="1"/>
      </xdr:nvSpPr>
      <xdr:spPr>
        <a:xfrm>
          <a:off x="3733800" y="11043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154517</xdr:rowOff>
    </xdr:from>
    <xdr:to>
      <xdr:col>4</xdr:col>
      <xdr:colOff>482600</xdr:colOff>
      <xdr:row>63</xdr:row>
      <xdr:rowOff>158538</xdr:rowOff>
    </xdr:to>
    <xdr:cxnSp macro="">
      <xdr:nvCxnSpPr>
        <xdr:cNvPr id="138" name="直線コネクタ 137"/>
        <xdr:cNvCxnSpPr/>
      </xdr:nvCxnSpPr>
      <xdr:spPr>
        <a:xfrm flipV="1">
          <a:off x="2336800" y="10955867"/>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71544</xdr:rowOff>
    </xdr:from>
    <xdr:to>
      <xdr:col>4</xdr:col>
      <xdr:colOff>533400</xdr:colOff>
      <xdr:row>64</xdr:row>
      <xdr:rowOff>1694</xdr:rowOff>
    </xdr:to>
    <xdr:sp macro="" textlink="">
      <xdr:nvSpPr>
        <xdr:cNvPr id="139" name="フローチャート : 判断 138"/>
        <xdr:cNvSpPr/>
      </xdr:nvSpPr>
      <xdr:spPr>
        <a:xfrm>
          <a:off x="3175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11871</xdr:rowOff>
    </xdr:from>
    <xdr:ext cx="762000" cy="259045"/>
    <xdr:sp macro="" textlink="">
      <xdr:nvSpPr>
        <xdr:cNvPr id="140" name="テキスト ボックス 139"/>
        <xdr:cNvSpPr txBox="1"/>
      </xdr:nvSpPr>
      <xdr:spPr>
        <a:xfrm>
          <a:off x="2844800" y="1064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158538</xdr:rowOff>
    </xdr:from>
    <xdr:to>
      <xdr:col>3</xdr:col>
      <xdr:colOff>279400</xdr:colOff>
      <xdr:row>63</xdr:row>
      <xdr:rowOff>162560</xdr:rowOff>
    </xdr:to>
    <xdr:cxnSp macro="">
      <xdr:nvCxnSpPr>
        <xdr:cNvPr id="141" name="直線コネクタ 140"/>
        <xdr:cNvCxnSpPr/>
      </xdr:nvCxnSpPr>
      <xdr:spPr>
        <a:xfrm flipV="1">
          <a:off x="1447800" y="10959888"/>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39370</xdr:rowOff>
    </xdr:from>
    <xdr:to>
      <xdr:col>3</xdr:col>
      <xdr:colOff>330200</xdr:colOff>
      <xdr:row>63</xdr:row>
      <xdr:rowOff>140970</xdr:rowOff>
    </xdr:to>
    <xdr:sp macro="" textlink="">
      <xdr:nvSpPr>
        <xdr:cNvPr id="142" name="フローチャート : 判断 141"/>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151147</xdr:rowOff>
    </xdr:from>
    <xdr:ext cx="762000" cy="259045"/>
    <xdr:sp macro="" textlink="">
      <xdr:nvSpPr>
        <xdr:cNvPr id="143" name="テキスト ボックス 142"/>
        <xdr:cNvSpPr txBox="1"/>
      </xdr:nvSpPr>
      <xdr:spPr>
        <a:xfrm>
          <a:off x="1955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59479</xdr:rowOff>
    </xdr:from>
    <xdr:to>
      <xdr:col>2</xdr:col>
      <xdr:colOff>127000</xdr:colOff>
      <xdr:row>63</xdr:row>
      <xdr:rowOff>161079</xdr:rowOff>
    </xdr:to>
    <xdr:sp macro="" textlink="">
      <xdr:nvSpPr>
        <xdr:cNvPr id="144" name="フローチャート : 判断 143"/>
        <xdr:cNvSpPr/>
      </xdr:nvSpPr>
      <xdr:spPr>
        <a:xfrm>
          <a:off x="1397000" y="1086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171256</xdr:rowOff>
    </xdr:from>
    <xdr:ext cx="762000" cy="259045"/>
    <xdr:sp macro="" textlink="">
      <xdr:nvSpPr>
        <xdr:cNvPr id="145" name="テキスト ボックス 144"/>
        <xdr:cNvSpPr txBox="1"/>
      </xdr:nvSpPr>
      <xdr:spPr>
        <a:xfrm>
          <a:off x="1066800" y="1062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15240</xdr:rowOff>
    </xdr:from>
    <xdr:to>
      <xdr:col>7</xdr:col>
      <xdr:colOff>203200</xdr:colOff>
      <xdr:row>63</xdr:row>
      <xdr:rowOff>116840</xdr:rowOff>
    </xdr:to>
    <xdr:sp macro="" textlink="">
      <xdr:nvSpPr>
        <xdr:cNvPr id="151" name="円/楕円 150"/>
        <xdr:cNvSpPr/>
      </xdr:nvSpPr>
      <xdr:spPr>
        <a:xfrm>
          <a:off x="49022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31767</xdr:rowOff>
    </xdr:from>
    <xdr:ext cx="762000" cy="259045"/>
    <xdr:sp macro="" textlink="">
      <xdr:nvSpPr>
        <xdr:cNvPr id="152" name="財政構造の弾力性該当値テキスト"/>
        <xdr:cNvSpPr txBox="1"/>
      </xdr:nvSpPr>
      <xdr:spPr>
        <a:xfrm>
          <a:off x="50419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71544</xdr:rowOff>
    </xdr:from>
    <xdr:to>
      <xdr:col>6</xdr:col>
      <xdr:colOff>50800</xdr:colOff>
      <xdr:row>64</xdr:row>
      <xdr:rowOff>1694</xdr:rowOff>
    </xdr:to>
    <xdr:sp macro="" textlink="">
      <xdr:nvSpPr>
        <xdr:cNvPr id="153" name="円/楕円 152"/>
        <xdr:cNvSpPr/>
      </xdr:nvSpPr>
      <xdr:spPr>
        <a:xfrm>
          <a:off x="40640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11871</xdr:rowOff>
    </xdr:from>
    <xdr:ext cx="736600" cy="259045"/>
    <xdr:sp macro="" textlink="">
      <xdr:nvSpPr>
        <xdr:cNvPr id="154" name="テキスト ボックス 153"/>
        <xdr:cNvSpPr txBox="1"/>
      </xdr:nvSpPr>
      <xdr:spPr>
        <a:xfrm>
          <a:off x="3733800" y="10641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103717</xdr:rowOff>
    </xdr:from>
    <xdr:to>
      <xdr:col>4</xdr:col>
      <xdr:colOff>533400</xdr:colOff>
      <xdr:row>64</xdr:row>
      <xdr:rowOff>33867</xdr:rowOff>
    </xdr:to>
    <xdr:sp macro="" textlink="">
      <xdr:nvSpPr>
        <xdr:cNvPr id="155" name="円/楕円 154"/>
        <xdr:cNvSpPr/>
      </xdr:nvSpPr>
      <xdr:spPr>
        <a:xfrm>
          <a:off x="3175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18644</xdr:rowOff>
    </xdr:from>
    <xdr:ext cx="762000" cy="259045"/>
    <xdr:sp macro="" textlink="">
      <xdr:nvSpPr>
        <xdr:cNvPr id="156" name="テキスト ボックス 155"/>
        <xdr:cNvSpPr txBox="1"/>
      </xdr:nvSpPr>
      <xdr:spPr>
        <a:xfrm>
          <a:off x="2844800" y="1099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107738</xdr:rowOff>
    </xdr:from>
    <xdr:to>
      <xdr:col>3</xdr:col>
      <xdr:colOff>330200</xdr:colOff>
      <xdr:row>64</xdr:row>
      <xdr:rowOff>37888</xdr:rowOff>
    </xdr:to>
    <xdr:sp macro="" textlink="">
      <xdr:nvSpPr>
        <xdr:cNvPr id="157" name="円/楕円 156"/>
        <xdr:cNvSpPr/>
      </xdr:nvSpPr>
      <xdr:spPr>
        <a:xfrm>
          <a:off x="2286000" y="109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22665</xdr:rowOff>
    </xdr:from>
    <xdr:ext cx="762000" cy="259045"/>
    <xdr:sp macro="" textlink="">
      <xdr:nvSpPr>
        <xdr:cNvPr id="158" name="テキスト ボックス 157"/>
        <xdr:cNvSpPr txBox="1"/>
      </xdr:nvSpPr>
      <xdr:spPr>
        <a:xfrm>
          <a:off x="1955800" y="109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111760</xdr:rowOff>
    </xdr:from>
    <xdr:to>
      <xdr:col>2</xdr:col>
      <xdr:colOff>127000</xdr:colOff>
      <xdr:row>64</xdr:row>
      <xdr:rowOff>41910</xdr:rowOff>
    </xdr:to>
    <xdr:sp macro="" textlink="">
      <xdr:nvSpPr>
        <xdr:cNvPr id="159" name="円/楕円 158"/>
        <xdr:cNvSpPr/>
      </xdr:nvSpPr>
      <xdr:spPr>
        <a:xfrm>
          <a:off x="1397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26687</xdr:rowOff>
    </xdr:from>
    <xdr:ext cx="762000" cy="259045"/>
    <xdr:sp macro="" textlink="">
      <xdr:nvSpPr>
        <xdr:cNvPr id="160" name="テキスト ボックス 159"/>
        <xdr:cNvSpPr txBox="1"/>
      </xdr:nvSpPr>
      <xdr:spPr>
        <a:xfrm>
          <a:off x="1066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[154,299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284,130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　人件費は職員の年齢構成の低下</a:t>
          </a:r>
          <a:r>
            <a:rPr kumimoji="0" lang="en-US" altLang="ja-JP" sz="10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退職・新採用</a:t>
          </a:r>
          <a:r>
            <a:rPr kumimoji="0" lang="en-US" altLang="ja-JP" sz="10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等により年々減少して</a:t>
          </a: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いる。</a:t>
          </a: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平成</a:t>
          </a:r>
          <a:r>
            <a:rPr kumimoji="0" lang="en-US" altLang="ja-JP" sz="1000" b="0" i="0" u="none" strike="noStrike" kern="0" cap="none" spc="0" normalizeH="0" baseline="0" noProof="0">
              <a:ln>
                <a:noFill/>
              </a:ln>
              <a:solidFill>
                <a:sysClr val="windowText" lastClr="000000"/>
              </a:solidFill>
              <a:effectLst/>
              <a:uLnTx/>
              <a:uFillTx/>
              <a:latin typeface="+mn-lt"/>
              <a:ea typeface="+mn-ea"/>
              <a:cs typeface="+mn-cs"/>
            </a:rPr>
            <a:t>27</a:t>
          </a: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年度は対前年比</a:t>
          </a:r>
          <a:r>
            <a:rPr kumimoji="0" lang="en-US" altLang="ja-JP" sz="1000" b="0" i="0" u="none" strike="noStrike" kern="0" cap="none" spc="0" normalizeH="0" baseline="0" noProof="0">
              <a:ln>
                <a:noFill/>
              </a:ln>
              <a:solidFill>
                <a:sysClr val="windowText" lastClr="000000"/>
              </a:solidFill>
              <a:effectLst/>
              <a:uLnTx/>
              <a:uFillTx/>
              <a:latin typeface="+mn-lt"/>
              <a:ea typeface="+mn-ea"/>
              <a:cs typeface="+mn-cs"/>
            </a:rPr>
            <a:t>1.5</a:t>
          </a: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ポイントの</a:t>
          </a: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減</a:t>
          </a: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となった</a:t>
          </a: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物件費については全体的には増加傾向にあり、</a:t>
          </a: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社会保障・税番号制度に伴う各システム改修費用や、固定資産台帳整備費用、第</a:t>
          </a:r>
          <a:r>
            <a:rPr kumimoji="0" lang="en-US" altLang="ja-JP" sz="1000" b="0" i="0" u="none" strike="noStrike" kern="0" cap="none" spc="0" normalizeH="0" baseline="0" noProof="0">
              <a:ln>
                <a:noFill/>
              </a:ln>
              <a:solidFill>
                <a:sysClr val="windowText" lastClr="000000"/>
              </a:solidFill>
              <a:effectLst/>
              <a:uLnTx/>
              <a:uFillTx/>
              <a:latin typeface="+mn-lt"/>
              <a:ea typeface="+mn-ea"/>
              <a:cs typeface="+mn-cs"/>
            </a:rPr>
            <a:t>5</a:t>
          </a: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次振興計画策定費用、地方創生関連の総合戦略・人口ビジョン策定費用等の増により</a:t>
          </a:r>
          <a:r>
            <a:rPr kumimoji="0" lang="en-US" altLang="ja-JP" sz="1000" b="0" i="0" u="none" strike="noStrike" kern="0" cap="none" spc="0" normalizeH="0" baseline="0" noProof="0">
              <a:ln>
                <a:noFill/>
              </a:ln>
              <a:solidFill>
                <a:sysClr val="windowText" lastClr="000000"/>
              </a:solidFill>
              <a:effectLst/>
              <a:uLnTx/>
              <a:uFillTx/>
              <a:latin typeface="+mn-lt"/>
              <a:ea typeface="+mn-ea"/>
              <a:cs typeface="+mn-cs"/>
            </a:rPr>
            <a:t>6.8</a:t>
          </a: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ポイン</a:t>
          </a: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の増となった。人件費・物件費等決算額の合計額の人口一人当たりの金額が類似団体平均を下回っているのは、ゴミ処理業務、消防業務を一部事務組合で行っていることが要因となっている。一部事務組合の人件費・物件費等に充てる負担金や公営企業会計の人件費・物件費等に充てる繰出金といった費用を合計した場合では、人口一人当たりの金額は増加することが想定できる。今後はこれらも含めた経費の抑制を図る必要があり、今後も、民間でも対応可能な部分について追求し、コスト縮減のため委託化を進める。</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157919</xdr:rowOff>
    </xdr:from>
    <xdr:to>
      <xdr:col>7</xdr:col>
      <xdr:colOff>152400</xdr:colOff>
      <xdr:row>88</xdr:row>
      <xdr:rowOff>125288</xdr:rowOff>
    </xdr:to>
    <xdr:cxnSp macro="">
      <xdr:nvCxnSpPr>
        <xdr:cNvPr id="189" name="直線コネクタ 188"/>
        <xdr:cNvCxnSpPr/>
      </xdr:nvCxnSpPr>
      <xdr:spPr>
        <a:xfrm flipV="1">
          <a:off x="4953000" y="14045369"/>
          <a:ext cx="0" cy="11675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97365</xdr:rowOff>
    </xdr:from>
    <xdr:ext cx="762000" cy="259045"/>
    <xdr:sp macro="" textlink="">
      <xdr:nvSpPr>
        <xdr:cNvPr id="190" name="人件費・物件費等の状況最小値テキスト"/>
        <xdr:cNvSpPr txBox="1"/>
      </xdr:nvSpPr>
      <xdr:spPr>
        <a:xfrm>
          <a:off x="5041900" y="1518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702,307</a:t>
          </a:r>
          <a:endParaRPr kumimoji="1" lang="ja-JP" altLang="en-US" sz="1000" b="1">
            <a:latin typeface="ＭＳ Ｐゴシック"/>
          </a:endParaRPr>
        </a:p>
      </xdr:txBody>
    </xdr:sp>
    <xdr:clientData/>
  </xdr:oneCellAnchor>
  <xdr:twoCellAnchor>
    <xdr:from>
      <xdr:col>7</xdr:col>
      <xdr:colOff>63500</xdr:colOff>
      <xdr:row>88</xdr:row>
      <xdr:rowOff>125288</xdr:rowOff>
    </xdr:from>
    <xdr:to>
      <xdr:col>7</xdr:col>
      <xdr:colOff>241300</xdr:colOff>
      <xdr:row>88</xdr:row>
      <xdr:rowOff>125288</xdr:rowOff>
    </xdr:to>
    <xdr:cxnSp macro="">
      <xdr:nvCxnSpPr>
        <xdr:cNvPr id="191" name="直線コネクタ 190"/>
        <xdr:cNvCxnSpPr/>
      </xdr:nvCxnSpPr>
      <xdr:spPr>
        <a:xfrm>
          <a:off x="4864100" y="15212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72846</xdr:rowOff>
    </xdr:from>
    <xdr:ext cx="762000" cy="259045"/>
    <xdr:sp macro="" textlink="">
      <xdr:nvSpPr>
        <xdr:cNvPr id="192" name="人件費・物件費等の状況最大値テキスト"/>
        <xdr:cNvSpPr txBox="1"/>
      </xdr:nvSpPr>
      <xdr:spPr>
        <a:xfrm>
          <a:off x="5041900" y="1378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121,692</a:t>
          </a:r>
          <a:endParaRPr kumimoji="1" lang="ja-JP" altLang="en-US" sz="1000" b="1">
            <a:latin typeface="ＭＳ Ｐゴシック"/>
          </a:endParaRPr>
        </a:p>
      </xdr:txBody>
    </xdr:sp>
    <xdr:clientData/>
  </xdr:oneCellAnchor>
  <xdr:twoCellAnchor>
    <xdr:from>
      <xdr:col>7</xdr:col>
      <xdr:colOff>63500</xdr:colOff>
      <xdr:row>81</xdr:row>
      <xdr:rowOff>157919</xdr:rowOff>
    </xdr:from>
    <xdr:to>
      <xdr:col>7</xdr:col>
      <xdr:colOff>241300</xdr:colOff>
      <xdr:row>81</xdr:row>
      <xdr:rowOff>157919</xdr:rowOff>
    </xdr:to>
    <xdr:cxnSp macro="">
      <xdr:nvCxnSpPr>
        <xdr:cNvPr id="193" name="直線コネクタ 192"/>
        <xdr:cNvCxnSpPr/>
      </xdr:nvCxnSpPr>
      <xdr:spPr>
        <a:xfrm>
          <a:off x="4864100" y="14045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38379</xdr:rowOff>
    </xdr:from>
    <xdr:to>
      <xdr:col>7</xdr:col>
      <xdr:colOff>152400</xdr:colOff>
      <xdr:row>82</xdr:row>
      <xdr:rowOff>52036</xdr:rowOff>
    </xdr:to>
    <xdr:cxnSp macro="">
      <xdr:nvCxnSpPr>
        <xdr:cNvPr id="194" name="直線コネクタ 193"/>
        <xdr:cNvCxnSpPr/>
      </xdr:nvCxnSpPr>
      <xdr:spPr>
        <a:xfrm>
          <a:off x="4114800" y="14097279"/>
          <a:ext cx="838200" cy="1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100765</xdr:rowOff>
    </xdr:from>
    <xdr:ext cx="762000" cy="259045"/>
    <xdr:sp macro="" textlink="">
      <xdr:nvSpPr>
        <xdr:cNvPr id="195" name="人件費・物件費等の状況平均値テキスト"/>
        <xdr:cNvSpPr txBox="1"/>
      </xdr:nvSpPr>
      <xdr:spPr>
        <a:xfrm>
          <a:off x="5041900" y="141596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217,682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128688</xdr:rowOff>
    </xdr:from>
    <xdr:to>
      <xdr:col>7</xdr:col>
      <xdr:colOff>203200</xdr:colOff>
      <xdr:row>83</xdr:row>
      <xdr:rowOff>58838</xdr:rowOff>
    </xdr:to>
    <xdr:sp macro="" textlink="">
      <xdr:nvSpPr>
        <xdr:cNvPr id="196" name="フローチャート : 判断 195"/>
        <xdr:cNvSpPr/>
      </xdr:nvSpPr>
      <xdr:spPr>
        <a:xfrm>
          <a:off x="4902200" y="1418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19287</xdr:rowOff>
    </xdr:from>
    <xdr:to>
      <xdr:col>6</xdr:col>
      <xdr:colOff>0</xdr:colOff>
      <xdr:row>82</xdr:row>
      <xdr:rowOff>38379</xdr:rowOff>
    </xdr:to>
    <xdr:cxnSp macro="">
      <xdr:nvCxnSpPr>
        <xdr:cNvPr id="197" name="直線コネクタ 196"/>
        <xdr:cNvCxnSpPr/>
      </xdr:nvCxnSpPr>
      <xdr:spPr>
        <a:xfrm>
          <a:off x="3225800" y="14078187"/>
          <a:ext cx="889000" cy="19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135133</xdr:rowOff>
    </xdr:from>
    <xdr:to>
      <xdr:col>6</xdr:col>
      <xdr:colOff>50800</xdr:colOff>
      <xdr:row>83</xdr:row>
      <xdr:rowOff>65283</xdr:rowOff>
    </xdr:to>
    <xdr:sp macro="" textlink="">
      <xdr:nvSpPr>
        <xdr:cNvPr id="198" name="フローチャート : 判断 197"/>
        <xdr:cNvSpPr/>
      </xdr:nvSpPr>
      <xdr:spPr>
        <a:xfrm>
          <a:off x="4064000" y="14194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50060</xdr:rowOff>
    </xdr:from>
    <xdr:ext cx="736600" cy="259045"/>
    <xdr:sp macro="" textlink="">
      <xdr:nvSpPr>
        <xdr:cNvPr id="199" name="テキスト ボックス 198"/>
        <xdr:cNvSpPr txBox="1"/>
      </xdr:nvSpPr>
      <xdr:spPr>
        <a:xfrm>
          <a:off x="3733800" y="14280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220,887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14357</xdr:rowOff>
    </xdr:from>
    <xdr:to>
      <xdr:col>4</xdr:col>
      <xdr:colOff>482600</xdr:colOff>
      <xdr:row>82</xdr:row>
      <xdr:rowOff>19287</xdr:rowOff>
    </xdr:to>
    <xdr:cxnSp macro="">
      <xdr:nvCxnSpPr>
        <xdr:cNvPr id="200" name="直線コネクタ 199"/>
        <xdr:cNvCxnSpPr/>
      </xdr:nvCxnSpPr>
      <xdr:spPr>
        <a:xfrm>
          <a:off x="2336800" y="14073257"/>
          <a:ext cx="889000" cy="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109694</xdr:rowOff>
    </xdr:from>
    <xdr:to>
      <xdr:col>4</xdr:col>
      <xdr:colOff>533400</xdr:colOff>
      <xdr:row>83</xdr:row>
      <xdr:rowOff>39844</xdr:rowOff>
    </xdr:to>
    <xdr:sp macro="" textlink="">
      <xdr:nvSpPr>
        <xdr:cNvPr id="201" name="フローチャート : 判断 200"/>
        <xdr:cNvSpPr/>
      </xdr:nvSpPr>
      <xdr:spPr>
        <a:xfrm>
          <a:off x="3175000" y="1416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24621</xdr:rowOff>
    </xdr:from>
    <xdr:ext cx="762000" cy="259045"/>
    <xdr:sp macro="" textlink="">
      <xdr:nvSpPr>
        <xdr:cNvPr id="202" name="テキスト ボックス 201"/>
        <xdr:cNvSpPr txBox="1"/>
      </xdr:nvSpPr>
      <xdr:spPr>
        <a:xfrm>
          <a:off x="2844800" y="1425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208,236</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14357</xdr:rowOff>
    </xdr:from>
    <xdr:to>
      <xdr:col>3</xdr:col>
      <xdr:colOff>279400</xdr:colOff>
      <xdr:row>82</xdr:row>
      <xdr:rowOff>22258</xdr:rowOff>
    </xdr:to>
    <xdr:cxnSp macro="">
      <xdr:nvCxnSpPr>
        <xdr:cNvPr id="203" name="直線コネクタ 202"/>
        <xdr:cNvCxnSpPr/>
      </xdr:nvCxnSpPr>
      <xdr:spPr>
        <a:xfrm flipV="1">
          <a:off x="1447800" y="14073257"/>
          <a:ext cx="889000" cy="7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100271</xdr:rowOff>
    </xdr:from>
    <xdr:to>
      <xdr:col>3</xdr:col>
      <xdr:colOff>330200</xdr:colOff>
      <xdr:row>83</xdr:row>
      <xdr:rowOff>30421</xdr:rowOff>
    </xdr:to>
    <xdr:sp macro="" textlink="">
      <xdr:nvSpPr>
        <xdr:cNvPr id="204" name="フローチャート : 判断 203"/>
        <xdr:cNvSpPr/>
      </xdr:nvSpPr>
      <xdr:spPr>
        <a:xfrm>
          <a:off x="2286000" y="14159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15198</xdr:rowOff>
    </xdr:from>
    <xdr:ext cx="762000" cy="259045"/>
    <xdr:sp macro="" textlink="">
      <xdr:nvSpPr>
        <xdr:cNvPr id="205" name="テキスト ボックス 204"/>
        <xdr:cNvSpPr txBox="1"/>
      </xdr:nvSpPr>
      <xdr:spPr>
        <a:xfrm>
          <a:off x="1955800" y="1424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203,550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85847</xdr:rowOff>
    </xdr:from>
    <xdr:to>
      <xdr:col>2</xdr:col>
      <xdr:colOff>127000</xdr:colOff>
      <xdr:row>83</xdr:row>
      <xdr:rowOff>15997</xdr:rowOff>
    </xdr:to>
    <xdr:sp macro="" textlink="">
      <xdr:nvSpPr>
        <xdr:cNvPr id="206" name="フローチャート : 判断 205"/>
        <xdr:cNvSpPr/>
      </xdr:nvSpPr>
      <xdr:spPr>
        <a:xfrm>
          <a:off x="1397000" y="14144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774</xdr:rowOff>
    </xdr:from>
    <xdr:ext cx="762000" cy="259045"/>
    <xdr:sp macro="" textlink="">
      <xdr:nvSpPr>
        <xdr:cNvPr id="207" name="テキスト ボックス 206"/>
        <xdr:cNvSpPr txBox="1"/>
      </xdr:nvSpPr>
      <xdr:spPr>
        <a:xfrm>
          <a:off x="1066800" y="14231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196,377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1236</xdr:rowOff>
    </xdr:from>
    <xdr:to>
      <xdr:col>7</xdr:col>
      <xdr:colOff>203200</xdr:colOff>
      <xdr:row>82</xdr:row>
      <xdr:rowOff>102836</xdr:rowOff>
    </xdr:to>
    <xdr:sp macro="" textlink="">
      <xdr:nvSpPr>
        <xdr:cNvPr id="213" name="円/楕円 212"/>
        <xdr:cNvSpPr/>
      </xdr:nvSpPr>
      <xdr:spPr>
        <a:xfrm>
          <a:off x="4902200" y="1406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93963</xdr:rowOff>
    </xdr:from>
    <xdr:ext cx="762000" cy="259045"/>
    <xdr:sp macro="" textlink="">
      <xdr:nvSpPr>
        <xdr:cNvPr id="214" name="人件費・物件費等の状況該当値テキスト"/>
        <xdr:cNvSpPr txBox="1"/>
      </xdr:nvSpPr>
      <xdr:spPr>
        <a:xfrm>
          <a:off x="5041900" y="1398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154,299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159029</xdr:rowOff>
    </xdr:from>
    <xdr:to>
      <xdr:col>6</xdr:col>
      <xdr:colOff>50800</xdr:colOff>
      <xdr:row>82</xdr:row>
      <xdr:rowOff>89179</xdr:rowOff>
    </xdr:to>
    <xdr:sp macro="" textlink="">
      <xdr:nvSpPr>
        <xdr:cNvPr id="215" name="円/楕円 214"/>
        <xdr:cNvSpPr/>
      </xdr:nvSpPr>
      <xdr:spPr>
        <a:xfrm>
          <a:off x="4064000" y="1404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99356</xdr:rowOff>
    </xdr:from>
    <xdr:ext cx="736600" cy="259045"/>
    <xdr:sp macro="" textlink="">
      <xdr:nvSpPr>
        <xdr:cNvPr id="216" name="テキスト ボックス 215"/>
        <xdr:cNvSpPr txBox="1"/>
      </xdr:nvSpPr>
      <xdr:spPr>
        <a:xfrm>
          <a:off x="3733800" y="13815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147,507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139937</xdr:rowOff>
    </xdr:from>
    <xdr:to>
      <xdr:col>4</xdr:col>
      <xdr:colOff>533400</xdr:colOff>
      <xdr:row>82</xdr:row>
      <xdr:rowOff>70087</xdr:rowOff>
    </xdr:to>
    <xdr:sp macro="" textlink="">
      <xdr:nvSpPr>
        <xdr:cNvPr id="217" name="円/楕円 216"/>
        <xdr:cNvSpPr/>
      </xdr:nvSpPr>
      <xdr:spPr>
        <a:xfrm>
          <a:off x="3175000" y="1402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80264</xdr:rowOff>
    </xdr:from>
    <xdr:ext cx="762000" cy="259045"/>
    <xdr:sp macro="" textlink="">
      <xdr:nvSpPr>
        <xdr:cNvPr id="218" name="テキスト ボックス 217"/>
        <xdr:cNvSpPr txBox="1"/>
      </xdr:nvSpPr>
      <xdr:spPr>
        <a:xfrm>
          <a:off x="2844800" y="13796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138,013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135007</xdr:rowOff>
    </xdr:from>
    <xdr:to>
      <xdr:col>3</xdr:col>
      <xdr:colOff>330200</xdr:colOff>
      <xdr:row>82</xdr:row>
      <xdr:rowOff>65157</xdr:rowOff>
    </xdr:to>
    <xdr:sp macro="" textlink="">
      <xdr:nvSpPr>
        <xdr:cNvPr id="219" name="円/楕円 218"/>
        <xdr:cNvSpPr/>
      </xdr:nvSpPr>
      <xdr:spPr>
        <a:xfrm>
          <a:off x="2286000" y="1402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75334</xdr:rowOff>
    </xdr:from>
    <xdr:ext cx="762000" cy="259045"/>
    <xdr:sp macro="" textlink="">
      <xdr:nvSpPr>
        <xdr:cNvPr id="220" name="テキスト ボックス 219"/>
        <xdr:cNvSpPr txBox="1"/>
      </xdr:nvSpPr>
      <xdr:spPr>
        <a:xfrm>
          <a:off x="1955800" y="1379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135,561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142908</xdr:rowOff>
    </xdr:from>
    <xdr:to>
      <xdr:col>2</xdr:col>
      <xdr:colOff>127000</xdr:colOff>
      <xdr:row>82</xdr:row>
      <xdr:rowOff>73058</xdr:rowOff>
    </xdr:to>
    <xdr:sp macro="" textlink="">
      <xdr:nvSpPr>
        <xdr:cNvPr id="221" name="円/楕円 220"/>
        <xdr:cNvSpPr/>
      </xdr:nvSpPr>
      <xdr:spPr>
        <a:xfrm>
          <a:off x="1397000" y="1403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83235</xdr:rowOff>
    </xdr:from>
    <xdr:ext cx="762000" cy="259045"/>
    <xdr:sp macro="" textlink="">
      <xdr:nvSpPr>
        <xdr:cNvPr id="222" name="テキスト ボックス 221"/>
        <xdr:cNvSpPr txBox="1"/>
      </xdr:nvSpPr>
      <xdr:spPr>
        <a:xfrm>
          <a:off x="1066800" y="13799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139,490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base" latinLnBrk="0" hangingPunct="1">
            <a:lnSpc>
              <a:spcPct val="100000"/>
            </a:lnSpc>
            <a:spcBef>
              <a:spcPts val="0"/>
            </a:spcBef>
            <a:spcAft>
              <a:spcPts val="0"/>
            </a:spcAft>
            <a:buClrTx/>
            <a:buSzTx/>
            <a:buFontTx/>
            <a:buNone/>
            <a:tabLst/>
            <a:defRPr/>
          </a:pP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950" b="0" i="0" u="none" strike="noStrike" kern="0" cap="none" spc="0" normalizeH="0" baseline="0" noProof="0">
              <a:ln>
                <a:noFill/>
              </a:ln>
              <a:solidFill>
                <a:sysClr val="windowText" lastClr="000000"/>
              </a:solidFill>
              <a:effectLst/>
              <a:uLnTx/>
              <a:uFillTx/>
              <a:latin typeface="+mn-lt"/>
              <a:ea typeface="+mn-ea"/>
              <a:cs typeface="+mn-cs"/>
            </a:rPr>
            <a:t>類似団体と比較すると</a:t>
          </a:r>
          <a:r>
            <a:rPr kumimoji="0" lang="en-US" altLang="ja-JP" sz="950" b="0" i="0" u="none" strike="noStrike" kern="0" cap="none" spc="0" normalizeH="0" baseline="0" noProof="0">
              <a:ln>
                <a:noFill/>
              </a:ln>
              <a:solidFill>
                <a:sysClr val="windowText" lastClr="000000"/>
              </a:solidFill>
              <a:effectLst/>
              <a:uLnTx/>
              <a:uFillTx/>
              <a:latin typeface="+mn-lt"/>
              <a:ea typeface="+mn-ea"/>
              <a:cs typeface="+mn-cs"/>
            </a:rPr>
            <a:t>2.8</a:t>
          </a:r>
          <a:r>
            <a:rPr kumimoji="0" lang="ja-JP" altLang="ja-JP" sz="950" b="0" i="0" u="none" strike="noStrike" kern="0" cap="none" spc="0" normalizeH="0" baseline="0" noProof="0">
              <a:ln>
                <a:noFill/>
              </a:ln>
              <a:solidFill>
                <a:sysClr val="windowText" lastClr="000000"/>
              </a:solidFill>
              <a:effectLst/>
              <a:uLnTx/>
              <a:uFillTx/>
              <a:latin typeface="+mn-lt"/>
              <a:ea typeface="+mn-ea"/>
              <a:cs typeface="+mn-cs"/>
            </a:rPr>
            <a:t>ポイント上回っており、全国町村平均値との比較でも</a:t>
          </a:r>
          <a:r>
            <a:rPr kumimoji="0" lang="en-US" altLang="ja-JP" sz="950" b="0" i="0" u="none" strike="noStrike" kern="0" cap="none" spc="0" normalizeH="0" baseline="0" noProof="0">
              <a:ln>
                <a:noFill/>
              </a:ln>
              <a:solidFill>
                <a:sysClr val="windowText" lastClr="000000"/>
              </a:solidFill>
              <a:effectLst/>
              <a:uLnTx/>
              <a:uFillTx/>
              <a:latin typeface="+mn-lt"/>
              <a:ea typeface="+mn-ea"/>
              <a:cs typeface="+mn-cs"/>
            </a:rPr>
            <a:t>2.4</a:t>
          </a:r>
          <a:r>
            <a:rPr kumimoji="0" lang="ja-JP" altLang="ja-JP" sz="950" b="0" i="0" u="none" strike="noStrike" kern="0" cap="none" spc="0" normalizeH="0" baseline="0" noProof="0">
              <a:ln>
                <a:noFill/>
              </a:ln>
              <a:solidFill>
                <a:sysClr val="windowText" lastClr="000000"/>
              </a:solidFill>
              <a:effectLst/>
              <a:uLnTx/>
              <a:uFillTx/>
              <a:latin typeface="+mn-lt"/>
              <a:ea typeface="+mn-ea"/>
              <a:cs typeface="+mn-cs"/>
            </a:rPr>
            <a:t>ポイント上回っている。平成</a:t>
          </a:r>
          <a:r>
            <a:rPr kumimoji="0" lang="en-US" altLang="ja-JP" sz="950" b="0" i="0" u="none" strike="noStrike" kern="0" cap="none" spc="0" normalizeH="0" baseline="0" noProof="0">
              <a:ln>
                <a:noFill/>
              </a:ln>
              <a:solidFill>
                <a:sysClr val="windowText" lastClr="000000"/>
              </a:solidFill>
              <a:effectLst/>
              <a:uLnTx/>
              <a:uFillTx/>
              <a:latin typeface="+mn-lt"/>
              <a:ea typeface="+mn-ea"/>
              <a:cs typeface="+mn-cs"/>
            </a:rPr>
            <a:t>25</a:t>
          </a:r>
          <a:r>
            <a:rPr kumimoji="0" lang="ja-JP" altLang="ja-JP" sz="950" b="0" i="0" u="none" strike="noStrike" kern="0" cap="none" spc="0" normalizeH="0" baseline="0" noProof="0">
              <a:ln>
                <a:noFill/>
              </a:ln>
              <a:solidFill>
                <a:sysClr val="windowText" lastClr="000000"/>
              </a:solidFill>
              <a:effectLst/>
              <a:uLnTx/>
              <a:uFillTx/>
              <a:latin typeface="+mn-lt"/>
              <a:ea typeface="+mn-ea"/>
              <a:cs typeface="+mn-cs"/>
            </a:rPr>
            <a:t>年度は、臨時特例による給与減額措置により対前年比</a:t>
          </a:r>
          <a:r>
            <a:rPr kumimoji="0" lang="en-US" altLang="ja-JP" sz="950" b="0" i="0" u="none" strike="noStrike" kern="0" cap="none" spc="0" normalizeH="0" baseline="0" noProof="0">
              <a:ln>
                <a:noFill/>
              </a:ln>
              <a:solidFill>
                <a:sysClr val="windowText" lastClr="000000"/>
              </a:solidFill>
              <a:effectLst/>
              <a:uLnTx/>
              <a:uFillTx/>
              <a:latin typeface="+mn-lt"/>
              <a:ea typeface="+mn-ea"/>
              <a:cs typeface="+mn-cs"/>
            </a:rPr>
            <a:t>7.5</a:t>
          </a:r>
          <a:r>
            <a:rPr kumimoji="0" lang="ja-JP" altLang="ja-JP" sz="950" b="0" i="0" u="none" strike="noStrike" kern="0" cap="none" spc="0" normalizeH="0" baseline="0" noProof="0">
              <a:ln>
                <a:noFill/>
              </a:ln>
              <a:solidFill>
                <a:sysClr val="windowText" lastClr="000000"/>
              </a:solidFill>
              <a:effectLst/>
              <a:uLnTx/>
              <a:uFillTx/>
              <a:latin typeface="+mn-lt"/>
              <a:ea typeface="+mn-ea"/>
              <a:cs typeface="+mn-cs"/>
            </a:rPr>
            <a:t>ポイント減</a:t>
          </a: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となったが、平成</a:t>
          </a:r>
          <a:r>
            <a:rPr kumimoji="0" lang="en-US" altLang="ja-JP" sz="950" b="0" i="0" u="none" strike="noStrike" kern="0" cap="none" spc="0" normalizeH="0" baseline="0" noProof="0">
              <a:ln>
                <a:noFill/>
              </a:ln>
              <a:solidFill>
                <a:sysClr val="windowText" lastClr="000000"/>
              </a:solidFill>
              <a:effectLst/>
              <a:uLnTx/>
              <a:uFillTx/>
              <a:latin typeface="+mn-lt"/>
              <a:ea typeface="+mn-ea"/>
              <a:cs typeface="+mn-cs"/>
            </a:rPr>
            <a:t>26</a:t>
          </a: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年度は給与減額措置による減から通常ベースの人件費になったこと等により</a:t>
          </a:r>
          <a:r>
            <a:rPr kumimoji="0" lang="en-US" altLang="ja-JP" sz="950" b="0" i="0" u="none" strike="noStrike" kern="0" cap="none" spc="0" normalizeH="0" baseline="0" noProof="0">
              <a:ln>
                <a:noFill/>
              </a:ln>
              <a:solidFill>
                <a:sysClr val="windowText" lastClr="000000"/>
              </a:solidFill>
              <a:effectLst/>
              <a:uLnTx/>
              <a:uFillTx/>
              <a:latin typeface="+mn-lt"/>
              <a:ea typeface="+mn-ea"/>
              <a:cs typeface="+mn-cs"/>
            </a:rPr>
            <a:t>0.8</a:t>
          </a: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ポイント増となり、平成</a:t>
          </a:r>
          <a:r>
            <a:rPr kumimoji="0" lang="en-US" altLang="ja-JP" sz="950" b="0" i="0" u="none" strike="noStrike" kern="0" cap="none" spc="0" normalizeH="0" baseline="0" noProof="0">
              <a:ln>
                <a:noFill/>
              </a:ln>
              <a:solidFill>
                <a:sysClr val="windowText" lastClr="000000"/>
              </a:solidFill>
              <a:effectLst/>
              <a:uLnTx/>
              <a:uFillTx/>
              <a:latin typeface="+mn-lt"/>
              <a:ea typeface="+mn-ea"/>
              <a:cs typeface="+mn-cs"/>
            </a:rPr>
            <a:t>27</a:t>
          </a: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年度は職員の退職・新規採用により対前年比</a:t>
          </a:r>
          <a:r>
            <a:rPr kumimoji="0" lang="en-US" altLang="ja-JP" sz="950" b="0" i="0" u="none" strike="noStrike" kern="0" cap="none" spc="0" normalizeH="0" baseline="0" noProof="0">
              <a:ln>
                <a:noFill/>
              </a:ln>
              <a:solidFill>
                <a:sysClr val="windowText" lastClr="000000"/>
              </a:solidFill>
              <a:effectLst/>
              <a:uLnTx/>
              <a:uFillTx/>
              <a:latin typeface="+mn-lt"/>
              <a:ea typeface="+mn-ea"/>
              <a:cs typeface="+mn-cs"/>
            </a:rPr>
            <a:t>1.0</a:t>
          </a: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ポイント減となった。</a:t>
          </a:r>
          <a:r>
            <a:rPr kumimoji="0" lang="ja-JP" altLang="ja-JP" sz="950" b="0" i="0" u="none" strike="noStrike" kern="0" cap="none" spc="0" normalizeH="0" baseline="0" noProof="0">
              <a:ln>
                <a:noFill/>
              </a:ln>
              <a:solidFill>
                <a:sysClr val="windowText" lastClr="000000"/>
              </a:solidFill>
              <a:effectLst/>
              <a:uLnTx/>
              <a:uFillTx/>
              <a:latin typeface="+mn-lt"/>
              <a:ea typeface="+mn-ea"/>
              <a:cs typeface="+mn-cs"/>
            </a:rPr>
            <a:t>職員年齢のバランスが悪く、</a:t>
          </a: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平成</a:t>
          </a:r>
          <a:r>
            <a:rPr kumimoji="0" lang="en-US" altLang="ja-JP" sz="950" b="0" i="0" u="none" strike="noStrike" kern="0" cap="none" spc="0" normalizeH="0" baseline="0" noProof="0">
              <a:ln>
                <a:noFill/>
              </a:ln>
              <a:solidFill>
                <a:sysClr val="windowText" lastClr="000000"/>
              </a:solidFill>
              <a:effectLst/>
              <a:uLnTx/>
              <a:uFillTx/>
              <a:latin typeface="+mn-lt"/>
              <a:ea typeface="+mn-ea"/>
              <a:cs typeface="+mn-cs"/>
            </a:rPr>
            <a:t>26</a:t>
          </a: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年度までは</a:t>
          </a:r>
          <a:r>
            <a:rPr kumimoji="0" lang="en-US" altLang="ja-JP" sz="950" b="0" i="0" u="none" strike="noStrike" kern="0" cap="none" spc="0" normalizeH="0" baseline="0" noProof="0">
              <a:ln>
                <a:noFill/>
              </a:ln>
              <a:solidFill>
                <a:sysClr val="windowText" lastClr="000000"/>
              </a:solidFill>
              <a:effectLst/>
              <a:uLnTx/>
              <a:uFillTx/>
              <a:latin typeface="+mn-lt"/>
              <a:ea typeface="+mn-ea"/>
              <a:cs typeface="+mn-cs"/>
            </a:rPr>
            <a:t>50</a:t>
          </a:r>
          <a:r>
            <a:rPr kumimoji="0" lang="ja-JP" altLang="ja-JP" sz="950" b="0" i="0" u="none" strike="noStrike" kern="0" cap="none" spc="0" normalizeH="0" baseline="0" noProof="0">
              <a:ln>
                <a:noFill/>
              </a:ln>
              <a:solidFill>
                <a:sysClr val="windowText" lastClr="000000"/>
              </a:solidFill>
              <a:effectLst/>
              <a:uLnTx/>
              <a:uFillTx/>
              <a:latin typeface="+mn-lt"/>
              <a:ea typeface="+mn-ea"/>
              <a:cs typeface="+mn-cs"/>
            </a:rPr>
            <a:t>歳を越える職員が</a:t>
          </a:r>
          <a:r>
            <a:rPr kumimoji="0" lang="en-US" altLang="ja-JP" sz="950" b="0" i="0" u="none" strike="noStrike" kern="0" cap="none" spc="0" normalizeH="0" baseline="0" noProof="0">
              <a:ln>
                <a:noFill/>
              </a:ln>
              <a:solidFill>
                <a:sysClr val="windowText" lastClr="000000"/>
              </a:solidFill>
              <a:effectLst/>
              <a:uLnTx/>
              <a:uFillTx/>
              <a:latin typeface="+mn-lt"/>
              <a:ea typeface="+mn-ea"/>
              <a:cs typeface="+mn-cs"/>
            </a:rPr>
            <a:t>35.0</a:t>
          </a:r>
          <a:r>
            <a:rPr kumimoji="0" lang="ja-JP" altLang="ja-JP" sz="950" b="0" i="0" u="none" strike="noStrike" kern="0" cap="none" spc="0" normalizeH="0" baseline="0" noProof="0">
              <a:ln>
                <a:noFill/>
              </a:ln>
              <a:solidFill>
                <a:sysClr val="windowText" lastClr="000000"/>
              </a:solidFill>
              <a:effectLst/>
              <a:uLnTx/>
              <a:uFillTx/>
              <a:latin typeface="+mn-lt"/>
              <a:ea typeface="+mn-ea"/>
              <a:cs typeface="+mn-cs"/>
            </a:rPr>
            <a:t>％以上を占めていたが、その職員が順次定年を迎えることから、過去の高水準の給与体系にいた職員が段階的に減り、ラス指数</a:t>
          </a: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が</a:t>
          </a:r>
          <a:r>
            <a:rPr kumimoji="0" lang="ja-JP" altLang="ja-JP" sz="950" b="0" i="0" u="none" strike="noStrike" kern="0" cap="none" spc="0" normalizeH="0" baseline="0" noProof="0">
              <a:ln>
                <a:noFill/>
              </a:ln>
              <a:solidFill>
                <a:sysClr val="windowText" lastClr="000000"/>
              </a:solidFill>
              <a:effectLst/>
              <a:uLnTx/>
              <a:uFillTx/>
              <a:latin typeface="+mn-lt"/>
              <a:ea typeface="+mn-ea"/>
              <a:cs typeface="+mn-cs"/>
            </a:rPr>
            <a:t>下降</a:t>
          </a: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してきているものであり、今後も同様になること</a:t>
          </a:r>
          <a:r>
            <a:rPr kumimoji="0" lang="ja-JP" altLang="ja-JP" sz="950" b="0" i="0" u="none" strike="noStrike" kern="0" cap="none" spc="0" normalizeH="0" baseline="0" noProof="0">
              <a:ln>
                <a:noFill/>
              </a:ln>
              <a:solidFill>
                <a:sysClr val="windowText" lastClr="000000"/>
              </a:solidFill>
              <a:effectLst/>
              <a:uLnTx/>
              <a:uFillTx/>
              <a:latin typeface="+mn-lt"/>
              <a:ea typeface="+mn-ea"/>
              <a:cs typeface="+mn-cs"/>
            </a:rPr>
            <a:t>が想定される。前年度に引き続き特別職の給与削減（町長</a:t>
          </a: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・副町長・教育長</a:t>
          </a:r>
          <a:r>
            <a:rPr kumimoji="0" lang="en-US" altLang="ja-JP" sz="950" b="0" i="0" u="none" strike="noStrike" kern="0" cap="none" spc="0" normalizeH="0" baseline="0" noProof="0">
              <a:ln>
                <a:noFill/>
              </a:ln>
              <a:solidFill>
                <a:sysClr val="windowText" lastClr="000000"/>
              </a:solidFill>
              <a:effectLst/>
              <a:uLnTx/>
              <a:uFillTx/>
              <a:latin typeface="+mn-lt"/>
              <a:ea typeface="+mn-ea"/>
              <a:cs typeface="+mn-cs"/>
            </a:rPr>
            <a:t>10</a:t>
          </a:r>
          <a:r>
            <a:rPr kumimoji="0" lang="ja-JP" altLang="ja-JP" sz="950" b="0" i="0" u="none" strike="noStrike" kern="0" cap="none" spc="0" normalizeH="0" baseline="0" noProof="0">
              <a:ln>
                <a:noFill/>
              </a:ln>
              <a:solidFill>
                <a:sysClr val="windowText" lastClr="000000"/>
              </a:solidFill>
              <a:effectLst/>
              <a:uLnTx/>
              <a:uFillTx/>
              <a:latin typeface="+mn-lt"/>
              <a:ea typeface="+mn-ea"/>
              <a:cs typeface="+mn-cs"/>
            </a:rPr>
            <a:t>％）、管理職手当</a:t>
          </a:r>
          <a:r>
            <a:rPr kumimoji="0" lang="en-US" altLang="ja-JP" sz="950" b="0" i="0" u="none" strike="noStrike" kern="0" cap="none" spc="0" normalizeH="0" baseline="0" noProof="0">
              <a:ln>
                <a:noFill/>
              </a:ln>
              <a:solidFill>
                <a:sysClr val="windowText" lastClr="000000"/>
              </a:solidFill>
              <a:effectLst/>
              <a:uLnTx/>
              <a:uFillTx/>
              <a:latin typeface="+mn-lt"/>
              <a:ea typeface="+mn-ea"/>
              <a:cs typeface="+mn-cs"/>
            </a:rPr>
            <a:t>10</a:t>
          </a:r>
          <a:r>
            <a:rPr kumimoji="0" lang="ja-JP" altLang="ja-JP" sz="950" b="0" i="0" u="none" strike="noStrike" kern="0" cap="none" spc="0" normalizeH="0" baseline="0" noProof="0">
              <a:ln>
                <a:noFill/>
              </a:ln>
              <a:solidFill>
                <a:sysClr val="windowText" lastClr="000000"/>
              </a:solidFill>
              <a:effectLst/>
              <a:uLnTx/>
              <a:uFillTx/>
              <a:latin typeface="+mn-lt"/>
              <a:ea typeface="+mn-ea"/>
              <a:cs typeface="+mn-cs"/>
            </a:rPr>
            <a:t>％削減を継続している。また、超過勤務手当の予算額を給料の</a:t>
          </a:r>
          <a:r>
            <a:rPr kumimoji="0" lang="en-US" altLang="ja-JP" sz="950" b="0" i="0" u="none" strike="noStrike" kern="0" cap="none" spc="0" normalizeH="0" baseline="0" noProof="0">
              <a:ln>
                <a:noFill/>
              </a:ln>
              <a:solidFill>
                <a:sysClr val="windowText" lastClr="000000"/>
              </a:solidFill>
              <a:effectLst/>
              <a:uLnTx/>
              <a:uFillTx/>
              <a:latin typeface="+mn-lt"/>
              <a:ea typeface="+mn-ea"/>
              <a:cs typeface="+mn-cs"/>
            </a:rPr>
            <a:t>4</a:t>
          </a:r>
          <a:r>
            <a:rPr kumimoji="0" lang="ja-JP" altLang="ja-JP" sz="950" b="0" i="0" u="none" strike="noStrike" kern="0" cap="none" spc="0" normalizeH="0" baseline="0" noProof="0">
              <a:ln>
                <a:noFill/>
              </a:ln>
              <a:solidFill>
                <a:sysClr val="windowText" lastClr="000000"/>
              </a:solidFill>
              <a:effectLst/>
              <a:uLnTx/>
              <a:uFillTx/>
              <a:latin typeface="+mn-lt"/>
              <a:ea typeface="+mn-ea"/>
              <a:cs typeface="+mn-cs"/>
            </a:rPr>
            <a:t>％以内とし人件費の抑制を図っている。今後も地場産業の給与実態の状況を踏まえ、給与の適正化に努める。</a:t>
          </a:r>
          <a:endParaRPr kumimoji="1" lang="ja-JP" altLang="en-US" sz="950" b="0" i="0" u="none" strike="noStrike" kern="0" cap="none" spc="0" normalizeH="0" baseline="0" noProof="0">
            <a:ln>
              <a:noFill/>
            </a:ln>
            <a:solidFill>
              <a:sysClr val="windowText" lastClr="000000"/>
            </a:solidFill>
            <a:effectLst/>
            <a:uLnTx/>
            <a:uFillTx/>
            <a:latin typeface="ＭＳ Ｐゴシック"/>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165100</xdr:rowOff>
    </xdr:from>
    <xdr:to>
      <xdr:col>24</xdr:col>
      <xdr:colOff>558800</xdr:colOff>
      <xdr:row>87</xdr:row>
      <xdr:rowOff>74930</xdr:rowOff>
    </xdr:to>
    <xdr:cxnSp macro="">
      <xdr:nvCxnSpPr>
        <xdr:cNvPr id="253" name="直線コネクタ 252"/>
        <xdr:cNvCxnSpPr/>
      </xdr:nvCxnSpPr>
      <xdr:spPr>
        <a:xfrm flipV="1">
          <a:off x="17018000" y="13881100"/>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47007</xdr:rowOff>
    </xdr:from>
    <xdr:ext cx="762000" cy="259045"/>
    <xdr:sp macro="" textlink="">
      <xdr:nvSpPr>
        <xdr:cNvPr id="254" name="給与水準   （国との比較）最小値テキスト"/>
        <xdr:cNvSpPr txBox="1"/>
      </xdr:nvSpPr>
      <xdr:spPr>
        <a:xfrm>
          <a:off x="17106900" y="14963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87</xdr:row>
      <xdr:rowOff>74930</xdr:rowOff>
    </xdr:from>
    <xdr:to>
      <xdr:col>24</xdr:col>
      <xdr:colOff>647700</xdr:colOff>
      <xdr:row>87</xdr:row>
      <xdr:rowOff>74930</xdr:rowOff>
    </xdr:to>
    <xdr:cxnSp macro="">
      <xdr:nvCxnSpPr>
        <xdr:cNvPr id="255" name="直線コネクタ 254"/>
        <xdr:cNvCxnSpPr/>
      </xdr:nvCxnSpPr>
      <xdr:spPr>
        <a:xfrm>
          <a:off x="16929100" y="1499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80027</xdr:rowOff>
    </xdr:from>
    <xdr:ext cx="762000" cy="259045"/>
    <xdr:sp macro="" textlink="">
      <xdr:nvSpPr>
        <xdr:cNvPr id="256"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24</xdr:col>
      <xdr:colOff>469900</xdr:colOff>
      <xdr:row>80</xdr:row>
      <xdr:rowOff>165100</xdr:rowOff>
    </xdr:from>
    <xdr:to>
      <xdr:col>24</xdr:col>
      <xdr:colOff>647700</xdr:colOff>
      <xdr:row>80</xdr:row>
      <xdr:rowOff>165100</xdr:rowOff>
    </xdr:to>
    <xdr:cxnSp macro="">
      <xdr:nvCxnSpPr>
        <xdr:cNvPr id="257" name="直線コネクタ 256"/>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114481</xdr:rowOff>
    </xdr:from>
    <xdr:to>
      <xdr:col>24</xdr:col>
      <xdr:colOff>558800</xdr:colOff>
      <xdr:row>86</xdr:row>
      <xdr:rowOff>11974</xdr:rowOff>
    </xdr:to>
    <xdr:cxnSp macro="">
      <xdr:nvCxnSpPr>
        <xdr:cNvPr id="258" name="直線コネクタ 257"/>
        <xdr:cNvCxnSpPr/>
      </xdr:nvCxnSpPr>
      <xdr:spPr>
        <a:xfrm flipV="1">
          <a:off x="16179800" y="14687731"/>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58619</xdr:rowOff>
    </xdr:from>
    <xdr:ext cx="762000" cy="259045"/>
    <xdr:sp macro="" textlink="">
      <xdr:nvSpPr>
        <xdr:cNvPr id="259" name="給与水準   （国との比較）平均値テキスト"/>
        <xdr:cNvSpPr txBox="1"/>
      </xdr:nvSpPr>
      <xdr:spPr>
        <a:xfrm>
          <a:off x="17106900" y="142889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42092</xdr:rowOff>
    </xdr:from>
    <xdr:to>
      <xdr:col>24</xdr:col>
      <xdr:colOff>609600</xdr:colOff>
      <xdr:row>84</xdr:row>
      <xdr:rowOff>143692</xdr:rowOff>
    </xdr:to>
    <xdr:sp macro="" textlink="">
      <xdr:nvSpPr>
        <xdr:cNvPr id="260" name="フローチャート : 判断 259"/>
        <xdr:cNvSpPr/>
      </xdr:nvSpPr>
      <xdr:spPr>
        <a:xfrm>
          <a:off x="16967200" y="14443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128270</xdr:rowOff>
    </xdr:from>
    <xdr:to>
      <xdr:col>23</xdr:col>
      <xdr:colOff>406400</xdr:colOff>
      <xdr:row>86</xdr:row>
      <xdr:rowOff>11974</xdr:rowOff>
    </xdr:to>
    <xdr:cxnSp macro="">
      <xdr:nvCxnSpPr>
        <xdr:cNvPr id="261" name="直線コネクタ 260"/>
        <xdr:cNvCxnSpPr/>
      </xdr:nvCxnSpPr>
      <xdr:spPr>
        <a:xfrm>
          <a:off x="15290800" y="14701520"/>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42092</xdr:rowOff>
    </xdr:from>
    <xdr:to>
      <xdr:col>23</xdr:col>
      <xdr:colOff>457200</xdr:colOff>
      <xdr:row>84</xdr:row>
      <xdr:rowOff>143692</xdr:rowOff>
    </xdr:to>
    <xdr:sp macro="" textlink="">
      <xdr:nvSpPr>
        <xdr:cNvPr id="262" name="フローチャート : 判断 261"/>
        <xdr:cNvSpPr/>
      </xdr:nvSpPr>
      <xdr:spPr>
        <a:xfrm>
          <a:off x="16129000" y="14443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153869</xdr:rowOff>
    </xdr:from>
    <xdr:ext cx="736600" cy="259045"/>
    <xdr:sp macro="" textlink="">
      <xdr:nvSpPr>
        <xdr:cNvPr id="263" name="テキスト ボックス 262"/>
        <xdr:cNvSpPr txBox="1"/>
      </xdr:nvSpPr>
      <xdr:spPr>
        <a:xfrm>
          <a:off x="15798800" y="14212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128270</xdr:rowOff>
    </xdr:from>
    <xdr:to>
      <xdr:col>22</xdr:col>
      <xdr:colOff>203200</xdr:colOff>
      <xdr:row>88</xdr:row>
      <xdr:rowOff>130992</xdr:rowOff>
    </xdr:to>
    <xdr:cxnSp macro="">
      <xdr:nvCxnSpPr>
        <xdr:cNvPr id="264" name="直線コネクタ 263"/>
        <xdr:cNvCxnSpPr/>
      </xdr:nvCxnSpPr>
      <xdr:spPr>
        <a:xfrm flipV="1">
          <a:off x="14401800" y="14701520"/>
          <a:ext cx="889000" cy="517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14514</xdr:rowOff>
    </xdr:from>
    <xdr:to>
      <xdr:col>22</xdr:col>
      <xdr:colOff>254000</xdr:colOff>
      <xdr:row>84</xdr:row>
      <xdr:rowOff>116114</xdr:rowOff>
    </xdr:to>
    <xdr:sp macro="" textlink="">
      <xdr:nvSpPr>
        <xdr:cNvPr id="265" name="フローチャート : 判断 264"/>
        <xdr:cNvSpPr/>
      </xdr:nvSpPr>
      <xdr:spPr>
        <a:xfrm>
          <a:off x="15240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126291</xdr:rowOff>
    </xdr:from>
    <xdr:ext cx="762000" cy="259045"/>
    <xdr:sp macro="" textlink="">
      <xdr:nvSpPr>
        <xdr:cNvPr id="266" name="テキスト ボックス 265"/>
        <xdr:cNvSpPr txBox="1"/>
      </xdr:nvSpPr>
      <xdr:spPr>
        <a:xfrm>
          <a:off x="14909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55155</xdr:rowOff>
    </xdr:from>
    <xdr:to>
      <xdr:col>21</xdr:col>
      <xdr:colOff>0</xdr:colOff>
      <xdr:row>88</xdr:row>
      <xdr:rowOff>130992</xdr:rowOff>
    </xdr:to>
    <xdr:cxnSp macro="">
      <xdr:nvCxnSpPr>
        <xdr:cNvPr id="267" name="直線コネクタ 266"/>
        <xdr:cNvCxnSpPr/>
      </xdr:nvCxnSpPr>
      <xdr:spPr>
        <a:xfrm>
          <a:off x="13512800" y="15142755"/>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24130</xdr:rowOff>
    </xdr:from>
    <xdr:to>
      <xdr:col>21</xdr:col>
      <xdr:colOff>50800</xdr:colOff>
      <xdr:row>87</xdr:row>
      <xdr:rowOff>125730</xdr:rowOff>
    </xdr:to>
    <xdr:sp macro="" textlink="">
      <xdr:nvSpPr>
        <xdr:cNvPr id="268" name="フローチャート : 判断 267"/>
        <xdr:cNvSpPr/>
      </xdr:nvSpPr>
      <xdr:spPr>
        <a:xfrm>
          <a:off x="143510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135907</xdr:rowOff>
    </xdr:from>
    <xdr:ext cx="762000" cy="259045"/>
    <xdr:sp macro="" textlink="">
      <xdr:nvSpPr>
        <xdr:cNvPr id="269" name="テキスト ボックス 268"/>
        <xdr:cNvSpPr txBox="1"/>
      </xdr:nvSpPr>
      <xdr:spPr>
        <a:xfrm>
          <a:off x="14020800" y="147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17236</xdr:rowOff>
    </xdr:from>
    <xdr:to>
      <xdr:col>19</xdr:col>
      <xdr:colOff>533400</xdr:colOff>
      <xdr:row>87</xdr:row>
      <xdr:rowOff>118836</xdr:rowOff>
    </xdr:to>
    <xdr:sp macro="" textlink="">
      <xdr:nvSpPr>
        <xdr:cNvPr id="270" name="フローチャート : 判断 269"/>
        <xdr:cNvSpPr/>
      </xdr:nvSpPr>
      <xdr:spPr>
        <a:xfrm>
          <a:off x="13462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129013</xdr:rowOff>
    </xdr:from>
    <xdr:ext cx="762000" cy="259045"/>
    <xdr:sp macro="" textlink="">
      <xdr:nvSpPr>
        <xdr:cNvPr id="271" name="テキスト ボックス 270"/>
        <xdr:cNvSpPr txBox="1"/>
      </xdr:nvSpPr>
      <xdr:spPr>
        <a:xfrm>
          <a:off x="13131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63681</xdr:rowOff>
    </xdr:from>
    <xdr:to>
      <xdr:col>24</xdr:col>
      <xdr:colOff>609600</xdr:colOff>
      <xdr:row>85</xdr:row>
      <xdr:rowOff>165281</xdr:rowOff>
    </xdr:to>
    <xdr:sp macro="" textlink="">
      <xdr:nvSpPr>
        <xdr:cNvPr id="277" name="円/楕円 276"/>
        <xdr:cNvSpPr/>
      </xdr:nvSpPr>
      <xdr:spPr>
        <a:xfrm>
          <a:off x="16967200" y="1463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35758</xdr:rowOff>
    </xdr:from>
    <xdr:ext cx="762000" cy="259045"/>
    <xdr:sp macro="" textlink="">
      <xdr:nvSpPr>
        <xdr:cNvPr id="278" name="給与水準   （国との比較）該当値テキスト"/>
        <xdr:cNvSpPr txBox="1"/>
      </xdr:nvSpPr>
      <xdr:spPr>
        <a:xfrm>
          <a:off x="17106900" y="14609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132624</xdr:rowOff>
    </xdr:from>
    <xdr:to>
      <xdr:col>23</xdr:col>
      <xdr:colOff>457200</xdr:colOff>
      <xdr:row>86</xdr:row>
      <xdr:rowOff>62774</xdr:rowOff>
    </xdr:to>
    <xdr:sp macro="" textlink="">
      <xdr:nvSpPr>
        <xdr:cNvPr id="279" name="円/楕円 278"/>
        <xdr:cNvSpPr/>
      </xdr:nvSpPr>
      <xdr:spPr>
        <a:xfrm>
          <a:off x="16129000" y="1470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47551</xdr:rowOff>
    </xdr:from>
    <xdr:ext cx="736600" cy="259045"/>
    <xdr:sp macro="" textlink="">
      <xdr:nvSpPr>
        <xdr:cNvPr id="280" name="テキスト ボックス 279"/>
        <xdr:cNvSpPr txBox="1"/>
      </xdr:nvSpPr>
      <xdr:spPr>
        <a:xfrm>
          <a:off x="15798800" y="14792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77470</xdr:rowOff>
    </xdr:from>
    <xdr:to>
      <xdr:col>22</xdr:col>
      <xdr:colOff>254000</xdr:colOff>
      <xdr:row>86</xdr:row>
      <xdr:rowOff>7620</xdr:rowOff>
    </xdr:to>
    <xdr:sp macro="" textlink="">
      <xdr:nvSpPr>
        <xdr:cNvPr id="281" name="円/楕円 280"/>
        <xdr:cNvSpPr/>
      </xdr:nvSpPr>
      <xdr:spPr>
        <a:xfrm>
          <a:off x="15240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163847</xdr:rowOff>
    </xdr:from>
    <xdr:ext cx="762000" cy="259045"/>
    <xdr:sp macro="" textlink="">
      <xdr:nvSpPr>
        <xdr:cNvPr id="282" name="テキスト ボックス 281"/>
        <xdr:cNvSpPr txBox="1"/>
      </xdr:nvSpPr>
      <xdr:spPr>
        <a:xfrm>
          <a:off x="14909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80192</xdr:rowOff>
    </xdr:from>
    <xdr:to>
      <xdr:col>21</xdr:col>
      <xdr:colOff>50800</xdr:colOff>
      <xdr:row>89</xdr:row>
      <xdr:rowOff>10342</xdr:rowOff>
    </xdr:to>
    <xdr:sp macro="" textlink="">
      <xdr:nvSpPr>
        <xdr:cNvPr id="283" name="円/楕円 282"/>
        <xdr:cNvSpPr/>
      </xdr:nvSpPr>
      <xdr:spPr>
        <a:xfrm>
          <a:off x="14351000" y="1516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166569</xdr:rowOff>
    </xdr:from>
    <xdr:ext cx="762000" cy="259045"/>
    <xdr:sp macro="" textlink="">
      <xdr:nvSpPr>
        <xdr:cNvPr id="284" name="テキスト ボックス 283"/>
        <xdr:cNvSpPr txBox="1"/>
      </xdr:nvSpPr>
      <xdr:spPr>
        <a:xfrm>
          <a:off x="14020800" y="1525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4355</xdr:rowOff>
    </xdr:from>
    <xdr:to>
      <xdr:col>19</xdr:col>
      <xdr:colOff>533400</xdr:colOff>
      <xdr:row>88</xdr:row>
      <xdr:rowOff>105955</xdr:rowOff>
    </xdr:to>
    <xdr:sp macro="" textlink="">
      <xdr:nvSpPr>
        <xdr:cNvPr id="285" name="円/楕円 284"/>
        <xdr:cNvSpPr/>
      </xdr:nvSpPr>
      <xdr:spPr>
        <a:xfrm>
          <a:off x="13462000" y="1509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90732</xdr:rowOff>
    </xdr:from>
    <xdr:ext cx="762000" cy="259045"/>
    <xdr:sp macro="" textlink="">
      <xdr:nvSpPr>
        <xdr:cNvPr id="286" name="テキスト ボックス 285"/>
        <xdr:cNvSpPr txBox="1"/>
      </xdr:nvSpPr>
      <xdr:spPr>
        <a:xfrm>
          <a:off x="13131800" y="15178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　過去、昭和</a:t>
          </a:r>
          <a:r>
            <a:rPr kumimoji="0" lang="en-US" altLang="ja-JP" sz="1000" b="0" i="0" u="none" strike="noStrike" kern="0" cap="none" spc="0" normalizeH="0" baseline="0" noProof="0">
              <a:ln>
                <a:noFill/>
              </a:ln>
              <a:solidFill>
                <a:sysClr val="windowText" lastClr="000000"/>
              </a:solidFill>
              <a:effectLst/>
              <a:uLnTx/>
              <a:uFillTx/>
              <a:latin typeface="+mn-lt"/>
              <a:ea typeface="+mn-ea"/>
              <a:cs typeface="+mn-cs"/>
            </a:rPr>
            <a:t>40</a:t>
          </a: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年度から昭和</a:t>
          </a:r>
          <a:r>
            <a:rPr kumimoji="0" lang="en-US" altLang="ja-JP" sz="1000" b="0" i="0" u="none" strike="noStrike" kern="0" cap="none" spc="0" normalizeH="0" baseline="0" noProof="0">
              <a:ln>
                <a:noFill/>
              </a:ln>
              <a:solidFill>
                <a:sysClr val="windowText" lastClr="000000"/>
              </a:solidFill>
              <a:effectLst/>
              <a:uLnTx/>
              <a:uFillTx/>
              <a:latin typeface="+mn-lt"/>
              <a:ea typeface="+mn-ea"/>
              <a:cs typeface="+mn-cs"/>
            </a:rPr>
            <a:t>48</a:t>
          </a: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年度にかけて行政需要の急速な増加に対応するために採用した職員が順次定年を迎えており、ここ数年職員が減となっている、定員適正化計画による職員の計画的な削減（平成</a:t>
          </a:r>
          <a:r>
            <a:rPr kumimoji="0" lang="en-US" altLang="ja-JP" sz="1000" b="0" i="0" u="none" strike="noStrike" kern="0" cap="none" spc="0" normalizeH="0" baseline="0" noProof="0">
              <a:ln>
                <a:noFill/>
              </a:ln>
              <a:solidFill>
                <a:sysClr val="windowText" lastClr="000000"/>
              </a:solidFill>
              <a:effectLst/>
              <a:uLnTx/>
              <a:uFillTx/>
              <a:latin typeface="+mn-lt"/>
              <a:ea typeface="+mn-ea"/>
              <a:cs typeface="+mn-cs"/>
            </a:rPr>
            <a:t>16</a:t>
          </a: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年度職員数</a:t>
          </a:r>
          <a:r>
            <a:rPr kumimoji="0" lang="en-US" altLang="ja-JP" sz="1000" b="0" i="0" u="none" strike="noStrike" kern="0" cap="none" spc="0" normalizeH="0" baseline="0" noProof="0">
              <a:ln>
                <a:noFill/>
              </a:ln>
              <a:solidFill>
                <a:sysClr val="windowText" lastClr="000000"/>
              </a:solidFill>
              <a:effectLst/>
              <a:uLnTx/>
              <a:uFillTx/>
              <a:latin typeface="+mn-lt"/>
              <a:ea typeface="+mn-ea"/>
              <a:cs typeface="+mn-cs"/>
            </a:rPr>
            <a:t>79</a:t>
          </a: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人を平成</a:t>
          </a:r>
          <a:r>
            <a:rPr kumimoji="0" lang="en-US" altLang="ja-JP" sz="1000" b="0" i="0" u="none" strike="noStrike" kern="0" cap="none" spc="0" normalizeH="0" baseline="0" noProof="0">
              <a:ln>
                <a:noFill/>
              </a:ln>
              <a:solidFill>
                <a:sysClr val="windowText" lastClr="000000"/>
              </a:solidFill>
              <a:effectLst/>
              <a:uLnTx/>
              <a:uFillTx/>
              <a:latin typeface="+mn-lt"/>
              <a:ea typeface="+mn-ea"/>
              <a:cs typeface="+mn-cs"/>
            </a:rPr>
            <a:t>21</a:t>
          </a: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年度までに</a:t>
          </a:r>
          <a:r>
            <a:rPr kumimoji="0" lang="en-US" altLang="ja-JP" sz="1000" b="0" i="0" u="none" strike="noStrike" kern="0" cap="none" spc="0" normalizeH="0" baseline="0" noProof="0">
              <a:ln>
                <a:noFill/>
              </a:ln>
              <a:solidFill>
                <a:sysClr val="windowText" lastClr="000000"/>
              </a:solidFill>
              <a:effectLst/>
              <a:uLnTx/>
              <a:uFillTx/>
              <a:latin typeface="+mn-lt"/>
              <a:ea typeface="+mn-ea"/>
              <a:cs typeface="+mn-cs"/>
            </a:rPr>
            <a:t>12</a:t>
          </a: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人削減）計画についても目標達成が</a:t>
          </a:r>
          <a:r>
            <a:rPr kumimoji="0" lang="en-US" altLang="ja-JP" sz="1000" b="0" i="0" u="none" strike="noStrike" kern="0" cap="none" spc="0" normalizeH="0" baseline="0" noProof="0">
              <a:ln>
                <a:noFill/>
              </a:ln>
              <a:solidFill>
                <a:sysClr val="windowText" lastClr="000000"/>
              </a:solidFill>
              <a:effectLst/>
              <a:uLnTx/>
              <a:uFillTx/>
              <a:latin typeface="+mn-lt"/>
              <a:ea typeface="+mn-ea"/>
              <a:cs typeface="+mn-cs"/>
            </a:rPr>
            <a:t>1</a:t>
          </a: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年遅れたが達成することができている。</a:t>
          </a: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「浅川</a:t>
          </a: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町</a:t>
          </a: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第</a:t>
          </a:r>
          <a:r>
            <a:rPr kumimoji="0" lang="en-US" altLang="ja-JP" sz="1000" b="0" i="0" u="none" strike="noStrike" kern="0" cap="none" spc="0" normalizeH="0" baseline="0" noProof="0">
              <a:ln>
                <a:noFill/>
              </a:ln>
              <a:solidFill>
                <a:sysClr val="windowText" lastClr="000000"/>
              </a:solidFill>
              <a:effectLst/>
              <a:uLnTx/>
              <a:uFillTx/>
              <a:latin typeface="+mn-lt"/>
              <a:ea typeface="+mn-ea"/>
              <a:cs typeface="+mn-cs"/>
            </a:rPr>
            <a:t>5</a:t>
          </a: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次</a:t>
          </a: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振興計画</a:t>
          </a: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」における</a:t>
          </a: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将来人口</a:t>
          </a: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推計</a:t>
          </a: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では</a:t>
          </a: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平成</a:t>
          </a:r>
          <a:r>
            <a:rPr kumimoji="0" lang="en-US" altLang="ja-JP" sz="1000" b="0" i="0" u="none" strike="noStrike" kern="0" cap="none" spc="0" normalizeH="0" baseline="0" noProof="0">
              <a:ln>
                <a:noFill/>
              </a:ln>
              <a:solidFill>
                <a:sysClr val="windowText" lastClr="000000"/>
              </a:solidFill>
              <a:effectLst/>
              <a:uLnTx/>
              <a:uFillTx/>
              <a:latin typeface="+mn-lt"/>
              <a:ea typeface="+mn-ea"/>
              <a:cs typeface="+mn-cs"/>
            </a:rPr>
            <a:t>37</a:t>
          </a: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年度までに平成</a:t>
          </a:r>
          <a:r>
            <a:rPr kumimoji="0" lang="en-US" altLang="ja-JP" sz="1000" b="0" i="0" u="none" strike="noStrike" kern="0" cap="none" spc="0" normalizeH="0" baseline="0" noProof="0">
              <a:ln>
                <a:noFill/>
              </a:ln>
              <a:solidFill>
                <a:sysClr val="windowText" lastClr="000000"/>
              </a:solidFill>
              <a:effectLst/>
              <a:uLnTx/>
              <a:uFillTx/>
              <a:latin typeface="+mn-lt"/>
              <a:ea typeface="+mn-ea"/>
              <a:cs typeface="+mn-cs"/>
            </a:rPr>
            <a:t>27</a:t>
          </a: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年度調査時より</a:t>
          </a:r>
          <a:r>
            <a:rPr kumimoji="0" lang="en-US" altLang="ja-JP" sz="1000" b="0" i="0" u="none" strike="noStrike" kern="0" cap="none" spc="0" normalizeH="0" baseline="0" noProof="0">
              <a:ln>
                <a:noFill/>
              </a:ln>
              <a:solidFill>
                <a:sysClr val="windowText" lastClr="000000"/>
              </a:solidFill>
              <a:effectLst/>
              <a:uLnTx/>
              <a:uFillTx/>
              <a:latin typeface="+mn-lt"/>
              <a:ea typeface="+mn-ea"/>
              <a:cs typeface="+mn-cs"/>
            </a:rPr>
            <a:t>10.4%</a:t>
          </a: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程度</a:t>
          </a: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の人口が減少すると予測しており、人口</a:t>
          </a:r>
          <a:r>
            <a:rPr kumimoji="0" lang="en-US" altLang="ja-JP" sz="1000" b="0" i="0" u="none" strike="noStrike" kern="0" cap="none" spc="0" normalizeH="0" baseline="0" noProof="0">
              <a:ln>
                <a:noFill/>
              </a:ln>
              <a:solidFill>
                <a:sysClr val="windowText" lastClr="000000"/>
              </a:solidFill>
              <a:effectLst/>
              <a:uLnTx/>
              <a:uFillTx/>
              <a:latin typeface="+mn-lt"/>
              <a:ea typeface="+mn-ea"/>
              <a:cs typeface="+mn-cs"/>
            </a:rPr>
            <a:t>1</a:t>
          </a: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人当たりで比較すると今後も職員数が増加するという現象が想定される。</a:t>
          </a: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しかし、平成</a:t>
          </a:r>
          <a:r>
            <a:rPr kumimoji="0" lang="en-US" altLang="ja-JP" sz="1000" b="0" i="0" u="none" strike="noStrike" kern="0" cap="none" spc="0" normalizeH="0" baseline="0" noProof="0">
              <a:ln>
                <a:noFill/>
              </a:ln>
              <a:solidFill>
                <a:sysClr val="windowText" lastClr="000000"/>
              </a:solidFill>
              <a:effectLst/>
              <a:uLnTx/>
              <a:uFillTx/>
              <a:latin typeface="+mn-lt"/>
              <a:ea typeface="+mn-ea"/>
              <a:cs typeface="+mn-cs"/>
            </a:rPr>
            <a:t>27</a:t>
          </a: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年度においては、町の職員平均年齢の若さが福島県内でも上位であることもあり、</a:t>
          </a: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今後</a:t>
          </a: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の</a:t>
          </a: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業務の多様化、権限委譲などによる業務量の増加も見据えながら、適切な定員管理に努める</a:t>
          </a: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必要がある。</a:t>
          </a:r>
          <a:endParaRPr kumimoji="1" lang="ja-JP" altLang="en-US" sz="1300">
            <a:solidFill>
              <a:sysClr val="windowText" lastClr="000000"/>
            </a:solidFill>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58505</xdr:rowOff>
    </xdr:from>
    <xdr:to>
      <xdr:col>24</xdr:col>
      <xdr:colOff>558800</xdr:colOff>
      <xdr:row>67</xdr:row>
      <xdr:rowOff>83227</xdr:rowOff>
    </xdr:to>
    <xdr:cxnSp macro="">
      <xdr:nvCxnSpPr>
        <xdr:cNvPr id="316" name="直線コネクタ 315"/>
        <xdr:cNvCxnSpPr/>
      </xdr:nvCxnSpPr>
      <xdr:spPr>
        <a:xfrm flipV="1">
          <a:off x="17018000" y="10174055"/>
          <a:ext cx="0" cy="13963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55304</xdr:rowOff>
    </xdr:from>
    <xdr:ext cx="762000" cy="259045"/>
    <xdr:sp macro="" textlink="">
      <xdr:nvSpPr>
        <xdr:cNvPr id="317" name="定員管理の状況最小値テキスト"/>
        <xdr:cNvSpPr txBox="1"/>
      </xdr:nvSpPr>
      <xdr:spPr>
        <a:xfrm>
          <a:off x="17106900" y="11542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24.64</a:t>
          </a:r>
          <a:endParaRPr kumimoji="1" lang="ja-JP" altLang="en-US" sz="1000" b="1">
            <a:latin typeface="ＭＳ Ｐゴシック"/>
          </a:endParaRPr>
        </a:p>
      </xdr:txBody>
    </xdr:sp>
    <xdr:clientData/>
  </xdr:oneCellAnchor>
  <xdr:twoCellAnchor>
    <xdr:from>
      <xdr:col>24</xdr:col>
      <xdr:colOff>469900</xdr:colOff>
      <xdr:row>67</xdr:row>
      <xdr:rowOff>83227</xdr:rowOff>
    </xdr:from>
    <xdr:to>
      <xdr:col>24</xdr:col>
      <xdr:colOff>647700</xdr:colOff>
      <xdr:row>67</xdr:row>
      <xdr:rowOff>83227</xdr:rowOff>
    </xdr:to>
    <xdr:cxnSp macro="">
      <xdr:nvCxnSpPr>
        <xdr:cNvPr id="318" name="直線コネクタ 317"/>
        <xdr:cNvCxnSpPr/>
      </xdr:nvCxnSpPr>
      <xdr:spPr>
        <a:xfrm>
          <a:off x="16929100" y="11570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144882</xdr:rowOff>
    </xdr:from>
    <xdr:ext cx="762000" cy="259045"/>
    <xdr:sp macro="" textlink="">
      <xdr:nvSpPr>
        <xdr:cNvPr id="319" name="定員管理の状況最大値テキスト"/>
        <xdr:cNvSpPr txBox="1"/>
      </xdr:nvSpPr>
      <xdr:spPr>
        <a:xfrm>
          <a:off x="17106900" y="991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7.28</a:t>
          </a:r>
          <a:endParaRPr kumimoji="1" lang="ja-JP" altLang="en-US" sz="1000" b="1">
            <a:latin typeface="ＭＳ Ｐゴシック"/>
          </a:endParaRPr>
        </a:p>
      </xdr:txBody>
    </xdr:sp>
    <xdr:clientData/>
  </xdr:oneCellAnchor>
  <xdr:twoCellAnchor>
    <xdr:from>
      <xdr:col>24</xdr:col>
      <xdr:colOff>469900</xdr:colOff>
      <xdr:row>59</xdr:row>
      <xdr:rowOff>58505</xdr:rowOff>
    </xdr:from>
    <xdr:to>
      <xdr:col>24</xdr:col>
      <xdr:colOff>647700</xdr:colOff>
      <xdr:row>59</xdr:row>
      <xdr:rowOff>58505</xdr:rowOff>
    </xdr:to>
    <xdr:cxnSp macro="">
      <xdr:nvCxnSpPr>
        <xdr:cNvPr id="320" name="直線コネクタ 319"/>
        <xdr:cNvCxnSpPr/>
      </xdr:nvCxnSpPr>
      <xdr:spPr>
        <a:xfrm>
          <a:off x="16929100" y="1017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153416</xdr:rowOff>
    </xdr:from>
    <xdr:to>
      <xdr:col>24</xdr:col>
      <xdr:colOff>558800</xdr:colOff>
      <xdr:row>60</xdr:row>
      <xdr:rowOff>12531</xdr:rowOff>
    </xdr:to>
    <xdr:cxnSp macro="">
      <xdr:nvCxnSpPr>
        <xdr:cNvPr id="321" name="直線コネクタ 320"/>
        <xdr:cNvCxnSpPr/>
      </xdr:nvCxnSpPr>
      <xdr:spPr>
        <a:xfrm>
          <a:off x="16179800" y="10268966"/>
          <a:ext cx="838200" cy="3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17332</xdr:rowOff>
    </xdr:from>
    <xdr:ext cx="762000" cy="259045"/>
    <xdr:sp macro="" textlink="">
      <xdr:nvSpPr>
        <xdr:cNvPr id="322" name="定員管理の状況平均値テキスト"/>
        <xdr:cNvSpPr txBox="1"/>
      </xdr:nvSpPr>
      <xdr:spPr>
        <a:xfrm>
          <a:off x="17106900" y="10475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45255</xdr:rowOff>
    </xdr:from>
    <xdr:to>
      <xdr:col>24</xdr:col>
      <xdr:colOff>609600</xdr:colOff>
      <xdr:row>61</xdr:row>
      <xdr:rowOff>146855</xdr:rowOff>
    </xdr:to>
    <xdr:sp macro="" textlink="">
      <xdr:nvSpPr>
        <xdr:cNvPr id="323" name="フローチャート : 判断 322"/>
        <xdr:cNvSpPr/>
      </xdr:nvSpPr>
      <xdr:spPr>
        <a:xfrm>
          <a:off x="16967200" y="1050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153416</xdr:rowOff>
    </xdr:from>
    <xdr:to>
      <xdr:col>23</xdr:col>
      <xdr:colOff>406400</xdr:colOff>
      <xdr:row>59</xdr:row>
      <xdr:rowOff>158242</xdr:rowOff>
    </xdr:to>
    <xdr:cxnSp macro="">
      <xdr:nvCxnSpPr>
        <xdr:cNvPr id="324" name="直線コネクタ 323"/>
        <xdr:cNvCxnSpPr/>
      </xdr:nvCxnSpPr>
      <xdr:spPr>
        <a:xfrm flipV="1">
          <a:off x="15290800" y="1026896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60537</xdr:rowOff>
    </xdr:from>
    <xdr:to>
      <xdr:col>23</xdr:col>
      <xdr:colOff>457200</xdr:colOff>
      <xdr:row>61</xdr:row>
      <xdr:rowOff>162137</xdr:rowOff>
    </xdr:to>
    <xdr:sp macro="" textlink="">
      <xdr:nvSpPr>
        <xdr:cNvPr id="325" name="フローチャート : 判断 324"/>
        <xdr:cNvSpPr/>
      </xdr:nvSpPr>
      <xdr:spPr>
        <a:xfrm>
          <a:off x="161290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146914</xdr:rowOff>
    </xdr:from>
    <xdr:ext cx="736600" cy="259045"/>
    <xdr:sp macro="" textlink="">
      <xdr:nvSpPr>
        <xdr:cNvPr id="326" name="テキスト ボックス 325"/>
        <xdr:cNvSpPr txBox="1"/>
      </xdr:nvSpPr>
      <xdr:spPr>
        <a:xfrm>
          <a:off x="15798800" y="1060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12.20</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130894</xdr:rowOff>
    </xdr:from>
    <xdr:to>
      <xdr:col>22</xdr:col>
      <xdr:colOff>203200</xdr:colOff>
      <xdr:row>59</xdr:row>
      <xdr:rowOff>158242</xdr:rowOff>
    </xdr:to>
    <xdr:cxnSp macro="">
      <xdr:nvCxnSpPr>
        <xdr:cNvPr id="327" name="直線コネクタ 326"/>
        <xdr:cNvCxnSpPr/>
      </xdr:nvCxnSpPr>
      <xdr:spPr>
        <a:xfrm>
          <a:off x="14401800" y="10246444"/>
          <a:ext cx="889000" cy="2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46058</xdr:rowOff>
    </xdr:from>
    <xdr:to>
      <xdr:col>22</xdr:col>
      <xdr:colOff>254000</xdr:colOff>
      <xdr:row>61</xdr:row>
      <xdr:rowOff>147658</xdr:rowOff>
    </xdr:to>
    <xdr:sp macro="" textlink="">
      <xdr:nvSpPr>
        <xdr:cNvPr id="328" name="フローチャート : 判断 327"/>
        <xdr:cNvSpPr/>
      </xdr:nvSpPr>
      <xdr:spPr>
        <a:xfrm>
          <a:off x="15240000" y="1050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132435</xdr:rowOff>
    </xdr:from>
    <xdr:ext cx="762000" cy="259045"/>
    <xdr:sp macro="" textlink="">
      <xdr:nvSpPr>
        <xdr:cNvPr id="329" name="テキスト ボックス 328"/>
        <xdr:cNvSpPr txBox="1"/>
      </xdr:nvSpPr>
      <xdr:spPr>
        <a:xfrm>
          <a:off x="14909800" y="10590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130894</xdr:rowOff>
    </xdr:from>
    <xdr:to>
      <xdr:col>21</xdr:col>
      <xdr:colOff>0</xdr:colOff>
      <xdr:row>59</xdr:row>
      <xdr:rowOff>130894</xdr:rowOff>
    </xdr:to>
    <xdr:cxnSp macro="">
      <xdr:nvCxnSpPr>
        <xdr:cNvPr id="330" name="直線コネクタ 329"/>
        <xdr:cNvCxnSpPr/>
      </xdr:nvCxnSpPr>
      <xdr:spPr>
        <a:xfrm>
          <a:off x="13512800" y="102464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37211</xdr:rowOff>
    </xdr:from>
    <xdr:to>
      <xdr:col>21</xdr:col>
      <xdr:colOff>50800</xdr:colOff>
      <xdr:row>61</xdr:row>
      <xdr:rowOff>138811</xdr:rowOff>
    </xdr:to>
    <xdr:sp macro="" textlink="">
      <xdr:nvSpPr>
        <xdr:cNvPr id="331" name="フローチャート : 判断 330"/>
        <xdr:cNvSpPr/>
      </xdr:nvSpPr>
      <xdr:spPr>
        <a:xfrm>
          <a:off x="14351000" y="1049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123588</xdr:rowOff>
    </xdr:from>
    <xdr:ext cx="762000" cy="259045"/>
    <xdr:sp macro="" textlink="">
      <xdr:nvSpPr>
        <xdr:cNvPr id="332" name="テキスト ボックス 331"/>
        <xdr:cNvSpPr txBox="1"/>
      </xdr:nvSpPr>
      <xdr:spPr>
        <a:xfrm>
          <a:off x="14020800" y="1058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38819</xdr:rowOff>
    </xdr:from>
    <xdr:to>
      <xdr:col>19</xdr:col>
      <xdr:colOff>533400</xdr:colOff>
      <xdr:row>61</xdr:row>
      <xdr:rowOff>140419</xdr:rowOff>
    </xdr:to>
    <xdr:sp macro="" textlink="">
      <xdr:nvSpPr>
        <xdr:cNvPr id="333" name="フローチャート : 判断 332"/>
        <xdr:cNvSpPr/>
      </xdr:nvSpPr>
      <xdr:spPr>
        <a:xfrm>
          <a:off x="13462000" y="10497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125196</xdr:rowOff>
    </xdr:from>
    <xdr:ext cx="762000" cy="259045"/>
    <xdr:sp macro="" textlink="">
      <xdr:nvSpPr>
        <xdr:cNvPr id="334" name="テキスト ボックス 333"/>
        <xdr:cNvSpPr txBox="1"/>
      </xdr:nvSpPr>
      <xdr:spPr>
        <a:xfrm>
          <a:off x="13131800" y="1058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133181</xdr:rowOff>
    </xdr:from>
    <xdr:to>
      <xdr:col>24</xdr:col>
      <xdr:colOff>609600</xdr:colOff>
      <xdr:row>60</xdr:row>
      <xdr:rowOff>63331</xdr:rowOff>
    </xdr:to>
    <xdr:sp macro="" textlink="">
      <xdr:nvSpPr>
        <xdr:cNvPr id="340" name="円/楕円 339"/>
        <xdr:cNvSpPr/>
      </xdr:nvSpPr>
      <xdr:spPr>
        <a:xfrm>
          <a:off x="16967200" y="1024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54458</xdr:rowOff>
    </xdr:from>
    <xdr:ext cx="762000" cy="259045"/>
    <xdr:sp macro="" textlink="">
      <xdr:nvSpPr>
        <xdr:cNvPr id="341" name="定員管理の状況該当値テキスト"/>
        <xdr:cNvSpPr txBox="1"/>
      </xdr:nvSpPr>
      <xdr:spPr>
        <a:xfrm>
          <a:off x="17106900" y="10170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102616</xdr:rowOff>
    </xdr:from>
    <xdr:to>
      <xdr:col>23</xdr:col>
      <xdr:colOff>457200</xdr:colOff>
      <xdr:row>60</xdr:row>
      <xdr:rowOff>32766</xdr:rowOff>
    </xdr:to>
    <xdr:sp macro="" textlink="">
      <xdr:nvSpPr>
        <xdr:cNvPr id="342" name="円/楕円 341"/>
        <xdr:cNvSpPr/>
      </xdr:nvSpPr>
      <xdr:spPr>
        <a:xfrm>
          <a:off x="16129000" y="1021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42943</xdr:rowOff>
    </xdr:from>
    <xdr:ext cx="736600" cy="259045"/>
    <xdr:sp macro="" textlink="">
      <xdr:nvSpPr>
        <xdr:cNvPr id="343" name="テキスト ボックス 342"/>
        <xdr:cNvSpPr txBox="1"/>
      </xdr:nvSpPr>
      <xdr:spPr>
        <a:xfrm>
          <a:off x="15798800" y="9987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107442</xdr:rowOff>
    </xdr:from>
    <xdr:to>
      <xdr:col>22</xdr:col>
      <xdr:colOff>254000</xdr:colOff>
      <xdr:row>60</xdr:row>
      <xdr:rowOff>37592</xdr:rowOff>
    </xdr:to>
    <xdr:sp macro="" textlink="">
      <xdr:nvSpPr>
        <xdr:cNvPr id="344" name="円/楕円 343"/>
        <xdr:cNvSpPr/>
      </xdr:nvSpPr>
      <xdr:spPr>
        <a:xfrm>
          <a:off x="15240000" y="1022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47769</xdr:rowOff>
    </xdr:from>
    <xdr:ext cx="762000" cy="259045"/>
    <xdr:sp macro="" textlink="">
      <xdr:nvSpPr>
        <xdr:cNvPr id="345" name="テキスト ボックス 344"/>
        <xdr:cNvSpPr txBox="1"/>
      </xdr:nvSpPr>
      <xdr:spPr>
        <a:xfrm>
          <a:off x="14909800" y="999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80094</xdr:rowOff>
    </xdr:from>
    <xdr:to>
      <xdr:col>21</xdr:col>
      <xdr:colOff>50800</xdr:colOff>
      <xdr:row>60</xdr:row>
      <xdr:rowOff>10244</xdr:rowOff>
    </xdr:to>
    <xdr:sp macro="" textlink="">
      <xdr:nvSpPr>
        <xdr:cNvPr id="346" name="円/楕円 345"/>
        <xdr:cNvSpPr/>
      </xdr:nvSpPr>
      <xdr:spPr>
        <a:xfrm>
          <a:off x="14351000" y="1019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20421</xdr:rowOff>
    </xdr:from>
    <xdr:ext cx="762000" cy="259045"/>
    <xdr:sp macro="" textlink="">
      <xdr:nvSpPr>
        <xdr:cNvPr id="347" name="テキスト ボックス 346"/>
        <xdr:cNvSpPr txBox="1"/>
      </xdr:nvSpPr>
      <xdr:spPr>
        <a:xfrm>
          <a:off x="14020800" y="9964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80094</xdr:rowOff>
    </xdr:from>
    <xdr:to>
      <xdr:col>19</xdr:col>
      <xdr:colOff>533400</xdr:colOff>
      <xdr:row>60</xdr:row>
      <xdr:rowOff>10244</xdr:rowOff>
    </xdr:to>
    <xdr:sp macro="" textlink="">
      <xdr:nvSpPr>
        <xdr:cNvPr id="348" name="円/楕円 347"/>
        <xdr:cNvSpPr/>
      </xdr:nvSpPr>
      <xdr:spPr>
        <a:xfrm>
          <a:off x="13462000" y="1019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20421</xdr:rowOff>
    </xdr:from>
    <xdr:ext cx="762000" cy="259045"/>
    <xdr:sp macro="" textlink="">
      <xdr:nvSpPr>
        <xdr:cNvPr id="349" name="テキスト ボックス 348"/>
        <xdr:cNvSpPr txBox="1"/>
      </xdr:nvSpPr>
      <xdr:spPr>
        <a:xfrm>
          <a:off x="13131800" y="9964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　分子となる元利償還金の額が、臨時地方道債</a:t>
          </a: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等</a:t>
          </a:r>
          <a:r>
            <a:rPr kumimoji="0" lang="en-US" altLang="ja-JP" sz="1000" b="0" i="0" u="none" strike="noStrike" kern="0" cap="none" spc="0" normalizeH="0" baseline="0" noProof="0">
              <a:ln>
                <a:noFill/>
              </a:ln>
              <a:solidFill>
                <a:sysClr val="windowText" lastClr="000000"/>
              </a:solidFill>
              <a:effectLst/>
              <a:uLnTx/>
              <a:uFillTx/>
              <a:latin typeface="+mn-lt"/>
              <a:ea typeface="+mn-ea"/>
              <a:cs typeface="+mn-cs"/>
            </a:rPr>
            <a:t>9</a:t>
          </a: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件の償還終了により減となった。石川管内特別養護老人ホーム建設に伴う元金償還についても減となり、実質公債費比率は前年度比で</a:t>
          </a:r>
          <a:r>
            <a:rPr kumimoji="0" lang="en-US" altLang="ja-JP" sz="1000" b="0" i="0" u="none" strike="noStrike" kern="0" cap="none" spc="0" normalizeH="0" baseline="0" noProof="0">
              <a:ln>
                <a:noFill/>
              </a:ln>
              <a:solidFill>
                <a:sysClr val="windowText" lastClr="000000"/>
              </a:solidFill>
              <a:effectLst/>
              <a:uLnTx/>
              <a:uFillTx/>
              <a:latin typeface="+mn-lt"/>
              <a:ea typeface="+mn-ea"/>
              <a:cs typeface="+mn-cs"/>
            </a:rPr>
            <a:t>1.6</a:t>
          </a: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ポイントの減となった、地方債については年々償還額が減少し、実質公債費比率は毎年減となっている。しかし現在の借入分の償還額については毎年減少するが、一部事務組合において、ごみ焼却施設、し尿処理施設の老朽化による改善工事が今後必要となってくるため、事業の借入等による負担金の増額が今後予想される。また</a:t>
          </a: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現在事業を進めている</a:t>
          </a: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、幼保一体化施設整備事業</a:t>
          </a: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に伴う</a:t>
          </a: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地方債の借入れ、更には下水道第</a:t>
          </a:r>
          <a:r>
            <a:rPr kumimoji="0" lang="en-US" altLang="ja-JP" sz="1000" b="0" i="0" u="none" strike="noStrike" kern="0" cap="none" spc="0" normalizeH="0" baseline="0" noProof="0">
              <a:ln>
                <a:noFill/>
              </a:ln>
              <a:solidFill>
                <a:sysClr val="windowText" lastClr="000000"/>
              </a:solidFill>
              <a:effectLst/>
              <a:uLnTx/>
              <a:uFillTx/>
              <a:latin typeface="+mn-lt"/>
              <a:ea typeface="+mn-ea"/>
              <a:cs typeface="+mn-cs"/>
            </a:rPr>
            <a:t>3</a:t>
          </a: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期事業</a:t>
          </a: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の</a:t>
          </a: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実施</a:t>
          </a: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に伴う</a:t>
          </a: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元利償還金の増が見込まれるが、「</a:t>
          </a: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浅川町第</a:t>
          </a:r>
          <a:r>
            <a:rPr kumimoji="0" lang="en-US" altLang="ja-JP" sz="1000" b="0" i="0" u="none" strike="noStrike" kern="0" cap="none" spc="0" normalizeH="0" baseline="0" noProof="0">
              <a:ln>
                <a:noFill/>
              </a:ln>
              <a:solidFill>
                <a:sysClr val="windowText" lastClr="000000"/>
              </a:solidFill>
              <a:effectLst/>
              <a:uLnTx/>
              <a:uFillTx/>
              <a:latin typeface="+mn-lt"/>
              <a:ea typeface="+mn-ea"/>
              <a:cs typeface="+mn-cs"/>
            </a:rPr>
            <a:t>5</a:t>
          </a: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次</a:t>
          </a: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振興計画」のもと、地域の住民ニーズに的確に対応した事業の選択と、起債に大きく頼ることのない身の丈にあった財政運営に努める。</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144526</xdr:rowOff>
    </xdr:from>
    <xdr:to>
      <xdr:col>24</xdr:col>
      <xdr:colOff>558800</xdr:colOff>
      <xdr:row>44</xdr:row>
      <xdr:rowOff>116840</xdr:rowOff>
    </xdr:to>
    <xdr:cxnSp macro="">
      <xdr:nvCxnSpPr>
        <xdr:cNvPr id="376" name="直線コネクタ 375"/>
        <xdr:cNvCxnSpPr/>
      </xdr:nvCxnSpPr>
      <xdr:spPr>
        <a:xfrm flipV="1">
          <a:off x="17018000" y="6145276"/>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88917</xdr:rowOff>
    </xdr:from>
    <xdr:ext cx="762000" cy="259045"/>
    <xdr:sp macro="" textlink="">
      <xdr:nvSpPr>
        <xdr:cNvPr id="377"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24</xdr:col>
      <xdr:colOff>469900</xdr:colOff>
      <xdr:row>44</xdr:row>
      <xdr:rowOff>116840</xdr:rowOff>
    </xdr:from>
    <xdr:to>
      <xdr:col>24</xdr:col>
      <xdr:colOff>647700</xdr:colOff>
      <xdr:row>44</xdr:row>
      <xdr:rowOff>116840</xdr:rowOff>
    </xdr:to>
    <xdr:cxnSp macro="">
      <xdr:nvCxnSpPr>
        <xdr:cNvPr id="378" name="直線コネクタ 377"/>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59453</xdr:rowOff>
    </xdr:from>
    <xdr:ext cx="762000" cy="259045"/>
    <xdr:sp macro="" textlink="">
      <xdr:nvSpPr>
        <xdr:cNvPr id="379"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24</xdr:col>
      <xdr:colOff>469900</xdr:colOff>
      <xdr:row>35</xdr:row>
      <xdr:rowOff>144526</xdr:rowOff>
    </xdr:from>
    <xdr:to>
      <xdr:col>24</xdr:col>
      <xdr:colOff>647700</xdr:colOff>
      <xdr:row>35</xdr:row>
      <xdr:rowOff>144526</xdr:rowOff>
    </xdr:to>
    <xdr:cxnSp macro="">
      <xdr:nvCxnSpPr>
        <xdr:cNvPr id="380" name="直線コネクタ 379"/>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6096</xdr:rowOff>
    </xdr:from>
    <xdr:to>
      <xdr:col>24</xdr:col>
      <xdr:colOff>558800</xdr:colOff>
      <xdr:row>42</xdr:row>
      <xdr:rowOff>160528</xdr:rowOff>
    </xdr:to>
    <xdr:cxnSp macro="">
      <xdr:nvCxnSpPr>
        <xdr:cNvPr id="381" name="直線コネクタ 380"/>
        <xdr:cNvCxnSpPr/>
      </xdr:nvCxnSpPr>
      <xdr:spPr>
        <a:xfrm flipV="1">
          <a:off x="16179800" y="7206996"/>
          <a:ext cx="8382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150639</xdr:rowOff>
    </xdr:from>
    <xdr:ext cx="762000" cy="259045"/>
    <xdr:sp macro="" textlink="">
      <xdr:nvSpPr>
        <xdr:cNvPr id="382" name="公債費負担の状況平均値テキスト"/>
        <xdr:cNvSpPr txBox="1"/>
      </xdr:nvSpPr>
      <xdr:spPr>
        <a:xfrm>
          <a:off x="17106900" y="6837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134112</xdr:rowOff>
    </xdr:from>
    <xdr:to>
      <xdr:col>24</xdr:col>
      <xdr:colOff>609600</xdr:colOff>
      <xdr:row>41</xdr:row>
      <xdr:rowOff>64262</xdr:rowOff>
    </xdr:to>
    <xdr:sp macro="" textlink="">
      <xdr:nvSpPr>
        <xdr:cNvPr id="383" name="フローチャート : 判断 382"/>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160528</xdr:rowOff>
    </xdr:from>
    <xdr:to>
      <xdr:col>23</xdr:col>
      <xdr:colOff>406400</xdr:colOff>
      <xdr:row>43</xdr:row>
      <xdr:rowOff>124206</xdr:rowOff>
    </xdr:to>
    <xdr:cxnSp macro="">
      <xdr:nvCxnSpPr>
        <xdr:cNvPr id="384" name="直線コネクタ 383"/>
        <xdr:cNvCxnSpPr/>
      </xdr:nvCxnSpPr>
      <xdr:spPr>
        <a:xfrm flipV="1">
          <a:off x="15290800" y="7361428"/>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97790</xdr:rowOff>
    </xdr:from>
    <xdr:to>
      <xdr:col>23</xdr:col>
      <xdr:colOff>457200</xdr:colOff>
      <xdr:row>42</xdr:row>
      <xdr:rowOff>27940</xdr:rowOff>
    </xdr:to>
    <xdr:sp macro="" textlink="">
      <xdr:nvSpPr>
        <xdr:cNvPr id="385" name="フローチャート : 判断 384"/>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38117</xdr:rowOff>
    </xdr:from>
    <xdr:ext cx="736600" cy="259045"/>
    <xdr:sp macro="" textlink="">
      <xdr:nvSpPr>
        <xdr:cNvPr id="386" name="テキスト ボックス 385"/>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124206</xdr:rowOff>
    </xdr:from>
    <xdr:to>
      <xdr:col>22</xdr:col>
      <xdr:colOff>203200</xdr:colOff>
      <xdr:row>44</xdr:row>
      <xdr:rowOff>49276</xdr:rowOff>
    </xdr:to>
    <xdr:cxnSp macro="">
      <xdr:nvCxnSpPr>
        <xdr:cNvPr id="387" name="直線コネクタ 386"/>
        <xdr:cNvCxnSpPr/>
      </xdr:nvCxnSpPr>
      <xdr:spPr>
        <a:xfrm flipV="1">
          <a:off x="14401800" y="749655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146050</xdr:rowOff>
    </xdr:from>
    <xdr:to>
      <xdr:col>22</xdr:col>
      <xdr:colOff>254000</xdr:colOff>
      <xdr:row>42</xdr:row>
      <xdr:rowOff>76200</xdr:rowOff>
    </xdr:to>
    <xdr:sp macro="" textlink="">
      <xdr:nvSpPr>
        <xdr:cNvPr id="388" name="フローチャート : 判断 387"/>
        <xdr:cNvSpPr/>
      </xdr:nvSpPr>
      <xdr:spPr>
        <a:xfrm>
          <a:off x="15240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86377</xdr:rowOff>
    </xdr:from>
    <xdr:ext cx="762000" cy="259045"/>
    <xdr:sp macro="" textlink="">
      <xdr:nvSpPr>
        <xdr:cNvPr id="389" name="テキスト ボックス 388"/>
        <xdr:cNvSpPr txBox="1"/>
      </xdr:nvSpPr>
      <xdr:spPr>
        <a:xfrm>
          <a:off x="14909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49276</xdr:rowOff>
    </xdr:from>
    <xdr:to>
      <xdr:col>21</xdr:col>
      <xdr:colOff>0</xdr:colOff>
      <xdr:row>45</xdr:row>
      <xdr:rowOff>12954</xdr:rowOff>
    </xdr:to>
    <xdr:cxnSp macro="">
      <xdr:nvCxnSpPr>
        <xdr:cNvPr id="390" name="直線コネクタ 389"/>
        <xdr:cNvCxnSpPr/>
      </xdr:nvCxnSpPr>
      <xdr:spPr>
        <a:xfrm flipV="1">
          <a:off x="13512800" y="7593076"/>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42164</xdr:rowOff>
    </xdr:from>
    <xdr:to>
      <xdr:col>21</xdr:col>
      <xdr:colOff>50800</xdr:colOff>
      <xdr:row>42</xdr:row>
      <xdr:rowOff>143764</xdr:rowOff>
    </xdr:to>
    <xdr:sp macro="" textlink="">
      <xdr:nvSpPr>
        <xdr:cNvPr id="391" name="フローチャート : 判断 390"/>
        <xdr:cNvSpPr/>
      </xdr:nvSpPr>
      <xdr:spPr>
        <a:xfrm>
          <a:off x="14351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153941</xdr:rowOff>
    </xdr:from>
    <xdr:ext cx="762000" cy="259045"/>
    <xdr:sp macro="" textlink="">
      <xdr:nvSpPr>
        <xdr:cNvPr id="392" name="テキスト ボックス 391"/>
        <xdr:cNvSpPr txBox="1"/>
      </xdr:nvSpPr>
      <xdr:spPr>
        <a:xfrm>
          <a:off x="14020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157988</xdr:rowOff>
    </xdr:from>
    <xdr:to>
      <xdr:col>19</xdr:col>
      <xdr:colOff>533400</xdr:colOff>
      <xdr:row>43</xdr:row>
      <xdr:rowOff>88138</xdr:rowOff>
    </xdr:to>
    <xdr:sp macro="" textlink="">
      <xdr:nvSpPr>
        <xdr:cNvPr id="393" name="フローチャート : 判断 392"/>
        <xdr:cNvSpPr/>
      </xdr:nvSpPr>
      <xdr:spPr>
        <a:xfrm>
          <a:off x="13462000" y="735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98315</xdr:rowOff>
    </xdr:from>
    <xdr:ext cx="762000" cy="259045"/>
    <xdr:sp macro="" textlink="">
      <xdr:nvSpPr>
        <xdr:cNvPr id="394" name="テキスト ボックス 393"/>
        <xdr:cNvSpPr txBox="1"/>
      </xdr:nvSpPr>
      <xdr:spPr>
        <a:xfrm>
          <a:off x="13131800" y="712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126746</xdr:rowOff>
    </xdr:from>
    <xdr:to>
      <xdr:col>24</xdr:col>
      <xdr:colOff>609600</xdr:colOff>
      <xdr:row>42</xdr:row>
      <xdr:rowOff>56896</xdr:rowOff>
    </xdr:to>
    <xdr:sp macro="" textlink="">
      <xdr:nvSpPr>
        <xdr:cNvPr id="400" name="円/楕円 399"/>
        <xdr:cNvSpPr/>
      </xdr:nvSpPr>
      <xdr:spPr>
        <a:xfrm>
          <a:off x="169672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98823</xdr:rowOff>
    </xdr:from>
    <xdr:ext cx="762000" cy="259045"/>
    <xdr:sp macro="" textlink="">
      <xdr:nvSpPr>
        <xdr:cNvPr id="401" name="公債費負担の状況該当値テキスト"/>
        <xdr:cNvSpPr txBox="1"/>
      </xdr:nvSpPr>
      <xdr:spPr>
        <a:xfrm>
          <a:off x="17106900" y="712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109728</xdr:rowOff>
    </xdr:from>
    <xdr:to>
      <xdr:col>23</xdr:col>
      <xdr:colOff>457200</xdr:colOff>
      <xdr:row>43</xdr:row>
      <xdr:rowOff>39878</xdr:rowOff>
    </xdr:to>
    <xdr:sp macro="" textlink="">
      <xdr:nvSpPr>
        <xdr:cNvPr id="402" name="円/楕円 401"/>
        <xdr:cNvSpPr/>
      </xdr:nvSpPr>
      <xdr:spPr>
        <a:xfrm>
          <a:off x="161290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24655</xdr:rowOff>
    </xdr:from>
    <xdr:ext cx="736600" cy="259045"/>
    <xdr:sp macro="" textlink="">
      <xdr:nvSpPr>
        <xdr:cNvPr id="403" name="テキスト ボックス 402"/>
        <xdr:cNvSpPr txBox="1"/>
      </xdr:nvSpPr>
      <xdr:spPr>
        <a:xfrm>
          <a:off x="15798800" y="739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73406</xdr:rowOff>
    </xdr:from>
    <xdr:to>
      <xdr:col>22</xdr:col>
      <xdr:colOff>254000</xdr:colOff>
      <xdr:row>44</xdr:row>
      <xdr:rowOff>3556</xdr:rowOff>
    </xdr:to>
    <xdr:sp macro="" textlink="">
      <xdr:nvSpPr>
        <xdr:cNvPr id="404" name="円/楕円 403"/>
        <xdr:cNvSpPr/>
      </xdr:nvSpPr>
      <xdr:spPr>
        <a:xfrm>
          <a:off x="15240000" y="7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159783</xdr:rowOff>
    </xdr:from>
    <xdr:ext cx="762000" cy="259045"/>
    <xdr:sp macro="" textlink="">
      <xdr:nvSpPr>
        <xdr:cNvPr id="405" name="テキスト ボックス 404"/>
        <xdr:cNvSpPr txBox="1"/>
      </xdr:nvSpPr>
      <xdr:spPr>
        <a:xfrm>
          <a:off x="14909800" y="75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169926</xdr:rowOff>
    </xdr:from>
    <xdr:to>
      <xdr:col>21</xdr:col>
      <xdr:colOff>50800</xdr:colOff>
      <xdr:row>44</xdr:row>
      <xdr:rowOff>100076</xdr:rowOff>
    </xdr:to>
    <xdr:sp macro="" textlink="">
      <xdr:nvSpPr>
        <xdr:cNvPr id="406" name="円/楕円 405"/>
        <xdr:cNvSpPr/>
      </xdr:nvSpPr>
      <xdr:spPr>
        <a:xfrm>
          <a:off x="14351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84853</xdr:rowOff>
    </xdr:from>
    <xdr:ext cx="762000" cy="259045"/>
    <xdr:sp macro="" textlink="">
      <xdr:nvSpPr>
        <xdr:cNvPr id="407" name="テキスト ボックス 406"/>
        <xdr:cNvSpPr txBox="1"/>
      </xdr:nvSpPr>
      <xdr:spPr>
        <a:xfrm>
          <a:off x="14020800" y="76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133604</xdr:rowOff>
    </xdr:from>
    <xdr:to>
      <xdr:col>19</xdr:col>
      <xdr:colOff>533400</xdr:colOff>
      <xdr:row>45</xdr:row>
      <xdr:rowOff>63754</xdr:rowOff>
    </xdr:to>
    <xdr:sp macro="" textlink="">
      <xdr:nvSpPr>
        <xdr:cNvPr id="408" name="円/楕円 407"/>
        <xdr:cNvSpPr/>
      </xdr:nvSpPr>
      <xdr:spPr>
        <a:xfrm>
          <a:off x="13462000" y="767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48531</xdr:rowOff>
    </xdr:from>
    <xdr:ext cx="762000" cy="259045"/>
    <xdr:sp macro="" textlink="">
      <xdr:nvSpPr>
        <xdr:cNvPr id="409" name="テキスト ボックス 408"/>
        <xdr:cNvSpPr txBox="1"/>
      </xdr:nvSpPr>
      <xdr:spPr>
        <a:xfrm>
          <a:off x="13131800" y="776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5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en-US" sz="950" b="0" i="0" u="none" strike="noStrike" kern="0" cap="none" spc="0" normalizeH="0" baseline="0" noProof="0">
              <a:ln>
                <a:noFill/>
              </a:ln>
              <a:solidFill>
                <a:sysClr val="windowText" lastClr="000000"/>
              </a:solidFill>
              <a:effectLst/>
              <a:uLnTx/>
              <a:uFillTx/>
              <a:latin typeface="+mn-lt"/>
              <a:ea typeface="+mn-ea"/>
              <a:cs typeface="+mn-cs"/>
            </a:rPr>
            <a:t>将来負担率については、</a:t>
          </a:r>
          <a:r>
            <a:rPr kumimoji="0" lang="ja-JP" altLang="ja-JP" sz="950" b="0" i="0" u="none" strike="noStrike" kern="0" cap="none" spc="0" normalizeH="0" baseline="0" noProof="0">
              <a:ln>
                <a:noFill/>
              </a:ln>
              <a:solidFill>
                <a:sysClr val="windowText" lastClr="000000"/>
              </a:solidFill>
              <a:effectLst/>
              <a:uLnTx/>
              <a:uFillTx/>
              <a:latin typeface="+mn-lt"/>
              <a:ea typeface="+mn-ea"/>
              <a:cs typeface="+mn-cs"/>
            </a:rPr>
            <a:t>地方債現在高のうち</a:t>
          </a: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臨時地方道事業債が</a:t>
          </a:r>
          <a:r>
            <a:rPr kumimoji="0" lang="en-US" altLang="ja-JP" sz="950" b="0" i="0" u="none" strike="noStrike" kern="0" cap="none" spc="0" normalizeH="0" baseline="0" noProof="0">
              <a:ln>
                <a:noFill/>
              </a:ln>
              <a:solidFill>
                <a:sysClr val="windowText" lastClr="000000"/>
              </a:solidFill>
              <a:effectLst/>
              <a:uLnTx/>
              <a:uFillTx/>
              <a:latin typeface="+mn-lt"/>
              <a:ea typeface="+mn-ea"/>
              <a:cs typeface="+mn-cs"/>
            </a:rPr>
            <a:t>14.1%</a:t>
          </a: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と将来負担額の</a:t>
          </a:r>
          <a:r>
            <a:rPr kumimoji="0" lang="en-US" altLang="ja-JP" sz="950" b="0" i="0" u="none" strike="noStrike" kern="0" cap="none" spc="0" normalizeH="0" baseline="0" noProof="0">
              <a:ln>
                <a:noFill/>
              </a:ln>
              <a:solidFill>
                <a:sysClr val="windowText" lastClr="000000"/>
              </a:solidFill>
              <a:effectLst/>
              <a:uLnTx/>
              <a:uFillTx/>
              <a:latin typeface="+mn-lt"/>
              <a:ea typeface="+mn-ea"/>
              <a:cs typeface="+mn-cs"/>
            </a:rPr>
            <a:t>7.4%</a:t>
          </a: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を占めているが、今後借入</a:t>
          </a:r>
          <a:r>
            <a:rPr kumimoji="0" lang="ja-JP" altLang="ja-JP" sz="950" b="0" i="0" u="none" strike="noStrike" kern="0" cap="none" spc="0" normalizeH="0" baseline="0" noProof="0">
              <a:ln>
                <a:noFill/>
              </a:ln>
              <a:solidFill>
                <a:sysClr val="windowText" lastClr="000000"/>
              </a:solidFill>
              <a:effectLst/>
              <a:uLnTx/>
              <a:uFillTx/>
              <a:latin typeface="+mn-lt"/>
              <a:ea typeface="+mn-ea"/>
              <a:cs typeface="+mn-cs"/>
            </a:rPr>
            <a:t>償還期間の終了</a:t>
          </a: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に伴い年々減少する見込みである。</a:t>
          </a:r>
          <a:r>
            <a:rPr kumimoji="0" lang="ja-JP" altLang="ja-JP" sz="950" b="0" i="0" u="none" strike="noStrike" kern="0" cap="none" spc="0" normalizeH="0" baseline="0" noProof="0">
              <a:ln>
                <a:noFill/>
              </a:ln>
              <a:solidFill>
                <a:sysClr val="windowText" lastClr="000000"/>
              </a:solidFill>
              <a:effectLst/>
              <a:uLnTx/>
              <a:uFillTx/>
              <a:latin typeface="+mn-lt"/>
              <a:ea typeface="+mn-ea"/>
              <a:cs typeface="+mn-cs"/>
            </a:rPr>
            <a:t>臨時財政対策債については、現在</a:t>
          </a:r>
          <a:r>
            <a:rPr kumimoji="0" lang="en-US" altLang="ja-JP" sz="950" b="0" i="0" u="none" strike="noStrike" kern="0" cap="none" spc="0" normalizeH="0" baseline="0" noProof="0">
              <a:ln>
                <a:noFill/>
              </a:ln>
              <a:solidFill>
                <a:sysClr val="windowText" lastClr="000000"/>
              </a:solidFill>
              <a:effectLst/>
              <a:uLnTx/>
              <a:uFillTx/>
              <a:latin typeface="+mn-lt"/>
              <a:ea typeface="+mn-ea"/>
              <a:cs typeface="+mn-cs"/>
            </a:rPr>
            <a:t>67.5%</a:t>
          </a: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と将来負担額の</a:t>
          </a:r>
          <a:r>
            <a:rPr kumimoji="0" lang="en-US" altLang="ja-JP" sz="950" b="0" i="0" u="none" strike="noStrike" kern="0" cap="none" spc="0" normalizeH="0" baseline="0" noProof="0">
              <a:ln>
                <a:noFill/>
              </a:ln>
              <a:solidFill>
                <a:sysClr val="windowText" lastClr="000000"/>
              </a:solidFill>
              <a:effectLst/>
              <a:uLnTx/>
              <a:uFillTx/>
              <a:latin typeface="+mn-lt"/>
              <a:ea typeface="+mn-ea"/>
              <a:cs typeface="+mn-cs"/>
            </a:rPr>
            <a:t>35.5%</a:t>
          </a:r>
          <a:r>
            <a:rPr kumimoji="0" lang="ja-JP" altLang="ja-JP" sz="950" b="0" i="0" u="none" strike="noStrike" kern="0" cap="none" spc="0" normalizeH="0" baseline="0" noProof="0">
              <a:ln>
                <a:noFill/>
              </a:ln>
              <a:solidFill>
                <a:sysClr val="windowText" lastClr="000000"/>
              </a:solidFill>
              <a:effectLst/>
              <a:uLnTx/>
              <a:uFillTx/>
              <a:latin typeface="+mn-lt"/>
              <a:ea typeface="+mn-ea"/>
              <a:cs typeface="+mn-cs"/>
            </a:rPr>
            <a:t>を占めている。債務負担行為に基づく支出予定額では、森林総合研究所土地改良事業負担金が平成</a:t>
          </a:r>
          <a:r>
            <a:rPr kumimoji="0" lang="en-US" altLang="ja-JP" sz="950" b="0" i="0" u="none" strike="noStrike" kern="0" cap="none" spc="0" normalizeH="0" baseline="0" noProof="0">
              <a:ln>
                <a:noFill/>
              </a:ln>
              <a:solidFill>
                <a:sysClr val="windowText" lastClr="000000"/>
              </a:solidFill>
              <a:effectLst/>
              <a:uLnTx/>
              <a:uFillTx/>
              <a:latin typeface="+mn-lt"/>
              <a:ea typeface="+mn-ea"/>
              <a:cs typeface="+mn-cs"/>
            </a:rPr>
            <a:t>25</a:t>
          </a:r>
          <a:r>
            <a:rPr kumimoji="0" lang="ja-JP" altLang="ja-JP" sz="950" b="0" i="0" u="none" strike="noStrike" kern="0" cap="none" spc="0" normalizeH="0" baseline="0" noProof="0">
              <a:ln>
                <a:noFill/>
              </a:ln>
              <a:solidFill>
                <a:sysClr val="windowText" lastClr="000000"/>
              </a:solidFill>
              <a:effectLst/>
              <a:uLnTx/>
              <a:uFillTx/>
              <a:latin typeface="+mn-lt"/>
              <a:ea typeface="+mn-ea"/>
              <a:cs typeface="+mn-cs"/>
            </a:rPr>
            <a:t>年度で終了し、特別養護老人ホーム建設に伴う借入金の償還も今後終了していくため減が見込まれる。</a:t>
          </a: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これらにあわせ、分子である充当可能基金の充当見直しにより対前年比</a:t>
          </a:r>
          <a:r>
            <a:rPr kumimoji="0" lang="en-US" altLang="ja-JP" sz="950" b="0" i="0" u="none" strike="noStrike" kern="0" cap="none" spc="0" normalizeH="0" baseline="0" noProof="0">
              <a:ln>
                <a:noFill/>
              </a:ln>
              <a:solidFill>
                <a:sysClr val="windowText" lastClr="000000"/>
              </a:solidFill>
              <a:effectLst/>
              <a:uLnTx/>
              <a:uFillTx/>
              <a:latin typeface="+mn-lt"/>
              <a:ea typeface="+mn-ea"/>
              <a:cs typeface="+mn-cs"/>
            </a:rPr>
            <a:t>27.0</a:t>
          </a: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ポイントと大きく減となった。今後は、</a:t>
          </a:r>
          <a:r>
            <a:rPr kumimoji="0" lang="ja-JP" altLang="ja-JP" sz="950" b="0" i="0" u="none" strike="noStrike" kern="0" cap="none" spc="0" normalizeH="0" baseline="0" noProof="0">
              <a:ln>
                <a:noFill/>
              </a:ln>
              <a:solidFill>
                <a:sysClr val="windowText" lastClr="000000"/>
              </a:solidFill>
              <a:effectLst/>
              <a:uLnTx/>
              <a:uFillTx/>
              <a:latin typeface="+mn-lt"/>
              <a:ea typeface="+mn-ea"/>
              <a:cs typeface="+mn-cs"/>
            </a:rPr>
            <a:t>公営企業債等に</a:t>
          </a: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おいて</a:t>
          </a:r>
          <a:r>
            <a:rPr kumimoji="0" lang="ja-JP" altLang="ja-JP" sz="950" b="0" i="0" u="none" strike="noStrike" kern="0" cap="none" spc="0" normalizeH="0" baseline="0" noProof="0">
              <a:ln>
                <a:noFill/>
              </a:ln>
              <a:solidFill>
                <a:sysClr val="windowText" lastClr="000000"/>
              </a:solidFill>
              <a:effectLst/>
              <a:uLnTx/>
              <a:uFillTx/>
              <a:latin typeface="+mn-lt"/>
              <a:ea typeface="+mn-ea"/>
              <a:cs typeface="+mn-cs"/>
            </a:rPr>
            <a:t>、特定環境公共下水道事業の第</a:t>
          </a:r>
          <a:r>
            <a:rPr kumimoji="0" lang="en-US" altLang="ja-JP" sz="950" b="0" i="0" u="none" strike="noStrike" kern="0" cap="none" spc="0" normalizeH="0" baseline="0" noProof="0">
              <a:ln>
                <a:noFill/>
              </a:ln>
              <a:solidFill>
                <a:sysClr val="windowText" lastClr="000000"/>
              </a:solidFill>
              <a:effectLst/>
              <a:uLnTx/>
              <a:uFillTx/>
              <a:latin typeface="+mn-lt"/>
              <a:ea typeface="+mn-ea"/>
              <a:cs typeface="+mn-cs"/>
            </a:rPr>
            <a:t>3</a:t>
          </a:r>
          <a:r>
            <a:rPr kumimoji="0" lang="ja-JP" altLang="ja-JP" sz="950" b="0" i="0" u="none" strike="noStrike" kern="0" cap="none" spc="0" normalizeH="0" baseline="0" noProof="0">
              <a:ln>
                <a:noFill/>
              </a:ln>
              <a:solidFill>
                <a:sysClr val="windowText" lastClr="000000"/>
              </a:solidFill>
              <a:effectLst/>
              <a:uLnTx/>
              <a:uFillTx/>
              <a:latin typeface="+mn-lt"/>
              <a:ea typeface="+mn-ea"/>
              <a:cs typeface="+mn-cs"/>
            </a:rPr>
            <a:t>期整備区域の工事が進められてい</a:t>
          </a: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おり、平成</a:t>
          </a:r>
          <a:r>
            <a:rPr kumimoji="0" lang="en-US" altLang="ja-JP" sz="950" b="0" i="0" u="none" strike="noStrike" kern="0" cap="none" spc="0" normalizeH="0" baseline="0" noProof="0">
              <a:ln>
                <a:noFill/>
              </a:ln>
              <a:solidFill>
                <a:sysClr val="windowText" lastClr="000000"/>
              </a:solidFill>
              <a:effectLst/>
              <a:uLnTx/>
              <a:uFillTx/>
              <a:latin typeface="+mn-lt"/>
              <a:ea typeface="+mn-ea"/>
              <a:cs typeface="+mn-cs"/>
            </a:rPr>
            <a:t>30</a:t>
          </a: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年度から</a:t>
          </a:r>
          <a:r>
            <a:rPr kumimoji="0" lang="en-US" altLang="ja-JP" sz="950" b="0" i="0" u="none" strike="noStrike" kern="0" cap="none" spc="0" normalizeH="0" baseline="0" noProof="0">
              <a:ln>
                <a:noFill/>
              </a:ln>
              <a:solidFill>
                <a:sysClr val="windowText" lastClr="000000"/>
              </a:solidFill>
              <a:effectLst/>
              <a:uLnTx/>
              <a:uFillTx/>
              <a:latin typeface="+mn-lt"/>
              <a:ea typeface="+mn-ea"/>
              <a:cs typeface="+mn-cs"/>
            </a:rPr>
            <a:t>10</a:t>
          </a: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年間は償還のピークが生じる見込みである。</a:t>
          </a:r>
          <a:r>
            <a:rPr kumimoji="0" lang="ja-JP" altLang="ja-JP" sz="950" b="0" i="0" u="none" strike="noStrike" kern="0" cap="none" spc="0" normalizeH="0" baseline="0" noProof="0">
              <a:ln>
                <a:noFill/>
              </a:ln>
              <a:solidFill>
                <a:sysClr val="windowText" lastClr="000000"/>
              </a:solidFill>
              <a:effectLst/>
              <a:uLnTx/>
              <a:uFillTx/>
              <a:latin typeface="+mn-lt"/>
              <a:ea typeface="+mn-ea"/>
              <a:cs typeface="+mn-cs"/>
            </a:rPr>
            <a:t>組合等負担等見込額については、石川地方生活環境施設組合の地方債償還元金は減少しているが、ごみ焼却施設・し尿処理施設の老朽化による改修工事等が必要となってくるため、事業の借入等による負担金の増額が予想される。</a:t>
          </a: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また、現在事業を進めている幼保一体化施設整備事業に伴い、将来負担額及び率ともに増加する見込みである。</a:t>
          </a:r>
          <a:endParaRPr kumimoji="0" lang="ja-JP" altLang="ja-JP" sz="9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46279</xdr:rowOff>
    </xdr:to>
    <xdr:cxnSp macro="">
      <xdr:nvCxnSpPr>
        <xdr:cNvPr id="436" name="直線コネクタ 435"/>
        <xdr:cNvCxnSpPr/>
      </xdr:nvCxnSpPr>
      <xdr:spPr>
        <a:xfrm flipV="1">
          <a:off x="17018000" y="2451100"/>
          <a:ext cx="0" cy="15385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18356</xdr:rowOff>
    </xdr:from>
    <xdr:ext cx="762000" cy="259045"/>
    <xdr:sp macro="" textlink="">
      <xdr:nvSpPr>
        <xdr:cNvPr id="437" name="将来負担の状況最小値テキスト"/>
        <xdr:cNvSpPr txBox="1"/>
      </xdr:nvSpPr>
      <xdr:spPr>
        <a:xfrm>
          <a:off x="17106900" y="3961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159.4</a:t>
          </a:r>
          <a:endParaRPr kumimoji="1" lang="ja-JP" altLang="en-US" sz="1000" b="1">
            <a:latin typeface="ＭＳ Ｐゴシック"/>
          </a:endParaRPr>
        </a:p>
      </xdr:txBody>
    </xdr:sp>
    <xdr:clientData/>
  </xdr:oneCellAnchor>
  <xdr:twoCellAnchor>
    <xdr:from>
      <xdr:col>24</xdr:col>
      <xdr:colOff>469900</xdr:colOff>
      <xdr:row>23</xdr:row>
      <xdr:rowOff>46279</xdr:rowOff>
    </xdr:from>
    <xdr:to>
      <xdr:col>24</xdr:col>
      <xdr:colOff>647700</xdr:colOff>
      <xdr:row>23</xdr:row>
      <xdr:rowOff>46279</xdr:rowOff>
    </xdr:to>
    <xdr:cxnSp macro="">
      <xdr:nvCxnSpPr>
        <xdr:cNvPr id="438" name="直線コネクタ 437"/>
        <xdr:cNvCxnSpPr/>
      </xdr:nvCxnSpPr>
      <xdr:spPr>
        <a:xfrm>
          <a:off x="16929100" y="3989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78791</xdr:rowOff>
    </xdr:from>
    <xdr:to>
      <xdr:col>24</xdr:col>
      <xdr:colOff>558800</xdr:colOff>
      <xdr:row>15</xdr:row>
      <xdr:rowOff>167945</xdr:rowOff>
    </xdr:to>
    <xdr:cxnSp macro="">
      <xdr:nvCxnSpPr>
        <xdr:cNvPr id="441" name="直線コネクタ 440"/>
        <xdr:cNvCxnSpPr/>
      </xdr:nvCxnSpPr>
      <xdr:spPr>
        <a:xfrm flipV="1">
          <a:off x="16179800" y="2479091"/>
          <a:ext cx="8382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80027</xdr:rowOff>
    </xdr:from>
    <xdr:ext cx="762000" cy="259045"/>
    <xdr:sp macro="" textlink="">
      <xdr:nvSpPr>
        <xdr:cNvPr id="442" name="将来負担の状況平均値テキスト"/>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7722</xdr:rowOff>
    </xdr:from>
    <xdr:to>
      <xdr:col>24</xdr:col>
      <xdr:colOff>609600</xdr:colOff>
      <xdr:row>14</xdr:row>
      <xdr:rowOff>109322</xdr:rowOff>
    </xdr:to>
    <xdr:sp macro="" textlink="">
      <xdr:nvSpPr>
        <xdr:cNvPr id="443" name="フローチャート : 判断 442"/>
        <xdr:cNvSpPr/>
      </xdr:nvSpPr>
      <xdr:spPr>
        <a:xfrm>
          <a:off x="16967200" y="240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167945</xdr:rowOff>
    </xdr:from>
    <xdr:to>
      <xdr:col>23</xdr:col>
      <xdr:colOff>406400</xdr:colOff>
      <xdr:row>16</xdr:row>
      <xdr:rowOff>17729</xdr:rowOff>
    </xdr:to>
    <xdr:cxnSp macro="">
      <xdr:nvCxnSpPr>
        <xdr:cNvPr id="444" name="直線コネクタ 443"/>
        <xdr:cNvCxnSpPr/>
      </xdr:nvCxnSpPr>
      <xdr:spPr>
        <a:xfrm flipV="1">
          <a:off x="15290800" y="2739695"/>
          <a:ext cx="889000" cy="2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46685</xdr:rowOff>
    </xdr:from>
    <xdr:to>
      <xdr:col>23</xdr:col>
      <xdr:colOff>457200</xdr:colOff>
      <xdr:row>15</xdr:row>
      <xdr:rowOff>148285</xdr:rowOff>
    </xdr:to>
    <xdr:sp macro="" textlink="">
      <xdr:nvSpPr>
        <xdr:cNvPr id="445" name="フローチャート : 判断 444"/>
        <xdr:cNvSpPr/>
      </xdr:nvSpPr>
      <xdr:spPr>
        <a:xfrm>
          <a:off x="16129000" y="261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158462</xdr:rowOff>
    </xdr:from>
    <xdr:ext cx="736600" cy="259045"/>
    <xdr:sp macro="" textlink="">
      <xdr:nvSpPr>
        <xdr:cNvPr id="446" name="テキスト ボックス 445"/>
        <xdr:cNvSpPr txBox="1"/>
      </xdr:nvSpPr>
      <xdr:spPr>
        <a:xfrm>
          <a:off x="15798800" y="2387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17729</xdr:rowOff>
    </xdr:from>
    <xdr:to>
      <xdr:col>22</xdr:col>
      <xdr:colOff>203200</xdr:colOff>
      <xdr:row>17</xdr:row>
      <xdr:rowOff>3607</xdr:rowOff>
    </xdr:to>
    <xdr:cxnSp macro="">
      <xdr:nvCxnSpPr>
        <xdr:cNvPr id="447" name="直線コネクタ 446"/>
        <xdr:cNvCxnSpPr/>
      </xdr:nvCxnSpPr>
      <xdr:spPr>
        <a:xfrm flipV="1">
          <a:off x="14401800" y="2760929"/>
          <a:ext cx="889000" cy="15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124511</xdr:rowOff>
    </xdr:from>
    <xdr:to>
      <xdr:col>22</xdr:col>
      <xdr:colOff>254000</xdr:colOff>
      <xdr:row>15</xdr:row>
      <xdr:rowOff>54661</xdr:rowOff>
    </xdr:to>
    <xdr:sp macro="" textlink="">
      <xdr:nvSpPr>
        <xdr:cNvPr id="448" name="フローチャート : 判断 447"/>
        <xdr:cNvSpPr/>
      </xdr:nvSpPr>
      <xdr:spPr>
        <a:xfrm>
          <a:off x="15240000" y="252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64838</xdr:rowOff>
    </xdr:from>
    <xdr:ext cx="762000" cy="259045"/>
    <xdr:sp macro="" textlink="">
      <xdr:nvSpPr>
        <xdr:cNvPr id="449" name="テキスト ボックス 448"/>
        <xdr:cNvSpPr txBox="1"/>
      </xdr:nvSpPr>
      <xdr:spPr>
        <a:xfrm>
          <a:off x="14909800" y="2293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3607</xdr:rowOff>
    </xdr:from>
    <xdr:to>
      <xdr:col>21</xdr:col>
      <xdr:colOff>0</xdr:colOff>
      <xdr:row>17</xdr:row>
      <xdr:rowOff>60554</xdr:rowOff>
    </xdr:to>
    <xdr:cxnSp macro="">
      <xdr:nvCxnSpPr>
        <xdr:cNvPr id="450" name="直線コネクタ 449"/>
        <xdr:cNvCxnSpPr/>
      </xdr:nvCxnSpPr>
      <xdr:spPr>
        <a:xfrm flipV="1">
          <a:off x="13512800" y="2918257"/>
          <a:ext cx="889000" cy="5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9042</xdr:rowOff>
    </xdr:from>
    <xdr:to>
      <xdr:col>21</xdr:col>
      <xdr:colOff>50800</xdr:colOff>
      <xdr:row>15</xdr:row>
      <xdr:rowOff>110642</xdr:rowOff>
    </xdr:to>
    <xdr:sp macro="" textlink="">
      <xdr:nvSpPr>
        <xdr:cNvPr id="451" name="フローチャート : 判断 450"/>
        <xdr:cNvSpPr/>
      </xdr:nvSpPr>
      <xdr:spPr>
        <a:xfrm>
          <a:off x="14351000" y="258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120819</xdr:rowOff>
    </xdr:from>
    <xdr:ext cx="762000" cy="259045"/>
    <xdr:sp macro="" textlink="">
      <xdr:nvSpPr>
        <xdr:cNvPr id="452" name="テキスト ボックス 451"/>
        <xdr:cNvSpPr txBox="1"/>
      </xdr:nvSpPr>
      <xdr:spPr>
        <a:xfrm>
          <a:off x="14020800" y="234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90119</xdr:rowOff>
    </xdr:from>
    <xdr:to>
      <xdr:col>19</xdr:col>
      <xdr:colOff>533400</xdr:colOff>
      <xdr:row>16</xdr:row>
      <xdr:rowOff>20269</xdr:rowOff>
    </xdr:to>
    <xdr:sp macro="" textlink="">
      <xdr:nvSpPr>
        <xdr:cNvPr id="453" name="フローチャート : 判断 452"/>
        <xdr:cNvSpPr/>
      </xdr:nvSpPr>
      <xdr:spPr>
        <a:xfrm>
          <a:off x="13462000" y="266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30446</xdr:rowOff>
    </xdr:from>
    <xdr:ext cx="762000" cy="259045"/>
    <xdr:sp macro="" textlink="">
      <xdr:nvSpPr>
        <xdr:cNvPr id="454" name="テキスト ボックス 453"/>
        <xdr:cNvSpPr txBox="1"/>
      </xdr:nvSpPr>
      <xdr:spPr>
        <a:xfrm>
          <a:off x="13131800" y="243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27991</xdr:rowOff>
    </xdr:from>
    <xdr:to>
      <xdr:col>24</xdr:col>
      <xdr:colOff>609600</xdr:colOff>
      <xdr:row>14</xdr:row>
      <xdr:rowOff>129591</xdr:rowOff>
    </xdr:to>
    <xdr:sp macro="" textlink="">
      <xdr:nvSpPr>
        <xdr:cNvPr id="460" name="円/楕円 459"/>
        <xdr:cNvSpPr/>
      </xdr:nvSpPr>
      <xdr:spPr>
        <a:xfrm>
          <a:off x="16967200" y="2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76268</xdr:rowOff>
    </xdr:from>
    <xdr:ext cx="762000" cy="259045"/>
    <xdr:sp macro="" textlink="">
      <xdr:nvSpPr>
        <xdr:cNvPr id="461" name="将来負担の状況該当値テキスト"/>
        <xdr:cNvSpPr txBox="1"/>
      </xdr:nvSpPr>
      <xdr:spPr>
        <a:xfrm>
          <a:off x="17106900" y="2476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117145</xdr:rowOff>
    </xdr:from>
    <xdr:to>
      <xdr:col>23</xdr:col>
      <xdr:colOff>457200</xdr:colOff>
      <xdr:row>16</xdr:row>
      <xdr:rowOff>47295</xdr:rowOff>
    </xdr:to>
    <xdr:sp macro="" textlink="">
      <xdr:nvSpPr>
        <xdr:cNvPr id="462" name="円/楕円 461"/>
        <xdr:cNvSpPr/>
      </xdr:nvSpPr>
      <xdr:spPr>
        <a:xfrm>
          <a:off x="16129000" y="268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32072</xdr:rowOff>
    </xdr:from>
    <xdr:ext cx="736600" cy="259045"/>
    <xdr:sp macro="" textlink="">
      <xdr:nvSpPr>
        <xdr:cNvPr id="463" name="テキスト ボックス 462"/>
        <xdr:cNvSpPr txBox="1"/>
      </xdr:nvSpPr>
      <xdr:spPr>
        <a:xfrm>
          <a:off x="15798800" y="2775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138379</xdr:rowOff>
    </xdr:from>
    <xdr:to>
      <xdr:col>22</xdr:col>
      <xdr:colOff>254000</xdr:colOff>
      <xdr:row>16</xdr:row>
      <xdr:rowOff>68529</xdr:rowOff>
    </xdr:to>
    <xdr:sp macro="" textlink="">
      <xdr:nvSpPr>
        <xdr:cNvPr id="464" name="円/楕円 463"/>
        <xdr:cNvSpPr/>
      </xdr:nvSpPr>
      <xdr:spPr>
        <a:xfrm>
          <a:off x="15240000" y="271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53306</xdr:rowOff>
    </xdr:from>
    <xdr:ext cx="762000" cy="259045"/>
    <xdr:sp macro="" textlink="">
      <xdr:nvSpPr>
        <xdr:cNvPr id="465" name="テキスト ボックス 464"/>
        <xdr:cNvSpPr txBox="1"/>
      </xdr:nvSpPr>
      <xdr:spPr>
        <a:xfrm>
          <a:off x="14909800" y="279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32.1</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124257</xdr:rowOff>
    </xdr:from>
    <xdr:to>
      <xdr:col>21</xdr:col>
      <xdr:colOff>50800</xdr:colOff>
      <xdr:row>17</xdr:row>
      <xdr:rowOff>54407</xdr:rowOff>
    </xdr:to>
    <xdr:sp macro="" textlink="">
      <xdr:nvSpPr>
        <xdr:cNvPr id="466" name="円/楕円 465"/>
        <xdr:cNvSpPr/>
      </xdr:nvSpPr>
      <xdr:spPr>
        <a:xfrm>
          <a:off x="14351000" y="286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39184</xdr:rowOff>
    </xdr:from>
    <xdr:ext cx="762000" cy="259045"/>
    <xdr:sp macro="" textlink="">
      <xdr:nvSpPr>
        <xdr:cNvPr id="467" name="テキスト ボックス 466"/>
        <xdr:cNvSpPr txBox="1"/>
      </xdr:nvSpPr>
      <xdr:spPr>
        <a:xfrm>
          <a:off x="14020800" y="295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48.4</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9754</xdr:rowOff>
    </xdr:from>
    <xdr:to>
      <xdr:col>19</xdr:col>
      <xdr:colOff>533400</xdr:colOff>
      <xdr:row>17</xdr:row>
      <xdr:rowOff>111354</xdr:rowOff>
    </xdr:to>
    <xdr:sp macro="" textlink="">
      <xdr:nvSpPr>
        <xdr:cNvPr id="468" name="円/楕円 467"/>
        <xdr:cNvSpPr/>
      </xdr:nvSpPr>
      <xdr:spPr>
        <a:xfrm>
          <a:off x="13462000" y="292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96131</xdr:rowOff>
    </xdr:from>
    <xdr:ext cx="762000" cy="259045"/>
    <xdr:sp macro="" textlink="">
      <xdr:nvSpPr>
        <xdr:cNvPr id="469" name="テキスト ボックス 468"/>
        <xdr:cNvSpPr txBox="1"/>
      </xdr:nvSpPr>
      <xdr:spPr>
        <a:xfrm>
          <a:off x="13131800" y="301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福島県浅川町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6,787
6,749
37.43
3,496,299
3,282,373
181,792
2,216,955
2,575,900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2.9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950" b="1"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950" b="0" i="0" u="none" strike="noStrike" kern="0" cap="none" spc="0" normalizeH="0" baseline="0" noProof="0">
              <a:ln>
                <a:noFill/>
              </a:ln>
              <a:solidFill>
                <a:sysClr val="windowText" lastClr="000000"/>
              </a:solidFill>
              <a:effectLst/>
              <a:uLnTx/>
              <a:uFillTx/>
              <a:latin typeface="+mn-lt"/>
              <a:ea typeface="+mn-ea"/>
              <a:cs typeface="+mn-cs"/>
            </a:rPr>
            <a:t>定員適正化計画による職員の計画的な削減（平成</a:t>
          </a:r>
          <a:r>
            <a:rPr kumimoji="0" lang="en-US" altLang="ja-JP" sz="950" b="0" i="0" u="none" strike="noStrike" kern="0" cap="none" spc="0" normalizeH="0" baseline="0" noProof="0">
              <a:ln>
                <a:noFill/>
              </a:ln>
              <a:solidFill>
                <a:sysClr val="windowText" lastClr="000000"/>
              </a:solidFill>
              <a:effectLst/>
              <a:uLnTx/>
              <a:uFillTx/>
              <a:latin typeface="+mn-lt"/>
              <a:ea typeface="+mn-ea"/>
              <a:cs typeface="+mn-cs"/>
            </a:rPr>
            <a:t>16</a:t>
          </a:r>
          <a:r>
            <a:rPr kumimoji="0" lang="ja-JP" altLang="ja-JP" sz="950" b="0" i="0" u="none" strike="noStrike" kern="0" cap="none" spc="0" normalizeH="0" baseline="0" noProof="0">
              <a:ln>
                <a:noFill/>
              </a:ln>
              <a:solidFill>
                <a:sysClr val="windowText" lastClr="000000"/>
              </a:solidFill>
              <a:effectLst/>
              <a:uLnTx/>
              <a:uFillTx/>
              <a:latin typeface="+mn-lt"/>
              <a:ea typeface="+mn-ea"/>
              <a:cs typeface="+mn-cs"/>
            </a:rPr>
            <a:t>年度職員数</a:t>
          </a:r>
          <a:r>
            <a:rPr kumimoji="0" lang="en-US" altLang="ja-JP" sz="950" b="0" i="0" u="none" strike="noStrike" kern="0" cap="none" spc="0" normalizeH="0" baseline="0" noProof="0">
              <a:ln>
                <a:noFill/>
              </a:ln>
              <a:solidFill>
                <a:sysClr val="windowText" lastClr="000000"/>
              </a:solidFill>
              <a:effectLst/>
              <a:uLnTx/>
              <a:uFillTx/>
              <a:latin typeface="+mn-lt"/>
              <a:ea typeface="+mn-ea"/>
              <a:cs typeface="+mn-cs"/>
            </a:rPr>
            <a:t>79</a:t>
          </a:r>
          <a:r>
            <a:rPr kumimoji="0" lang="ja-JP" altLang="ja-JP" sz="950" b="0" i="0" u="none" strike="noStrike" kern="0" cap="none" spc="0" normalizeH="0" baseline="0" noProof="0">
              <a:ln>
                <a:noFill/>
              </a:ln>
              <a:solidFill>
                <a:sysClr val="windowText" lastClr="000000"/>
              </a:solidFill>
              <a:effectLst/>
              <a:uLnTx/>
              <a:uFillTx/>
              <a:latin typeface="+mn-lt"/>
              <a:ea typeface="+mn-ea"/>
              <a:cs typeface="+mn-cs"/>
            </a:rPr>
            <a:t>人を平成</a:t>
          </a:r>
          <a:r>
            <a:rPr kumimoji="0" lang="en-US" altLang="ja-JP" sz="950" b="0" i="0" u="none" strike="noStrike" kern="0" cap="none" spc="0" normalizeH="0" baseline="0" noProof="0">
              <a:ln>
                <a:noFill/>
              </a:ln>
              <a:solidFill>
                <a:sysClr val="windowText" lastClr="000000"/>
              </a:solidFill>
              <a:effectLst/>
              <a:uLnTx/>
              <a:uFillTx/>
              <a:latin typeface="+mn-lt"/>
              <a:ea typeface="+mn-ea"/>
              <a:cs typeface="+mn-cs"/>
            </a:rPr>
            <a:t>21</a:t>
          </a:r>
          <a:r>
            <a:rPr kumimoji="0" lang="ja-JP" altLang="ja-JP" sz="950" b="0" i="0" u="none" strike="noStrike" kern="0" cap="none" spc="0" normalizeH="0" baseline="0" noProof="0">
              <a:ln>
                <a:noFill/>
              </a:ln>
              <a:solidFill>
                <a:sysClr val="windowText" lastClr="000000"/>
              </a:solidFill>
              <a:effectLst/>
              <a:uLnTx/>
              <a:uFillTx/>
              <a:latin typeface="+mn-lt"/>
              <a:ea typeface="+mn-ea"/>
              <a:cs typeface="+mn-cs"/>
            </a:rPr>
            <a:t>年度までに</a:t>
          </a:r>
          <a:r>
            <a:rPr kumimoji="0" lang="en-US" altLang="ja-JP" sz="950" b="0" i="0" u="none" strike="noStrike" kern="0" cap="none" spc="0" normalizeH="0" baseline="0" noProof="0">
              <a:ln>
                <a:noFill/>
              </a:ln>
              <a:solidFill>
                <a:sysClr val="windowText" lastClr="000000"/>
              </a:solidFill>
              <a:effectLst/>
              <a:uLnTx/>
              <a:uFillTx/>
              <a:latin typeface="+mn-lt"/>
              <a:ea typeface="+mn-ea"/>
              <a:cs typeface="+mn-cs"/>
            </a:rPr>
            <a:t>12</a:t>
          </a:r>
          <a:r>
            <a:rPr kumimoji="0" lang="ja-JP" altLang="ja-JP" sz="950" b="0" i="0" u="none" strike="noStrike" kern="0" cap="none" spc="0" normalizeH="0" baseline="0" noProof="0">
              <a:ln>
                <a:noFill/>
              </a:ln>
              <a:solidFill>
                <a:sysClr val="windowText" lastClr="000000"/>
              </a:solidFill>
              <a:effectLst/>
              <a:uLnTx/>
              <a:uFillTx/>
              <a:latin typeface="+mn-lt"/>
              <a:ea typeface="+mn-ea"/>
              <a:cs typeface="+mn-cs"/>
            </a:rPr>
            <a:t>人削減）計画については目標達成が１年遅れたが達成することができた。今後も経常経費の抑制のため現在策定を検討している「集中改革プラン」により目標を掲げ実行していく。類似団体平均と比較すると人件費に係る経常収支比率は低くなってきており、過去の高水準の給与体系にいた</a:t>
          </a:r>
          <a:r>
            <a:rPr kumimoji="0" lang="en-US" altLang="ja-JP" sz="950" b="0" i="0" u="none" strike="noStrike" kern="0" cap="none" spc="0" normalizeH="0" baseline="0" noProof="0">
              <a:ln>
                <a:noFill/>
              </a:ln>
              <a:solidFill>
                <a:sysClr val="windowText" lastClr="000000"/>
              </a:solidFill>
              <a:effectLst/>
              <a:uLnTx/>
              <a:uFillTx/>
              <a:latin typeface="+mn-lt"/>
              <a:ea typeface="+mn-ea"/>
              <a:cs typeface="+mn-cs"/>
            </a:rPr>
            <a:t>50</a:t>
          </a:r>
          <a:r>
            <a:rPr kumimoji="0" lang="ja-JP" altLang="ja-JP" sz="950" b="0" i="0" u="none" strike="noStrike" kern="0" cap="none" spc="0" normalizeH="0" baseline="0" noProof="0">
              <a:ln>
                <a:noFill/>
              </a:ln>
              <a:solidFill>
                <a:sysClr val="windowText" lastClr="000000"/>
              </a:solidFill>
              <a:effectLst/>
              <a:uLnTx/>
              <a:uFillTx/>
              <a:latin typeface="+mn-lt"/>
              <a:ea typeface="+mn-ea"/>
              <a:cs typeface="+mn-cs"/>
            </a:rPr>
            <a:t>歳を越える職員が順次定年を迎え、人件費が削減されている。平成</a:t>
          </a:r>
          <a:r>
            <a:rPr kumimoji="0" lang="en-US" altLang="ja-JP" sz="950" b="0" i="0" u="none" strike="noStrike" kern="0" cap="none" spc="0" normalizeH="0" baseline="0" noProof="0">
              <a:ln>
                <a:noFill/>
              </a:ln>
              <a:solidFill>
                <a:sysClr val="windowText" lastClr="000000"/>
              </a:solidFill>
              <a:effectLst/>
              <a:uLnTx/>
              <a:uFillTx/>
              <a:latin typeface="+mn-lt"/>
              <a:ea typeface="+mn-ea"/>
              <a:cs typeface="+mn-cs"/>
            </a:rPr>
            <a:t>21</a:t>
          </a:r>
          <a:r>
            <a:rPr kumimoji="0" lang="ja-JP" altLang="ja-JP" sz="950" b="0" i="0" u="none" strike="noStrike" kern="0" cap="none" spc="0" normalizeH="0" baseline="0" noProof="0">
              <a:ln>
                <a:noFill/>
              </a:ln>
              <a:solidFill>
                <a:sysClr val="windowText" lastClr="000000"/>
              </a:solidFill>
              <a:effectLst/>
              <a:uLnTx/>
              <a:uFillTx/>
              <a:latin typeface="+mn-lt"/>
              <a:ea typeface="+mn-ea"/>
              <a:cs typeface="+mn-cs"/>
            </a:rPr>
            <a:t>年度から段階的に減って</a:t>
          </a: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おり、平成</a:t>
          </a:r>
          <a:r>
            <a:rPr kumimoji="0" lang="en-US" altLang="ja-JP" sz="950" b="0" i="0" u="none" strike="noStrike" kern="0" cap="none" spc="0" normalizeH="0" baseline="0" noProof="0">
              <a:ln>
                <a:noFill/>
              </a:ln>
              <a:solidFill>
                <a:sysClr val="windowText" lastClr="000000"/>
              </a:solidFill>
              <a:effectLst/>
              <a:uLnTx/>
              <a:uFillTx/>
              <a:latin typeface="+mn-lt"/>
              <a:ea typeface="+mn-ea"/>
              <a:cs typeface="+mn-cs"/>
            </a:rPr>
            <a:t>26</a:t>
          </a: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年度では</a:t>
          </a:r>
          <a:r>
            <a:rPr kumimoji="0" lang="en-US" altLang="ja-JP" sz="950" b="0" i="0" u="none" strike="noStrike" kern="0" cap="none" spc="0" normalizeH="0" baseline="0" noProof="0">
              <a:ln>
                <a:noFill/>
              </a:ln>
              <a:solidFill>
                <a:sysClr val="windowText" lastClr="000000"/>
              </a:solidFill>
              <a:effectLst/>
              <a:uLnTx/>
              <a:uFillTx/>
              <a:latin typeface="+mn-lt"/>
              <a:ea typeface="+mn-ea"/>
              <a:cs typeface="+mn-cs"/>
            </a:rPr>
            <a:t>0.7</a:t>
          </a: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ポイント増となっているが、平成</a:t>
          </a:r>
          <a:r>
            <a:rPr kumimoji="0" lang="en-US" altLang="ja-JP" sz="950" b="0" i="0" u="none" strike="noStrike" kern="0" cap="none" spc="0" normalizeH="0" baseline="0" noProof="0">
              <a:ln>
                <a:noFill/>
              </a:ln>
              <a:solidFill>
                <a:sysClr val="windowText" lastClr="000000"/>
              </a:solidFill>
              <a:effectLst/>
              <a:uLnTx/>
              <a:uFillTx/>
              <a:latin typeface="+mn-lt"/>
              <a:ea typeface="+mn-ea"/>
              <a:cs typeface="+mn-cs"/>
            </a:rPr>
            <a:t>25</a:t>
          </a: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年度の給与減額措置からの通常ベースによる増であり、平成</a:t>
          </a:r>
          <a:r>
            <a:rPr kumimoji="0" lang="en-US" altLang="ja-JP" sz="950" b="0" i="0" u="none" strike="noStrike" kern="0" cap="none" spc="0" normalizeH="0" baseline="0" noProof="0">
              <a:ln>
                <a:noFill/>
              </a:ln>
              <a:solidFill>
                <a:sysClr val="windowText" lastClr="000000"/>
              </a:solidFill>
              <a:effectLst/>
              <a:uLnTx/>
              <a:uFillTx/>
              <a:latin typeface="+mn-lt"/>
              <a:ea typeface="+mn-ea"/>
              <a:cs typeface="+mn-cs"/>
            </a:rPr>
            <a:t>24</a:t>
          </a: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年度との比較においては</a:t>
          </a:r>
          <a:r>
            <a:rPr kumimoji="0" lang="en-US" altLang="ja-JP" sz="950" b="0" i="0" u="none" strike="noStrike" kern="0" cap="none" spc="0" normalizeH="0" baseline="0" noProof="0">
              <a:ln>
                <a:noFill/>
              </a:ln>
              <a:solidFill>
                <a:sysClr val="windowText" lastClr="000000"/>
              </a:solidFill>
              <a:effectLst/>
              <a:uLnTx/>
              <a:uFillTx/>
              <a:latin typeface="+mn-lt"/>
              <a:ea typeface="+mn-ea"/>
              <a:cs typeface="+mn-cs"/>
            </a:rPr>
            <a:t>0.2</a:t>
          </a: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ポイント下回っており、平成</a:t>
          </a:r>
          <a:r>
            <a:rPr kumimoji="0" lang="en-US" altLang="ja-JP" sz="950" b="0" i="0" u="none" strike="noStrike" kern="0" cap="none" spc="0" normalizeH="0" baseline="0" noProof="0">
              <a:ln>
                <a:noFill/>
              </a:ln>
              <a:solidFill>
                <a:sysClr val="windowText" lastClr="000000"/>
              </a:solidFill>
              <a:effectLst/>
              <a:uLnTx/>
              <a:uFillTx/>
              <a:latin typeface="+mn-lt"/>
              <a:ea typeface="+mn-ea"/>
              <a:cs typeface="+mn-cs"/>
            </a:rPr>
            <a:t>27</a:t>
          </a: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年度では</a:t>
          </a:r>
          <a:r>
            <a:rPr kumimoji="0" lang="en-US" altLang="ja-JP" sz="950" b="0" i="0" u="none" strike="noStrike" kern="0" cap="none" spc="0" normalizeH="0" baseline="0" noProof="0">
              <a:ln>
                <a:noFill/>
              </a:ln>
              <a:solidFill>
                <a:sysClr val="windowText" lastClr="000000"/>
              </a:solidFill>
              <a:effectLst/>
              <a:uLnTx/>
              <a:uFillTx/>
              <a:latin typeface="+mn-lt"/>
              <a:ea typeface="+mn-ea"/>
              <a:cs typeface="+mn-cs"/>
            </a:rPr>
            <a:t>1.1</a:t>
          </a: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ポイントの減となっている。</a:t>
          </a:r>
          <a:r>
            <a:rPr kumimoji="0" lang="ja-JP" altLang="ja-JP" sz="950" b="0" i="0" u="none" strike="noStrike" kern="0" cap="none" spc="0" normalizeH="0" baseline="0" noProof="0">
              <a:ln>
                <a:noFill/>
              </a:ln>
              <a:solidFill>
                <a:sysClr val="windowText" lastClr="000000"/>
              </a:solidFill>
              <a:effectLst/>
              <a:uLnTx/>
              <a:uFillTx/>
              <a:latin typeface="+mn-lt"/>
              <a:ea typeface="+mn-ea"/>
              <a:cs typeface="+mn-cs"/>
            </a:rPr>
            <a:t>今後も行財政改革への取り組みを通じて人件費の削減に努める。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165100</xdr:rowOff>
    </xdr:from>
    <xdr:to>
      <xdr:col>7</xdr:col>
      <xdr:colOff>15875</xdr:colOff>
      <xdr:row>40</xdr:row>
      <xdr:rowOff>96520</xdr:rowOff>
    </xdr:to>
    <xdr:cxnSp macro="">
      <xdr:nvCxnSpPr>
        <xdr:cNvPr id="61" name="直線コネクタ 60"/>
        <xdr:cNvCxnSpPr/>
      </xdr:nvCxnSpPr>
      <xdr:spPr>
        <a:xfrm flipV="1">
          <a:off x="4826000" y="56515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68597</xdr:rowOff>
    </xdr:from>
    <xdr:ext cx="762000" cy="259045"/>
    <xdr:sp macro="" textlink="">
      <xdr:nvSpPr>
        <xdr:cNvPr id="62" name="人件費最小値テキスト"/>
        <xdr:cNvSpPr txBox="1"/>
      </xdr:nvSpPr>
      <xdr:spPr>
        <a:xfrm>
          <a:off x="4914900" y="692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6</xdr:col>
      <xdr:colOff>612775</xdr:colOff>
      <xdr:row>40</xdr:row>
      <xdr:rowOff>96520</xdr:rowOff>
    </xdr:from>
    <xdr:to>
      <xdr:col>7</xdr:col>
      <xdr:colOff>104775</xdr:colOff>
      <xdr:row>40</xdr:row>
      <xdr:rowOff>96520</xdr:rowOff>
    </xdr:to>
    <xdr:cxnSp macro="">
      <xdr:nvCxnSpPr>
        <xdr:cNvPr id="63" name="直線コネクタ 62"/>
        <xdr:cNvCxnSpPr/>
      </xdr:nvCxnSpPr>
      <xdr:spPr>
        <a:xfrm>
          <a:off x="4737100" y="69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6</xdr:col>
      <xdr:colOff>612775</xdr:colOff>
      <xdr:row>32</xdr:row>
      <xdr:rowOff>165100</xdr:rowOff>
    </xdr:from>
    <xdr:to>
      <xdr:col>7</xdr:col>
      <xdr:colOff>104775</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146050</xdr:rowOff>
    </xdr:from>
    <xdr:to>
      <xdr:col>7</xdr:col>
      <xdr:colOff>15875</xdr:colOff>
      <xdr:row>36</xdr:row>
      <xdr:rowOff>58420</xdr:rowOff>
    </xdr:to>
    <xdr:cxnSp macro="">
      <xdr:nvCxnSpPr>
        <xdr:cNvPr id="66" name="直線コネクタ 65"/>
        <xdr:cNvCxnSpPr/>
      </xdr:nvCxnSpPr>
      <xdr:spPr>
        <a:xfrm flipV="1">
          <a:off x="3987800" y="61468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25417</xdr:rowOff>
    </xdr:from>
    <xdr:ext cx="762000" cy="259045"/>
    <xdr:sp macro="" textlink="">
      <xdr:nvSpPr>
        <xdr:cNvPr id="67" name="人件費平均値テキスト"/>
        <xdr:cNvSpPr txBox="1"/>
      </xdr:nvSpPr>
      <xdr:spPr>
        <a:xfrm>
          <a:off x="4914900" y="619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53340</xdr:rowOff>
    </xdr:from>
    <xdr:to>
      <xdr:col>7</xdr:col>
      <xdr:colOff>66675</xdr:colOff>
      <xdr:row>36</xdr:row>
      <xdr:rowOff>154940</xdr:rowOff>
    </xdr:to>
    <xdr:sp macro="" textlink="">
      <xdr:nvSpPr>
        <xdr:cNvPr id="68" name="フローチャート : 判断 67"/>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5080</xdr:rowOff>
    </xdr:from>
    <xdr:to>
      <xdr:col>5</xdr:col>
      <xdr:colOff>549275</xdr:colOff>
      <xdr:row>36</xdr:row>
      <xdr:rowOff>58420</xdr:rowOff>
    </xdr:to>
    <xdr:cxnSp macro="">
      <xdr:nvCxnSpPr>
        <xdr:cNvPr id="69" name="直線コネクタ 68"/>
        <xdr:cNvCxnSpPr/>
      </xdr:nvCxnSpPr>
      <xdr:spPr>
        <a:xfrm>
          <a:off x="3098800" y="61772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144780</xdr:rowOff>
    </xdr:from>
    <xdr:to>
      <xdr:col>5</xdr:col>
      <xdr:colOff>600075</xdr:colOff>
      <xdr:row>37</xdr:row>
      <xdr:rowOff>74930</xdr:rowOff>
    </xdr:to>
    <xdr:sp macro="" textlink="">
      <xdr:nvSpPr>
        <xdr:cNvPr id="70" name="フローチャート :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59707</xdr:rowOff>
    </xdr:from>
    <xdr:ext cx="736600" cy="259045"/>
    <xdr:sp macro="" textlink="">
      <xdr:nvSpPr>
        <xdr:cNvPr id="71" name="テキスト ボックス 70"/>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5080</xdr:rowOff>
    </xdr:from>
    <xdr:to>
      <xdr:col>4</xdr:col>
      <xdr:colOff>346075</xdr:colOff>
      <xdr:row>36</xdr:row>
      <xdr:rowOff>73660</xdr:rowOff>
    </xdr:to>
    <xdr:cxnSp macro="">
      <xdr:nvCxnSpPr>
        <xdr:cNvPr id="72" name="直線コネクタ 71"/>
        <xdr:cNvCxnSpPr/>
      </xdr:nvCxnSpPr>
      <xdr:spPr>
        <a:xfrm flipV="1">
          <a:off x="2209800" y="61772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73660</xdr:rowOff>
    </xdr:from>
    <xdr:to>
      <xdr:col>3</xdr:col>
      <xdr:colOff>142875</xdr:colOff>
      <xdr:row>36</xdr:row>
      <xdr:rowOff>157480</xdr:rowOff>
    </xdr:to>
    <xdr:cxnSp macro="">
      <xdr:nvCxnSpPr>
        <xdr:cNvPr id="75" name="直線コネクタ 74"/>
        <xdr:cNvCxnSpPr/>
      </xdr:nvCxnSpPr>
      <xdr:spPr>
        <a:xfrm flipV="1">
          <a:off x="1320800" y="62458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36847</xdr:rowOff>
    </xdr:from>
    <xdr:ext cx="762000" cy="259045"/>
    <xdr:sp macro="" textlink="">
      <xdr:nvSpPr>
        <xdr:cNvPr id="77" name="テキスト ボックス 76"/>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78" name="フローチャート : 判断 77"/>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90187</xdr:rowOff>
    </xdr:from>
    <xdr:ext cx="762000" cy="259045"/>
    <xdr:sp macro="" textlink="">
      <xdr:nvSpPr>
        <xdr:cNvPr id="79" name="テキスト ボックス 78"/>
        <xdr:cNvSpPr txBox="1"/>
      </xdr:nvSpPr>
      <xdr:spPr>
        <a:xfrm>
          <a:off x="939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95250</xdr:rowOff>
    </xdr:from>
    <xdr:to>
      <xdr:col>7</xdr:col>
      <xdr:colOff>66675</xdr:colOff>
      <xdr:row>36</xdr:row>
      <xdr:rowOff>25400</xdr:rowOff>
    </xdr:to>
    <xdr:sp macro="" textlink="">
      <xdr:nvSpPr>
        <xdr:cNvPr id="85" name="円/楕円 84"/>
        <xdr:cNvSpPr/>
      </xdr:nvSpPr>
      <xdr:spPr>
        <a:xfrm>
          <a:off x="47752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111777</xdr:rowOff>
    </xdr:from>
    <xdr:ext cx="762000" cy="259045"/>
    <xdr:sp macro="" textlink="">
      <xdr:nvSpPr>
        <xdr:cNvPr id="86" name="人件費該当値テキスト"/>
        <xdr:cNvSpPr txBox="1"/>
      </xdr:nvSpPr>
      <xdr:spPr>
        <a:xfrm>
          <a:off x="49149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7620</xdr:rowOff>
    </xdr:from>
    <xdr:to>
      <xdr:col>5</xdr:col>
      <xdr:colOff>600075</xdr:colOff>
      <xdr:row>36</xdr:row>
      <xdr:rowOff>109220</xdr:rowOff>
    </xdr:to>
    <xdr:sp macro="" textlink="">
      <xdr:nvSpPr>
        <xdr:cNvPr id="87" name="円/楕円 86"/>
        <xdr:cNvSpPr/>
      </xdr:nvSpPr>
      <xdr:spPr>
        <a:xfrm>
          <a:off x="3937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119397</xdr:rowOff>
    </xdr:from>
    <xdr:ext cx="736600" cy="259045"/>
    <xdr:sp macro="" textlink="">
      <xdr:nvSpPr>
        <xdr:cNvPr id="88" name="テキスト ボックス 87"/>
        <xdr:cNvSpPr txBox="1"/>
      </xdr:nvSpPr>
      <xdr:spPr>
        <a:xfrm>
          <a:off x="3606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125730</xdr:rowOff>
    </xdr:from>
    <xdr:to>
      <xdr:col>4</xdr:col>
      <xdr:colOff>396875</xdr:colOff>
      <xdr:row>36</xdr:row>
      <xdr:rowOff>55880</xdr:rowOff>
    </xdr:to>
    <xdr:sp macro="" textlink="">
      <xdr:nvSpPr>
        <xdr:cNvPr id="89" name="円/楕円 88"/>
        <xdr:cNvSpPr/>
      </xdr:nvSpPr>
      <xdr:spPr>
        <a:xfrm>
          <a:off x="3048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66057</xdr:rowOff>
    </xdr:from>
    <xdr:ext cx="762000" cy="259045"/>
    <xdr:sp macro="" textlink="">
      <xdr:nvSpPr>
        <xdr:cNvPr id="90" name="テキスト ボックス 89"/>
        <xdr:cNvSpPr txBox="1"/>
      </xdr:nvSpPr>
      <xdr:spPr>
        <a:xfrm>
          <a:off x="2717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22860</xdr:rowOff>
    </xdr:from>
    <xdr:to>
      <xdr:col>3</xdr:col>
      <xdr:colOff>193675</xdr:colOff>
      <xdr:row>36</xdr:row>
      <xdr:rowOff>124460</xdr:rowOff>
    </xdr:to>
    <xdr:sp macro="" textlink="">
      <xdr:nvSpPr>
        <xdr:cNvPr id="91" name="円/楕円 90"/>
        <xdr:cNvSpPr/>
      </xdr:nvSpPr>
      <xdr:spPr>
        <a:xfrm>
          <a:off x="2159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134637</xdr:rowOff>
    </xdr:from>
    <xdr:ext cx="762000" cy="259045"/>
    <xdr:sp macro="" textlink="">
      <xdr:nvSpPr>
        <xdr:cNvPr id="92" name="テキスト ボックス 91"/>
        <xdr:cNvSpPr txBox="1"/>
      </xdr:nvSpPr>
      <xdr:spPr>
        <a:xfrm>
          <a:off x="1828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106680</xdr:rowOff>
    </xdr:from>
    <xdr:to>
      <xdr:col>1</xdr:col>
      <xdr:colOff>676275</xdr:colOff>
      <xdr:row>37</xdr:row>
      <xdr:rowOff>36830</xdr:rowOff>
    </xdr:to>
    <xdr:sp macro="" textlink="">
      <xdr:nvSpPr>
        <xdr:cNvPr id="93" name="円/楕円 92"/>
        <xdr:cNvSpPr/>
      </xdr:nvSpPr>
      <xdr:spPr>
        <a:xfrm>
          <a:off x="1270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47007</xdr:rowOff>
    </xdr:from>
    <xdr:ext cx="762000" cy="259045"/>
    <xdr:sp macro="" textlink="">
      <xdr:nvSpPr>
        <xdr:cNvPr id="94" name="テキスト ボックス 93"/>
        <xdr:cNvSpPr txBox="1"/>
      </xdr:nvSpPr>
      <xdr:spPr>
        <a:xfrm>
          <a:off x="939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base" latinLnBrk="0" hangingPunct="1">
            <a:lnSpc>
              <a:spcPct val="100000"/>
            </a:lnSpc>
            <a:spcBef>
              <a:spcPts val="0"/>
            </a:spcBef>
            <a:spcAft>
              <a:spcPts val="0"/>
            </a:spcAft>
            <a:buClrTx/>
            <a:buSzTx/>
            <a:buFontTx/>
            <a:buNone/>
            <a:tabLst/>
            <a:defRPr/>
          </a:pPr>
          <a:r>
            <a:rPr kumimoji="0" lang="ja-JP" altLang="ja-JP" sz="950" b="1"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950" b="0" i="0" u="none" strike="noStrike" kern="0" cap="none" spc="0" normalizeH="0" baseline="0" noProof="0">
              <a:ln>
                <a:noFill/>
              </a:ln>
              <a:solidFill>
                <a:sysClr val="windowText" lastClr="000000"/>
              </a:solidFill>
              <a:effectLst/>
              <a:uLnTx/>
              <a:uFillTx/>
              <a:latin typeface="+mn-lt"/>
              <a:ea typeface="+mn-ea"/>
              <a:cs typeface="+mn-cs"/>
            </a:rPr>
            <a:t>物件費に係る経常収支比率が類似団体平均と比較すると平均を</a:t>
          </a:r>
          <a:r>
            <a:rPr kumimoji="0" lang="en-US" altLang="ja-JP" sz="950" b="0" i="0" u="none" strike="noStrike" kern="0" cap="none" spc="0" normalizeH="0" baseline="0" noProof="0">
              <a:ln>
                <a:noFill/>
              </a:ln>
              <a:solidFill>
                <a:sysClr val="windowText" lastClr="000000"/>
              </a:solidFill>
              <a:effectLst/>
              <a:uLnTx/>
              <a:uFillTx/>
              <a:latin typeface="+mn-lt"/>
              <a:ea typeface="+mn-ea"/>
              <a:cs typeface="+mn-cs"/>
            </a:rPr>
            <a:t>1.2</a:t>
          </a:r>
          <a:r>
            <a:rPr kumimoji="0" lang="ja-JP" altLang="ja-JP" sz="950" b="0" i="0" u="none" strike="noStrike" kern="0" cap="none" spc="0" normalizeH="0" baseline="0" noProof="0">
              <a:ln>
                <a:noFill/>
              </a:ln>
              <a:solidFill>
                <a:sysClr val="windowText" lastClr="000000"/>
              </a:solidFill>
              <a:effectLst/>
              <a:uLnTx/>
              <a:uFillTx/>
              <a:latin typeface="+mn-lt"/>
              <a:ea typeface="+mn-ea"/>
              <a:cs typeface="+mn-cs"/>
            </a:rPr>
            <a:t>ポイント上回っており、対前年比では</a:t>
          </a:r>
          <a:r>
            <a:rPr kumimoji="0" lang="en-US" altLang="ja-JP" sz="950" b="0" i="0" u="none" strike="noStrike" kern="0" cap="none" spc="0" normalizeH="0" baseline="0" noProof="0">
              <a:ln>
                <a:noFill/>
              </a:ln>
              <a:solidFill>
                <a:sysClr val="windowText" lastClr="000000"/>
              </a:solidFill>
              <a:effectLst/>
              <a:uLnTx/>
              <a:uFillTx/>
              <a:latin typeface="+mn-lt"/>
              <a:ea typeface="+mn-ea"/>
              <a:cs typeface="+mn-cs"/>
            </a:rPr>
            <a:t>0.8</a:t>
          </a:r>
          <a:r>
            <a:rPr kumimoji="0" lang="ja-JP" altLang="ja-JP" sz="950" b="0" i="0" u="none" strike="noStrike" kern="0" cap="none" spc="0" normalizeH="0" baseline="0" noProof="0">
              <a:ln>
                <a:noFill/>
              </a:ln>
              <a:solidFill>
                <a:sysClr val="windowText" lastClr="000000"/>
              </a:solidFill>
              <a:effectLst/>
              <a:uLnTx/>
              <a:uFillTx/>
              <a:latin typeface="+mn-lt"/>
              <a:ea typeface="+mn-ea"/>
              <a:cs typeface="+mn-cs"/>
            </a:rPr>
            <a:t>ポイント</a:t>
          </a: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減少</a:t>
          </a:r>
          <a:r>
            <a:rPr kumimoji="0" lang="ja-JP" altLang="ja-JP" sz="950" b="0" i="0" u="none" strike="noStrike" kern="0" cap="none" spc="0" normalizeH="0" baseline="0" noProof="0">
              <a:ln>
                <a:noFill/>
              </a:ln>
              <a:solidFill>
                <a:sysClr val="windowText" lastClr="000000"/>
              </a:solidFill>
              <a:effectLst/>
              <a:uLnTx/>
              <a:uFillTx/>
              <a:latin typeface="+mn-lt"/>
              <a:ea typeface="+mn-ea"/>
              <a:cs typeface="+mn-cs"/>
            </a:rPr>
            <a:t>している。</a:t>
          </a: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平成</a:t>
          </a:r>
          <a:r>
            <a:rPr kumimoji="0" lang="en-US" altLang="ja-JP" sz="950" b="0" i="0" u="none" strike="noStrike" kern="0" cap="none" spc="0" normalizeH="0" baseline="0" noProof="0">
              <a:ln>
                <a:noFill/>
              </a:ln>
              <a:solidFill>
                <a:sysClr val="windowText" lastClr="000000"/>
              </a:solidFill>
              <a:effectLst/>
              <a:uLnTx/>
              <a:uFillTx/>
              <a:latin typeface="+mn-lt"/>
              <a:ea typeface="+mn-ea"/>
              <a:cs typeface="+mn-cs"/>
            </a:rPr>
            <a:t>26</a:t>
          </a: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年度については、</a:t>
          </a:r>
          <a:r>
            <a:rPr kumimoji="0" lang="ja-JP" altLang="ja-JP" sz="950" b="0" i="0" u="none" strike="noStrike" kern="0" cap="none" spc="0" normalizeH="0" baseline="0" noProof="0">
              <a:ln>
                <a:noFill/>
              </a:ln>
              <a:solidFill>
                <a:sysClr val="windowText" lastClr="000000"/>
              </a:solidFill>
              <a:effectLst/>
              <a:uLnTx/>
              <a:uFillTx/>
              <a:latin typeface="+mn-lt"/>
              <a:ea typeface="+mn-ea"/>
              <a:cs typeface="+mn-cs"/>
            </a:rPr>
            <a:t>子育て関連計画策定業務や、社会保障・税番号制度関連</a:t>
          </a: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のシステム改修</a:t>
          </a:r>
          <a:r>
            <a:rPr kumimoji="0" lang="ja-JP" altLang="ja-JP" sz="950" b="0" i="0" u="none" strike="noStrike" kern="0" cap="none" spc="0" normalizeH="0" baseline="0" noProof="0">
              <a:ln>
                <a:noFill/>
              </a:ln>
              <a:solidFill>
                <a:sysClr val="windowText" lastClr="000000"/>
              </a:solidFill>
              <a:effectLst/>
              <a:uLnTx/>
              <a:uFillTx/>
              <a:latin typeface="+mn-lt"/>
              <a:ea typeface="+mn-ea"/>
              <a:cs typeface="+mn-cs"/>
            </a:rPr>
            <a:t>費用</a:t>
          </a: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、浅川町第</a:t>
          </a:r>
          <a:r>
            <a:rPr kumimoji="0" lang="en-US" altLang="ja-JP" sz="950" b="0" i="0" u="none" strike="noStrike" kern="0" cap="none" spc="0" normalizeH="0" baseline="0" noProof="0">
              <a:ln>
                <a:noFill/>
              </a:ln>
              <a:solidFill>
                <a:sysClr val="windowText" lastClr="000000"/>
              </a:solidFill>
              <a:effectLst/>
              <a:uLnTx/>
              <a:uFillTx/>
              <a:latin typeface="+mn-lt"/>
              <a:ea typeface="+mn-ea"/>
              <a:cs typeface="+mn-cs"/>
            </a:rPr>
            <a:t>5</a:t>
          </a: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次振興計画策定業務費用等の新規なる</a:t>
          </a:r>
          <a:r>
            <a:rPr kumimoji="0" lang="ja-JP" altLang="ja-JP" sz="950" b="0" i="0" u="none" strike="noStrike" kern="0" cap="none" spc="0" normalizeH="0" baseline="0" noProof="0">
              <a:ln>
                <a:noFill/>
              </a:ln>
              <a:solidFill>
                <a:sysClr val="windowText" lastClr="000000"/>
              </a:solidFill>
              <a:effectLst/>
              <a:uLnTx/>
              <a:uFillTx/>
              <a:latin typeface="+mn-lt"/>
              <a:ea typeface="+mn-ea"/>
              <a:cs typeface="+mn-cs"/>
            </a:rPr>
            <a:t>経費が大きな</a:t>
          </a: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増の</a:t>
          </a:r>
          <a:r>
            <a:rPr kumimoji="0" lang="ja-JP" altLang="ja-JP" sz="950" b="0" i="0" u="none" strike="noStrike" kern="0" cap="none" spc="0" normalizeH="0" baseline="0" noProof="0">
              <a:ln>
                <a:noFill/>
              </a:ln>
              <a:solidFill>
                <a:sysClr val="windowText" lastClr="000000"/>
              </a:solidFill>
              <a:effectLst/>
              <a:uLnTx/>
              <a:uFillTx/>
              <a:latin typeface="+mn-lt"/>
              <a:ea typeface="+mn-ea"/>
              <a:cs typeface="+mn-cs"/>
            </a:rPr>
            <a:t>要因になってい</a:t>
          </a: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たが、平成</a:t>
          </a:r>
          <a:r>
            <a:rPr kumimoji="0" lang="en-US" altLang="ja-JP" sz="950" b="0" i="0" u="none" strike="noStrike" kern="0" cap="none" spc="0" normalizeH="0" baseline="0" noProof="0">
              <a:ln>
                <a:noFill/>
              </a:ln>
              <a:solidFill>
                <a:sysClr val="windowText" lastClr="000000"/>
              </a:solidFill>
              <a:effectLst/>
              <a:uLnTx/>
              <a:uFillTx/>
              <a:latin typeface="+mn-lt"/>
              <a:ea typeface="+mn-ea"/>
              <a:cs typeface="+mn-cs"/>
            </a:rPr>
            <a:t>27</a:t>
          </a: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年度においても社会保障・税番号制度関連のシステム改修費用、浅川町第</a:t>
          </a:r>
          <a:r>
            <a:rPr kumimoji="0" lang="en-US" altLang="ja-JP" sz="950" b="0" i="0" u="none" strike="noStrike" kern="0" cap="none" spc="0" normalizeH="0" baseline="0" noProof="0">
              <a:ln>
                <a:noFill/>
              </a:ln>
              <a:solidFill>
                <a:sysClr val="windowText" lastClr="000000"/>
              </a:solidFill>
              <a:effectLst/>
              <a:uLnTx/>
              <a:uFillTx/>
              <a:latin typeface="+mn-lt"/>
              <a:ea typeface="+mn-ea"/>
              <a:cs typeface="+mn-cs"/>
            </a:rPr>
            <a:t>5</a:t>
          </a: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次振興計画策定業務費用が継続し、固定資産台帳整備業務等の新規事業もあり、対前年比では減少しているが、類似団体との比較では上回っている状況である。</a:t>
          </a:r>
          <a:r>
            <a:rPr kumimoji="0" lang="ja-JP" altLang="ja-JP" sz="950" b="0" i="0" u="none" strike="noStrike" kern="0" cap="none" spc="0" normalizeH="0" baseline="0" noProof="0">
              <a:ln>
                <a:noFill/>
              </a:ln>
              <a:solidFill>
                <a:sysClr val="windowText" lastClr="000000"/>
              </a:solidFill>
              <a:effectLst/>
              <a:uLnTx/>
              <a:uFillTx/>
              <a:latin typeface="+mn-lt"/>
              <a:ea typeface="+mn-ea"/>
              <a:cs typeface="+mn-cs"/>
            </a:rPr>
            <a:t>光熱水費や燃料費等の需用費も毎年増加しているほか、電算処理委託料、賃借料等についても増加傾向にあるため調達方法等も検討し、経常収支比率を注視しながら経費節減に努める。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21</xdr:row>
      <xdr:rowOff>115570</xdr:rowOff>
    </xdr:to>
    <xdr:cxnSp macro="">
      <xdr:nvCxnSpPr>
        <xdr:cNvPr id="122" name="直線コネクタ 121"/>
        <xdr:cNvCxnSpPr/>
      </xdr:nvCxnSpPr>
      <xdr:spPr>
        <a:xfrm flipV="1">
          <a:off x="16510000" y="23520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87647</xdr:rowOff>
    </xdr:from>
    <xdr:ext cx="762000" cy="259045"/>
    <xdr:sp macro="" textlink="">
      <xdr:nvSpPr>
        <xdr:cNvPr id="123" name="物件費最小値テキスト"/>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21</xdr:row>
      <xdr:rowOff>115570</xdr:rowOff>
    </xdr:from>
    <xdr:to>
      <xdr:col>24</xdr:col>
      <xdr:colOff>120650</xdr:colOff>
      <xdr:row>21</xdr:row>
      <xdr:rowOff>115570</xdr:rowOff>
    </xdr:to>
    <xdr:cxnSp macro="">
      <xdr:nvCxnSpPr>
        <xdr:cNvPr id="124" name="直線コネクタ 123"/>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5"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6" name="直線コネクタ 125"/>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24130</xdr:rowOff>
    </xdr:from>
    <xdr:to>
      <xdr:col>24</xdr:col>
      <xdr:colOff>31750</xdr:colOff>
      <xdr:row>17</xdr:row>
      <xdr:rowOff>85090</xdr:rowOff>
    </xdr:to>
    <xdr:cxnSp macro="">
      <xdr:nvCxnSpPr>
        <xdr:cNvPr id="127" name="直線コネクタ 126"/>
        <xdr:cNvCxnSpPr/>
      </xdr:nvCxnSpPr>
      <xdr:spPr>
        <a:xfrm flipV="1">
          <a:off x="15671800" y="29387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69867</xdr:rowOff>
    </xdr:from>
    <xdr:ext cx="762000" cy="259045"/>
    <xdr:sp macro="" textlink="">
      <xdr:nvSpPr>
        <xdr:cNvPr id="128" name="物件費平均値テキスト"/>
        <xdr:cNvSpPr txBox="1"/>
      </xdr:nvSpPr>
      <xdr:spPr>
        <a:xfrm>
          <a:off x="16598900" y="2641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53340</xdr:rowOff>
    </xdr:from>
    <xdr:to>
      <xdr:col>24</xdr:col>
      <xdr:colOff>82550</xdr:colOff>
      <xdr:row>16</xdr:row>
      <xdr:rowOff>154940</xdr:rowOff>
    </xdr:to>
    <xdr:sp macro="" textlink="">
      <xdr:nvSpPr>
        <xdr:cNvPr id="129" name="フローチャート : 判断 128"/>
        <xdr:cNvSpPr/>
      </xdr:nvSpPr>
      <xdr:spPr>
        <a:xfrm>
          <a:off x="164592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149860</xdr:rowOff>
    </xdr:from>
    <xdr:to>
      <xdr:col>22</xdr:col>
      <xdr:colOff>565150</xdr:colOff>
      <xdr:row>17</xdr:row>
      <xdr:rowOff>85090</xdr:rowOff>
    </xdr:to>
    <xdr:cxnSp macro="">
      <xdr:nvCxnSpPr>
        <xdr:cNvPr id="130" name="直線コネクタ 129"/>
        <xdr:cNvCxnSpPr/>
      </xdr:nvCxnSpPr>
      <xdr:spPr>
        <a:xfrm>
          <a:off x="14782800" y="28930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1" name="フローチャート : 判断 130"/>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149877</xdr:rowOff>
    </xdr:from>
    <xdr:ext cx="736600" cy="259045"/>
    <xdr:sp macro="" textlink="">
      <xdr:nvSpPr>
        <xdr:cNvPr id="132" name="テキスト ボックス 131"/>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111760</xdr:rowOff>
    </xdr:from>
    <xdr:to>
      <xdr:col>21</xdr:col>
      <xdr:colOff>361950</xdr:colOff>
      <xdr:row>16</xdr:row>
      <xdr:rowOff>149860</xdr:rowOff>
    </xdr:to>
    <xdr:cxnSp macro="">
      <xdr:nvCxnSpPr>
        <xdr:cNvPr id="133" name="直線コネクタ 132"/>
        <xdr:cNvCxnSpPr/>
      </xdr:nvCxnSpPr>
      <xdr:spPr>
        <a:xfrm>
          <a:off x="13893800" y="28549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163830</xdr:rowOff>
    </xdr:from>
    <xdr:to>
      <xdr:col>21</xdr:col>
      <xdr:colOff>412750</xdr:colOff>
      <xdr:row>16</xdr:row>
      <xdr:rowOff>93980</xdr:rowOff>
    </xdr:to>
    <xdr:sp macro="" textlink="">
      <xdr:nvSpPr>
        <xdr:cNvPr id="134" name="フローチャート : 判断 133"/>
        <xdr:cNvSpPr/>
      </xdr:nvSpPr>
      <xdr:spPr>
        <a:xfrm>
          <a:off x="14732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104157</xdr:rowOff>
    </xdr:from>
    <xdr:ext cx="762000" cy="259045"/>
    <xdr:sp macro="" textlink="">
      <xdr:nvSpPr>
        <xdr:cNvPr id="135" name="テキスト ボックス 134"/>
        <xdr:cNvSpPr txBox="1"/>
      </xdr:nvSpPr>
      <xdr:spPr>
        <a:xfrm>
          <a:off x="14401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20320</xdr:rowOff>
    </xdr:from>
    <xdr:to>
      <xdr:col>20</xdr:col>
      <xdr:colOff>158750</xdr:colOff>
      <xdr:row>16</xdr:row>
      <xdr:rowOff>111760</xdr:rowOff>
    </xdr:to>
    <xdr:cxnSp macro="">
      <xdr:nvCxnSpPr>
        <xdr:cNvPr id="136" name="直線コネクタ 135"/>
        <xdr:cNvCxnSpPr/>
      </xdr:nvCxnSpPr>
      <xdr:spPr>
        <a:xfrm>
          <a:off x="13004800" y="27635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140970</xdr:rowOff>
    </xdr:from>
    <xdr:to>
      <xdr:col>20</xdr:col>
      <xdr:colOff>209550</xdr:colOff>
      <xdr:row>16</xdr:row>
      <xdr:rowOff>71120</xdr:rowOff>
    </xdr:to>
    <xdr:sp macro="" textlink="">
      <xdr:nvSpPr>
        <xdr:cNvPr id="137" name="フローチャート : 判断 136"/>
        <xdr:cNvSpPr/>
      </xdr:nvSpPr>
      <xdr:spPr>
        <a:xfrm>
          <a:off x="13843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81297</xdr:rowOff>
    </xdr:from>
    <xdr:ext cx="762000" cy="259045"/>
    <xdr:sp macro="" textlink="">
      <xdr:nvSpPr>
        <xdr:cNvPr id="138" name="テキスト ボックス 137"/>
        <xdr:cNvSpPr txBox="1"/>
      </xdr:nvSpPr>
      <xdr:spPr>
        <a:xfrm>
          <a:off x="13512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9" name="フローチャート : 判断 138"/>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35577</xdr:rowOff>
    </xdr:from>
    <xdr:ext cx="762000" cy="259045"/>
    <xdr:sp macro="" textlink="">
      <xdr:nvSpPr>
        <xdr:cNvPr id="140" name="テキスト ボックス 139"/>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144780</xdr:rowOff>
    </xdr:from>
    <xdr:to>
      <xdr:col>24</xdr:col>
      <xdr:colOff>82550</xdr:colOff>
      <xdr:row>17</xdr:row>
      <xdr:rowOff>74930</xdr:rowOff>
    </xdr:to>
    <xdr:sp macro="" textlink="">
      <xdr:nvSpPr>
        <xdr:cNvPr id="146" name="円/楕円 145"/>
        <xdr:cNvSpPr/>
      </xdr:nvSpPr>
      <xdr:spPr>
        <a:xfrm>
          <a:off x="164592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116857</xdr:rowOff>
    </xdr:from>
    <xdr:ext cx="762000" cy="259045"/>
    <xdr:sp macro="" textlink="">
      <xdr:nvSpPr>
        <xdr:cNvPr id="147" name="物件費該当値テキスト"/>
        <xdr:cNvSpPr txBox="1"/>
      </xdr:nvSpPr>
      <xdr:spPr>
        <a:xfrm>
          <a:off x="165989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34290</xdr:rowOff>
    </xdr:from>
    <xdr:to>
      <xdr:col>22</xdr:col>
      <xdr:colOff>615950</xdr:colOff>
      <xdr:row>17</xdr:row>
      <xdr:rowOff>135890</xdr:rowOff>
    </xdr:to>
    <xdr:sp macro="" textlink="">
      <xdr:nvSpPr>
        <xdr:cNvPr id="148" name="円/楕円 147"/>
        <xdr:cNvSpPr/>
      </xdr:nvSpPr>
      <xdr:spPr>
        <a:xfrm>
          <a:off x="156210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120667</xdr:rowOff>
    </xdr:from>
    <xdr:ext cx="736600" cy="259045"/>
    <xdr:sp macro="" textlink="">
      <xdr:nvSpPr>
        <xdr:cNvPr id="149" name="テキスト ボックス 148"/>
        <xdr:cNvSpPr txBox="1"/>
      </xdr:nvSpPr>
      <xdr:spPr>
        <a:xfrm>
          <a:off x="15290800" y="303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99060</xdr:rowOff>
    </xdr:from>
    <xdr:to>
      <xdr:col>21</xdr:col>
      <xdr:colOff>412750</xdr:colOff>
      <xdr:row>17</xdr:row>
      <xdr:rowOff>29210</xdr:rowOff>
    </xdr:to>
    <xdr:sp macro="" textlink="">
      <xdr:nvSpPr>
        <xdr:cNvPr id="150" name="円/楕円 149"/>
        <xdr:cNvSpPr/>
      </xdr:nvSpPr>
      <xdr:spPr>
        <a:xfrm>
          <a:off x="14732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13987</xdr:rowOff>
    </xdr:from>
    <xdr:ext cx="762000" cy="259045"/>
    <xdr:sp macro="" textlink="">
      <xdr:nvSpPr>
        <xdr:cNvPr id="151" name="テキスト ボックス 150"/>
        <xdr:cNvSpPr txBox="1"/>
      </xdr:nvSpPr>
      <xdr:spPr>
        <a:xfrm>
          <a:off x="14401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60960</xdr:rowOff>
    </xdr:from>
    <xdr:to>
      <xdr:col>20</xdr:col>
      <xdr:colOff>209550</xdr:colOff>
      <xdr:row>16</xdr:row>
      <xdr:rowOff>162560</xdr:rowOff>
    </xdr:to>
    <xdr:sp macro="" textlink="">
      <xdr:nvSpPr>
        <xdr:cNvPr id="152" name="円/楕円 151"/>
        <xdr:cNvSpPr/>
      </xdr:nvSpPr>
      <xdr:spPr>
        <a:xfrm>
          <a:off x="13843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147337</xdr:rowOff>
    </xdr:from>
    <xdr:ext cx="762000" cy="259045"/>
    <xdr:sp macro="" textlink="">
      <xdr:nvSpPr>
        <xdr:cNvPr id="153" name="テキスト ボックス 152"/>
        <xdr:cNvSpPr txBox="1"/>
      </xdr:nvSpPr>
      <xdr:spPr>
        <a:xfrm>
          <a:off x="13512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140970</xdr:rowOff>
    </xdr:from>
    <xdr:to>
      <xdr:col>19</xdr:col>
      <xdr:colOff>6350</xdr:colOff>
      <xdr:row>16</xdr:row>
      <xdr:rowOff>71120</xdr:rowOff>
    </xdr:to>
    <xdr:sp macro="" textlink="">
      <xdr:nvSpPr>
        <xdr:cNvPr id="154" name="円/楕円 153"/>
        <xdr:cNvSpPr/>
      </xdr:nvSpPr>
      <xdr:spPr>
        <a:xfrm>
          <a:off x="12954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55897</xdr:rowOff>
    </xdr:from>
    <xdr:ext cx="762000" cy="259045"/>
    <xdr:sp macro="" textlink="">
      <xdr:nvSpPr>
        <xdr:cNvPr id="155" name="テキスト ボックス 154"/>
        <xdr:cNvSpPr txBox="1"/>
      </xdr:nvSpPr>
      <xdr:spPr>
        <a:xfrm>
          <a:off x="12623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50" b="0" i="0" u="none" strike="noStrike" kern="0" cap="none" spc="0" normalizeH="0" baseline="0" noProof="0">
              <a:ln>
                <a:noFill/>
              </a:ln>
              <a:solidFill>
                <a:sysClr val="windowText" lastClr="000000"/>
              </a:solidFill>
              <a:effectLst/>
              <a:uLnTx/>
              <a:uFillTx/>
              <a:latin typeface="+mn-lt"/>
              <a:ea typeface="+mn-ea"/>
              <a:cs typeface="+mn-cs"/>
            </a:rPr>
            <a:t>　扶助費に係る経常収支比率は、対昨年比</a:t>
          </a:r>
          <a:r>
            <a:rPr kumimoji="0" lang="en-US" altLang="ja-JP" sz="1050" b="0" i="0" u="none" strike="noStrike" kern="0" cap="none" spc="0" normalizeH="0" baseline="0" noProof="0">
              <a:ln>
                <a:noFill/>
              </a:ln>
              <a:solidFill>
                <a:sysClr val="windowText" lastClr="000000"/>
              </a:solidFill>
              <a:effectLst/>
              <a:uLnTx/>
              <a:uFillTx/>
              <a:latin typeface="+mn-lt"/>
              <a:ea typeface="+mn-ea"/>
              <a:cs typeface="+mn-cs"/>
            </a:rPr>
            <a:t>0.1</a:t>
          </a:r>
          <a:r>
            <a:rPr kumimoji="0" lang="ja-JP" altLang="ja-JP" sz="1050" b="0" i="0" u="none" strike="noStrike" kern="0" cap="none" spc="0" normalizeH="0" baseline="0" noProof="0">
              <a:ln>
                <a:noFill/>
              </a:ln>
              <a:solidFill>
                <a:sysClr val="windowText" lastClr="000000"/>
              </a:solidFill>
              <a:effectLst/>
              <a:uLnTx/>
              <a:uFillTx/>
              <a:latin typeface="+mn-lt"/>
              <a:ea typeface="+mn-ea"/>
              <a:cs typeface="+mn-cs"/>
            </a:rPr>
            <a:t>ポイントの減とほぼ横ばいである。類似団体平均と比較すると</a:t>
          </a:r>
          <a:r>
            <a:rPr kumimoji="0" lang="en-US" altLang="ja-JP" sz="1050" b="0" i="0" u="none" strike="noStrike" kern="0" cap="none" spc="0" normalizeH="0" baseline="0" noProof="0">
              <a:ln>
                <a:noFill/>
              </a:ln>
              <a:solidFill>
                <a:sysClr val="windowText" lastClr="000000"/>
              </a:solidFill>
              <a:effectLst/>
              <a:uLnTx/>
              <a:uFillTx/>
              <a:latin typeface="+mn-lt"/>
              <a:ea typeface="+mn-ea"/>
              <a:cs typeface="+mn-cs"/>
            </a:rPr>
            <a:t>1.5</a:t>
          </a:r>
          <a:r>
            <a:rPr kumimoji="0" lang="ja-JP" altLang="ja-JP" sz="1050" b="0" i="0" u="none" strike="noStrike" kern="0" cap="none" spc="0" normalizeH="0" baseline="0" noProof="0">
              <a:ln>
                <a:noFill/>
              </a:ln>
              <a:solidFill>
                <a:sysClr val="windowText" lastClr="000000"/>
              </a:solidFill>
              <a:effectLst/>
              <a:uLnTx/>
              <a:uFillTx/>
              <a:latin typeface="+mn-lt"/>
              <a:ea typeface="+mn-ea"/>
              <a:cs typeface="+mn-cs"/>
            </a:rPr>
            <a:t>ポイントを上回っていおり、要因としては、乳幼児・子ども医療費の無料化について</a:t>
          </a:r>
          <a:r>
            <a:rPr kumimoji="0" lang="en-US" altLang="ja-JP" sz="1050" b="0" i="0" u="none" strike="noStrike" kern="0" cap="none" spc="0" normalizeH="0" baseline="0" noProof="0">
              <a:ln>
                <a:noFill/>
              </a:ln>
              <a:solidFill>
                <a:sysClr val="windowText" lastClr="000000"/>
              </a:solidFill>
              <a:effectLst/>
              <a:uLnTx/>
              <a:uFillTx/>
              <a:latin typeface="+mn-lt"/>
              <a:ea typeface="+mn-ea"/>
              <a:cs typeface="+mn-cs"/>
            </a:rPr>
            <a:t>18</a:t>
          </a:r>
          <a:r>
            <a:rPr kumimoji="0" lang="ja-JP" altLang="ja-JP" sz="1050" b="0" i="0" u="none" strike="noStrike" kern="0" cap="none" spc="0" normalizeH="0" baseline="0" noProof="0">
              <a:ln>
                <a:noFill/>
              </a:ln>
              <a:solidFill>
                <a:sysClr val="windowText" lastClr="000000"/>
              </a:solidFill>
              <a:effectLst/>
              <a:uLnTx/>
              <a:uFillTx/>
              <a:latin typeface="+mn-lt"/>
              <a:ea typeface="+mn-ea"/>
              <a:cs typeface="+mn-cs"/>
            </a:rPr>
            <a:t>歳以下まで拡充していること、また各種障害者サービス、</a:t>
          </a: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高齢者</a:t>
          </a:r>
          <a:r>
            <a:rPr kumimoji="0" lang="ja-JP" altLang="ja-JP" sz="1050" b="0" i="0" u="none" strike="noStrike" kern="0" cap="none" spc="0" normalizeH="0" baseline="0" noProof="0">
              <a:ln>
                <a:noFill/>
              </a:ln>
              <a:solidFill>
                <a:sysClr val="windowText" lastClr="000000"/>
              </a:solidFill>
              <a:effectLst/>
              <a:uLnTx/>
              <a:uFillTx/>
              <a:latin typeface="+mn-lt"/>
              <a:ea typeface="+mn-ea"/>
              <a:cs typeface="+mn-cs"/>
            </a:rPr>
            <a:t>の温泉宿泊費用負担等の増額、児童福祉費の額が膨らんでいることなどが挙げられる。これは子育て支援や福祉の町の推進、定住促進などを町の施策として進めているためである。その中にあっても、各種手当への特別加算等の見直しを進めていくなどメリハリをつけ扶助費の上昇傾向に歯止めをかけるよう努める。</a:t>
          </a:r>
          <a:endParaRPr kumimoji="1"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50800</xdr:rowOff>
    </xdr:to>
    <xdr:cxnSp macro="">
      <xdr:nvCxnSpPr>
        <xdr:cNvPr id="183" name="直線コネクタ 182"/>
        <xdr:cNvCxnSpPr/>
      </xdr:nvCxnSpPr>
      <xdr:spPr>
        <a:xfrm flipV="1">
          <a:off x="4826000" y="9080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4"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5" name="直線コネクタ 184"/>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12700</xdr:rowOff>
    </xdr:from>
    <xdr:to>
      <xdr:col>7</xdr:col>
      <xdr:colOff>15875</xdr:colOff>
      <xdr:row>57</xdr:row>
      <xdr:rowOff>31750</xdr:rowOff>
    </xdr:to>
    <xdr:cxnSp macro="">
      <xdr:nvCxnSpPr>
        <xdr:cNvPr id="188" name="直線コネクタ 187"/>
        <xdr:cNvCxnSpPr/>
      </xdr:nvCxnSpPr>
      <xdr:spPr>
        <a:xfrm flipV="1">
          <a:off x="3987800" y="97853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35577</xdr:rowOff>
    </xdr:from>
    <xdr:ext cx="762000" cy="259045"/>
    <xdr:sp macro="" textlink="">
      <xdr:nvSpPr>
        <xdr:cNvPr id="189" name="扶助費平均値テキスト"/>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190" name="フローチャート : 判断 189"/>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31750</xdr:rowOff>
    </xdr:from>
    <xdr:to>
      <xdr:col>5</xdr:col>
      <xdr:colOff>549275</xdr:colOff>
      <xdr:row>57</xdr:row>
      <xdr:rowOff>50800</xdr:rowOff>
    </xdr:to>
    <xdr:cxnSp macro="">
      <xdr:nvCxnSpPr>
        <xdr:cNvPr id="191" name="直線コネクタ 190"/>
        <xdr:cNvCxnSpPr/>
      </xdr:nvCxnSpPr>
      <xdr:spPr>
        <a:xfrm flipV="1">
          <a:off x="3098800" y="9804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19050</xdr:rowOff>
    </xdr:from>
    <xdr:to>
      <xdr:col>5</xdr:col>
      <xdr:colOff>600075</xdr:colOff>
      <xdr:row>55</xdr:row>
      <xdr:rowOff>120650</xdr:rowOff>
    </xdr:to>
    <xdr:sp macro="" textlink="">
      <xdr:nvSpPr>
        <xdr:cNvPr id="192" name="フローチャート : 判断 191"/>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130827</xdr:rowOff>
    </xdr:from>
    <xdr:ext cx="736600" cy="259045"/>
    <xdr:sp macro="" textlink="">
      <xdr:nvSpPr>
        <xdr:cNvPr id="193" name="テキスト ボックス 192"/>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50800</xdr:rowOff>
    </xdr:from>
    <xdr:to>
      <xdr:col>4</xdr:col>
      <xdr:colOff>346075</xdr:colOff>
      <xdr:row>57</xdr:row>
      <xdr:rowOff>69850</xdr:rowOff>
    </xdr:to>
    <xdr:cxnSp macro="">
      <xdr:nvCxnSpPr>
        <xdr:cNvPr id="194" name="直線コネクタ 193"/>
        <xdr:cNvCxnSpPr/>
      </xdr:nvCxnSpPr>
      <xdr:spPr>
        <a:xfrm flipV="1">
          <a:off x="2209800" y="9823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152400</xdr:rowOff>
    </xdr:from>
    <xdr:to>
      <xdr:col>4</xdr:col>
      <xdr:colOff>396875</xdr:colOff>
      <xdr:row>55</xdr:row>
      <xdr:rowOff>82550</xdr:rowOff>
    </xdr:to>
    <xdr:sp macro="" textlink="">
      <xdr:nvSpPr>
        <xdr:cNvPr id="195" name="フローチャート : 判断 194"/>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92727</xdr:rowOff>
    </xdr:from>
    <xdr:ext cx="762000" cy="259045"/>
    <xdr:sp macro="" textlink="">
      <xdr:nvSpPr>
        <xdr:cNvPr id="196" name="テキスト ボックス 195"/>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50800</xdr:rowOff>
    </xdr:from>
    <xdr:to>
      <xdr:col>3</xdr:col>
      <xdr:colOff>142875</xdr:colOff>
      <xdr:row>57</xdr:row>
      <xdr:rowOff>69850</xdr:rowOff>
    </xdr:to>
    <xdr:cxnSp macro="">
      <xdr:nvCxnSpPr>
        <xdr:cNvPr id="197" name="直線コネクタ 196"/>
        <xdr:cNvCxnSpPr/>
      </xdr:nvCxnSpPr>
      <xdr:spPr>
        <a:xfrm>
          <a:off x="1320800" y="96520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95250</xdr:rowOff>
    </xdr:from>
    <xdr:to>
      <xdr:col>3</xdr:col>
      <xdr:colOff>193675</xdr:colOff>
      <xdr:row>55</xdr:row>
      <xdr:rowOff>25400</xdr:rowOff>
    </xdr:to>
    <xdr:sp macro="" textlink="">
      <xdr:nvSpPr>
        <xdr:cNvPr id="198" name="フローチャート : 判断 197"/>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35577</xdr:rowOff>
    </xdr:from>
    <xdr:ext cx="762000" cy="259045"/>
    <xdr:sp macro="" textlink="">
      <xdr:nvSpPr>
        <xdr:cNvPr id="199" name="テキスト ボックス 198"/>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57150</xdr:rowOff>
    </xdr:from>
    <xdr:to>
      <xdr:col>1</xdr:col>
      <xdr:colOff>676275</xdr:colOff>
      <xdr:row>54</xdr:row>
      <xdr:rowOff>158750</xdr:rowOff>
    </xdr:to>
    <xdr:sp macro="" textlink="">
      <xdr:nvSpPr>
        <xdr:cNvPr id="200" name="フローチャート : 判断 199"/>
        <xdr:cNvSpPr/>
      </xdr:nvSpPr>
      <xdr:spPr>
        <a:xfrm>
          <a:off x="1270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168927</xdr:rowOff>
    </xdr:from>
    <xdr:ext cx="762000" cy="259045"/>
    <xdr:sp macro="" textlink="">
      <xdr:nvSpPr>
        <xdr:cNvPr id="201" name="テキスト ボックス 200"/>
        <xdr:cNvSpPr txBox="1"/>
      </xdr:nvSpPr>
      <xdr:spPr>
        <a:xfrm>
          <a:off x="939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133350</xdr:rowOff>
    </xdr:from>
    <xdr:to>
      <xdr:col>7</xdr:col>
      <xdr:colOff>66675</xdr:colOff>
      <xdr:row>57</xdr:row>
      <xdr:rowOff>63500</xdr:rowOff>
    </xdr:to>
    <xdr:sp macro="" textlink="">
      <xdr:nvSpPr>
        <xdr:cNvPr id="207" name="円/楕円 206"/>
        <xdr:cNvSpPr/>
      </xdr:nvSpPr>
      <xdr:spPr>
        <a:xfrm>
          <a:off x="47752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105427</xdr:rowOff>
    </xdr:from>
    <xdr:ext cx="762000" cy="259045"/>
    <xdr:sp macro="" textlink="">
      <xdr:nvSpPr>
        <xdr:cNvPr id="208" name="扶助費該当値テキスト"/>
        <xdr:cNvSpPr txBox="1"/>
      </xdr:nvSpPr>
      <xdr:spPr>
        <a:xfrm>
          <a:off x="49149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152400</xdr:rowOff>
    </xdr:from>
    <xdr:to>
      <xdr:col>5</xdr:col>
      <xdr:colOff>600075</xdr:colOff>
      <xdr:row>57</xdr:row>
      <xdr:rowOff>82550</xdr:rowOff>
    </xdr:to>
    <xdr:sp macro="" textlink="">
      <xdr:nvSpPr>
        <xdr:cNvPr id="209" name="円/楕円 208"/>
        <xdr:cNvSpPr/>
      </xdr:nvSpPr>
      <xdr:spPr>
        <a:xfrm>
          <a:off x="3937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67327</xdr:rowOff>
    </xdr:from>
    <xdr:ext cx="736600" cy="259045"/>
    <xdr:sp macro="" textlink="">
      <xdr:nvSpPr>
        <xdr:cNvPr id="210" name="テキスト ボックス 209"/>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0</xdr:rowOff>
    </xdr:from>
    <xdr:to>
      <xdr:col>4</xdr:col>
      <xdr:colOff>396875</xdr:colOff>
      <xdr:row>57</xdr:row>
      <xdr:rowOff>101600</xdr:rowOff>
    </xdr:to>
    <xdr:sp macro="" textlink="">
      <xdr:nvSpPr>
        <xdr:cNvPr id="211" name="円/楕円 210"/>
        <xdr:cNvSpPr/>
      </xdr:nvSpPr>
      <xdr:spPr>
        <a:xfrm>
          <a:off x="3048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86377</xdr:rowOff>
    </xdr:from>
    <xdr:ext cx="762000" cy="259045"/>
    <xdr:sp macro="" textlink="">
      <xdr:nvSpPr>
        <xdr:cNvPr id="212" name="テキスト ボックス 211"/>
        <xdr:cNvSpPr txBox="1"/>
      </xdr:nvSpPr>
      <xdr:spPr>
        <a:xfrm>
          <a:off x="2717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19050</xdr:rowOff>
    </xdr:from>
    <xdr:to>
      <xdr:col>3</xdr:col>
      <xdr:colOff>193675</xdr:colOff>
      <xdr:row>57</xdr:row>
      <xdr:rowOff>120650</xdr:rowOff>
    </xdr:to>
    <xdr:sp macro="" textlink="">
      <xdr:nvSpPr>
        <xdr:cNvPr id="213" name="円/楕円 212"/>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105427</xdr:rowOff>
    </xdr:from>
    <xdr:ext cx="762000" cy="259045"/>
    <xdr:sp macro="" textlink="">
      <xdr:nvSpPr>
        <xdr:cNvPr id="214" name="テキスト ボックス 213"/>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0</xdr:rowOff>
    </xdr:from>
    <xdr:to>
      <xdr:col>1</xdr:col>
      <xdr:colOff>676275</xdr:colOff>
      <xdr:row>56</xdr:row>
      <xdr:rowOff>101600</xdr:rowOff>
    </xdr:to>
    <xdr:sp macro="" textlink="">
      <xdr:nvSpPr>
        <xdr:cNvPr id="215" name="円/楕円 214"/>
        <xdr:cNvSpPr/>
      </xdr:nvSpPr>
      <xdr:spPr>
        <a:xfrm>
          <a:off x="1270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86377</xdr:rowOff>
    </xdr:from>
    <xdr:ext cx="762000" cy="259045"/>
    <xdr:sp macro="" textlink="">
      <xdr:nvSpPr>
        <xdr:cNvPr id="216" name="テキスト ボックス 215"/>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base" latinLnBrk="0" hangingPunct="1">
            <a:lnSpc>
              <a:spcPct val="100000"/>
            </a:lnSpc>
            <a:spcBef>
              <a:spcPts val="0"/>
            </a:spcBef>
            <a:spcAft>
              <a:spcPts val="0"/>
            </a:spcAft>
            <a:buClrTx/>
            <a:buSzTx/>
            <a:buFontTx/>
            <a:buNone/>
            <a:tabLst/>
            <a:defRPr/>
          </a:pPr>
          <a:r>
            <a:rPr kumimoji="0" lang="ja-JP" altLang="ja-JP" sz="1050" b="1"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050" b="0" i="0" u="none" strike="noStrike" kern="0" cap="none" spc="0" normalizeH="0" baseline="0" noProof="0">
              <a:ln>
                <a:noFill/>
              </a:ln>
              <a:solidFill>
                <a:sysClr val="windowText" lastClr="000000"/>
              </a:solidFill>
              <a:effectLst/>
              <a:uLnTx/>
              <a:uFillTx/>
              <a:latin typeface="+mn-lt"/>
              <a:ea typeface="+mn-ea"/>
              <a:cs typeface="+mn-cs"/>
            </a:rPr>
            <a:t>対前年比で</a:t>
          </a:r>
          <a:r>
            <a:rPr kumimoji="0" lang="en-US" altLang="ja-JP" sz="1050" b="0" i="0" u="none" strike="noStrike" kern="0" cap="none" spc="0" normalizeH="0" baseline="0" noProof="0">
              <a:ln>
                <a:noFill/>
              </a:ln>
              <a:solidFill>
                <a:sysClr val="windowText" lastClr="000000"/>
              </a:solidFill>
              <a:effectLst/>
              <a:uLnTx/>
              <a:uFillTx/>
              <a:latin typeface="+mn-lt"/>
              <a:ea typeface="+mn-ea"/>
              <a:cs typeface="+mn-cs"/>
            </a:rPr>
            <a:t>0.7</a:t>
          </a:r>
          <a:r>
            <a:rPr kumimoji="0" lang="ja-JP" altLang="ja-JP" sz="1050" b="0" i="0" u="none" strike="noStrike" kern="0" cap="none" spc="0" normalizeH="0" baseline="0" noProof="0">
              <a:ln>
                <a:noFill/>
              </a:ln>
              <a:solidFill>
                <a:sysClr val="windowText" lastClr="000000"/>
              </a:solidFill>
              <a:effectLst/>
              <a:uLnTx/>
              <a:uFillTx/>
              <a:latin typeface="+mn-lt"/>
              <a:ea typeface="+mn-ea"/>
              <a:cs typeface="+mn-cs"/>
            </a:rPr>
            <a:t>ポイント</a:t>
          </a: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増加</a:t>
          </a:r>
          <a:r>
            <a:rPr kumimoji="0" lang="ja-JP" altLang="ja-JP" sz="1050" b="0" i="0" u="none" strike="noStrike" kern="0" cap="none" spc="0" normalizeH="0" baseline="0" noProof="0">
              <a:ln>
                <a:noFill/>
              </a:ln>
              <a:solidFill>
                <a:sysClr val="windowText" lastClr="000000"/>
              </a:solidFill>
              <a:effectLst/>
              <a:uLnTx/>
              <a:uFillTx/>
              <a:latin typeface="+mn-lt"/>
              <a:ea typeface="+mn-ea"/>
              <a:cs typeface="+mn-cs"/>
            </a:rPr>
            <a:t>している。</a:t>
          </a: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これは、国民健康保険事業会計、介護保険事業会計への繰出金は減となったものの、下水道事業会計、後期高齢者医療事業会計等への繰出金が増となったためである。</a:t>
          </a:r>
          <a:r>
            <a:rPr kumimoji="0" lang="ja-JP" altLang="ja-JP" sz="1050" b="0" i="0" u="none" strike="noStrike" kern="0" cap="none" spc="0" normalizeH="0" baseline="0" noProof="0">
              <a:ln>
                <a:noFill/>
              </a:ln>
              <a:solidFill>
                <a:sysClr val="windowText" lastClr="000000"/>
              </a:solidFill>
              <a:effectLst/>
              <a:uLnTx/>
              <a:uFillTx/>
              <a:latin typeface="+mn-lt"/>
              <a:ea typeface="+mn-ea"/>
              <a:cs typeface="+mn-cs"/>
            </a:rPr>
            <a:t>類似団体</a:t>
          </a: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との比較においては、</a:t>
          </a:r>
          <a:r>
            <a:rPr kumimoji="0" lang="en-US" altLang="ja-JP" sz="1050" b="0" i="0" u="none" strike="noStrike" kern="0" cap="none" spc="0" normalizeH="0" baseline="0" noProof="0">
              <a:ln>
                <a:noFill/>
              </a:ln>
              <a:solidFill>
                <a:sysClr val="windowText" lastClr="000000"/>
              </a:solidFill>
              <a:effectLst/>
              <a:uLnTx/>
              <a:uFillTx/>
              <a:latin typeface="+mn-lt"/>
              <a:ea typeface="+mn-ea"/>
              <a:cs typeface="+mn-cs"/>
            </a:rPr>
            <a:t>0.6</a:t>
          </a: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ポイント下回っている。単年での繰出金の増減はあるものの、</a:t>
          </a:r>
          <a:r>
            <a:rPr kumimoji="0" lang="ja-JP" altLang="ja-JP" sz="1050" b="0" i="0" u="none" strike="noStrike" kern="0" cap="none" spc="0" normalizeH="0" baseline="0" noProof="0">
              <a:ln>
                <a:noFill/>
              </a:ln>
              <a:solidFill>
                <a:sysClr val="windowText" lastClr="000000"/>
              </a:solidFill>
              <a:effectLst/>
              <a:uLnTx/>
              <a:uFillTx/>
              <a:latin typeface="+mn-lt"/>
              <a:ea typeface="+mn-ea"/>
              <a:cs typeface="+mn-cs"/>
            </a:rPr>
            <a:t>国民健康保険事業等</a:t>
          </a:r>
          <a:r>
            <a:rPr kumimoji="0" lang="en-US" altLang="ja-JP" sz="1050" b="0" i="0" u="none" strike="noStrike" kern="0" cap="none" spc="0" normalizeH="0" baseline="0" noProof="0">
              <a:ln>
                <a:noFill/>
              </a:ln>
              <a:solidFill>
                <a:sysClr val="windowText" lastClr="000000"/>
              </a:solidFill>
              <a:effectLst/>
              <a:uLnTx/>
              <a:uFillTx/>
              <a:latin typeface="+mn-lt"/>
              <a:ea typeface="+mn-ea"/>
              <a:cs typeface="+mn-cs"/>
            </a:rPr>
            <a:t>3</a:t>
          </a:r>
          <a:r>
            <a:rPr kumimoji="0" lang="ja-JP" altLang="ja-JP" sz="1050" b="0" i="0" u="none" strike="noStrike" kern="0" cap="none" spc="0" normalizeH="0" baseline="0" noProof="0">
              <a:ln>
                <a:noFill/>
              </a:ln>
              <a:solidFill>
                <a:sysClr val="windowText" lastClr="000000"/>
              </a:solidFill>
              <a:effectLst/>
              <a:uLnTx/>
              <a:uFillTx/>
              <a:latin typeface="+mn-lt"/>
              <a:ea typeface="+mn-ea"/>
              <a:cs typeface="+mn-cs"/>
            </a:rPr>
            <a:t>つの会計への繰出金は年々増加</a:t>
          </a: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傾向にあり</a:t>
          </a:r>
          <a:r>
            <a:rPr kumimoji="0" lang="ja-JP" altLang="ja-JP" sz="1050" b="0" i="0" u="none" strike="noStrike" kern="0" cap="none" spc="0" normalizeH="0" baseline="0" noProof="0">
              <a:ln>
                <a:noFill/>
              </a:ln>
              <a:solidFill>
                <a:sysClr val="windowText" lastClr="000000"/>
              </a:solidFill>
              <a:effectLst/>
              <a:uLnTx/>
              <a:uFillTx/>
              <a:latin typeface="+mn-lt"/>
              <a:ea typeface="+mn-ea"/>
              <a:cs typeface="+mn-cs"/>
            </a:rPr>
            <a:t>、今後も高齢化率の上昇による増加が懸念される。また、下水道事業の実施に伴う公債費分の繰出金の増加</a:t>
          </a: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も</a:t>
          </a:r>
          <a:r>
            <a:rPr kumimoji="0" lang="ja-JP" altLang="ja-JP" sz="1050" b="0" i="0" u="none" strike="noStrike" kern="0" cap="none" spc="0" normalizeH="0" baseline="0" noProof="0">
              <a:ln>
                <a:noFill/>
              </a:ln>
              <a:solidFill>
                <a:sysClr val="windowText" lastClr="000000"/>
              </a:solidFill>
              <a:effectLst/>
              <a:uLnTx/>
              <a:uFillTx/>
              <a:latin typeface="+mn-lt"/>
              <a:ea typeface="+mn-ea"/>
              <a:cs typeface="+mn-cs"/>
            </a:rPr>
            <a:t>見込まれるため、繰出</a:t>
          </a: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金</a:t>
          </a:r>
          <a:r>
            <a:rPr kumimoji="0" lang="ja-JP" altLang="ja-JP" sz="1050" b="0" i="0" u="none" strike="noStrike" kern="0" cap="none" spc="0" normalizeH="0" baseline="0" noProof="0">
              <a:ln>
                <a:noFill/>
              </a:ln>
              <a:solidFill>
                <a:sysClr val="windowText" lastClr="000000"/>
              </a:solidFill>
              <a:effectLst/>
              <a:uLnTx/>
              <a:uFillTx/>
              <a:latin typeface="+mn-lt"/>
              <a:ea typeface="+mn-ea"/>
              <a:cs typeface="+mn-cs"/>
            </a:rPr>
            <a:t>にかかる経費について注視し抑制に心がける。</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115570</xdr:rowOff>
    </xdr:from>
    <xdr:to>
      <xdr:col>24</xdr:col>
      <xdr:colOff>31750</xdr:colOff>
      <xdr:row>61</xdr:row>
      <xdr:rowOff>130810</xdr:rowOff>
    </xdr:to>
    <xdr:cxnSp macro="">
      <xdr:nvCxnSpPr>
        <xdr:cNvPr id="244" name="直線コネクタ 243"/>
        <xdr:cNvCxnSpPr/>
      </xdr:nvCxnSpPr>
      <xdr:spPr>
        <a:xfrm flipV="1">
          <a:off x="16510000" y="920242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102887</xdr:rowOff>
    </xdr:from>
    <xdr:ext cx="762000" cy="259045"/>
    <xdr:sp macro="" textlink="">
      <xdr:nvSpPr>
        <xdr:cNvPr id="245"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24.8</a:t>
          </a:r>
          <a:endParaRPr kumimoji="1" lang="ja-JP" altLang="en-US" sz="1000" b="1">
            <a:latin typeface="ＭＳ Ｐゴシック"/>
          </a:endParaRPr>
        </a:p>
      </xdr:txBody>
    </xdr:sp>
    <xdr:clientData/>
  </xdr:oneCellAnchor>
  <xdr:twoCellAnchor>
    <xdr:from>
      <xdr:col>23</xdr:col>
      <xdr:colOff>628650</xdr:colOff>
      <xdr:row>61</xdr:row>
      <xdr:rowOff>130810</xdr:rowOff>
    </xdr:from>
    <xdr:to>
      <xdr:col>24</xdr:col>
      <xdr:colOff>120650</xdr:colOff>
      <xdr:row>61</xdr:row>
      <xdr:rowOff>130810</xdr:rowOff>
    </xdr:to>
    <xdr:cxnSp macro="">
      <xdr:nvCxnSpPr>
        <xdr:cNvPr id="246" name="直線コネクタ 245"/>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30497</xdr:rowOff>
    </xdr:from>
    <xdr:ext cx="762000" cy="259045"/>
    <xdr:sp macro="" textlink="">
      <xdr:nvSpPr>
        <xdr:cNvPr id="247"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53</xdr:row>
      <xdr:rowOff>115570</xdr:rowOff>
    </xdr:from>
    <xdr:to>
      <xdr:col>24</xdr:col>
      <xdr:colOff>120650</xdr:colOff>
      <xdr:row>53</xdr:row>
      <xdr:rowOff>115570</xdr:rowOff>
    </xdr:to>
    <xdr:cxnSp macro="">
      <xdr:nvCxnSpPr>
        <xdr:cNvPr id="248" name="直線コネクタ 247"/>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66040</xdr:rowOff>
    </xdr:from>
    <xdr:to>
      <xdr:col>24</xdr:col>
      <xdr:colOff>31750</xdr:colOff>
      <xdr:row>56</xdr:row>
      <xdr:rowOff>119380</xdr:rowOff>
    </xdr:to>
    <xdr:cxnSp macro="">
      <xdr:nvCxnSpPr>
        <xdr:cNvPr id="249" name="直線コネクタ 248"/>
        <xdr:cNvCxnSpPr/>
      </xdr:nvCxnSpPr>
      <xdr:spPr>
        <a:xfrm>
          <a:off x="15671800" y="96672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50"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51" name="フローチャート : 判断 250"/>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66040</xdr:rowOff>
    </xdr:from>
    <xdr:to>
      <xdr:col>22</xdr:col>
      <xdr:colOff>565150</xdr:colOff>
      <xdr:row>56</xdr:row>
      <xdr:rowOff>96520</xdr:rowOff>
    </xdr:to>
    <xdr:cxnSp macro="">
      <xdr:nvCxnSpPr>
        <xdr:cNvPr id="252" name="直線コネクタ 251"/>
        <xdr:cNvCxnSpPr/>
      </xdr:nvCxnSpPr>
      <xdr:spPr>
        <a:xfrm flipV="1">
          <a:off x="14782800" y="96672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3" name="フローチャート : 判断 252"/>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44467</xdr:rowOff>
    </xdr:from>
    <xdr:ext cx="736600" cy="259045"/>
    <xdr:sp macro="" textlink="">
      <xdr:nvSpPr>
        <xdr:cNvPr id="254" name="テキスト ボックス 253"/>
        <xdr:cNvSpPr txBox="1"/>
      </xdr:nvSpPr>
      <xdr:spPr>
        <a:xfrm>
          <a:off x="15290800" y="981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5080</xdr:rowOff>
    </xdr:from>
    <xdr:to>
      <xdr:col>21</xdr:col>
      <xdr:colOff>361950</xdr:colOff>
      <xdr:row>56</xdr:row>
      <xdr:rowOff>96520</xdr:rowOff>
    </xdr:to>
    <xdr:cxnSp macro="">
      <xdr:nvCxnSpPr>
        <xdr:cNvPr id="255" name="直線コネクタ 254"/>
        <xdr:cNvCxnSpPr/>
      </xdr:nvCxnSpPr>
      <xdr:spPr>
        <a:xfrm>
          <a:off x="13893800" y="96062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38100</xdr:rowOff>
    </xdr:from>
    <xdr:to>
      <xdr:col>21</xdr:col>
      <xdr:colOff>412750</xdr:colOff>
      <xdr:row>56</xdr:row>
      <xdr:rowOff>139700</xdr:rowOff>
    </xdr:to>
    <xdr:sp macro="" textlink="">
      <xdr:nvSpPr>
        <xdr:cNvPr id="256" name="フローチャート : 判断 255"/>
        <xdr:cNvSpPr/>
      </xdr:nvSpPr>
      <xdr:spPr>
        <a:xfrm>
          <a:off x="14732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149877</xdr:rowOff>
    </xdr:from>
    <xdr:ext cx="762000" cy="259045"/>
    <xdr:sp macro="" textlink="">
      <xdr:nvSpPr>
        <xdr:cNvPr id="257" name="テキスト ボックス 256"/>
        <xdr:cNvSpPr txBox="1"/>
      </xdr:nvSpPr>
      <xdr:spPr>
        <a:xfrm>
          <a:off x="14401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123190</xdr:rowOff>
    </xdr:from>
    <xdr:to>
      <xdr:col>20</xdr:col>
      <xdr:colOff>158750</xdr:colOff>
      <xdr:row>56</xdr:row>
      <xdr:rowOff>5080</xdr:rowOff>
    </xdr:to>
    <xdr:cxnSp macro="">
      <xdr:nvCxnSpPr>
        <xdr:cNvPr id="258" name="直線コネクタ 257"/>
        <xdr:cNvCxnSpPr/>
      </xdr:nvCxnSpPr>
      <xdr:spPr>
        <a:xfrm>
          <a:off x="13004800" y="95529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0</xdr:rowOff>
    </xdr:from>
    <xdr:to>
      <xdr:col>20</xdr:col>
      <xdr:colOff>209550</xdr:colOff>
      <xdr:row>56</xdr:row>
      <xdr:rowOff>101600</xdr:rowOff>
    </xdr:to>
    <xdr:sp macro="" textlink="">
      <xdr:nvSpPr>
        <xdr:cNvPr id="259" name="フローチャート : 判断 258"/>
        <xdr:cNvSpPr/>
      </xdr:nvSpPr>
      <xdr:spPr>
        <a:xfrm>
          <a:off x="13843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86377</xdr:rowOff>
    </xdr:from>
    <xdr:ext cx="762000" cy="259045"/>
    <xdr:sp macro="" textlink="">
      <xdr:nvSpPr>
        <xdr:cNvPr id="260" name="テキスト ボックス 259"/>
        <xdr:cNvSpPr txBox="1"/>
      </xdr:nvSpPr>
      <xdr:spPr>
        <a:xfrm>
          <a:off x="13512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163830</xdr:rowOff>
    </xdr:from>
    <xdr:to>
      <xdr:col>19</xdr:col>
      <xdr:colOff>6350</xdr:colOff>
      <xdr:row>56</xdr:row>
      <xdr:rowOff>93980</xdr:rowOff>
    </xdr:to>
    <xdr:sp macro="" textlink="">
      <xdr:nvSpPr>
        <xdr:cNvPr id="261" name="フローチャート : 判断 260"/>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78757</xdr:rowOff>
    </xdr:from>
    <xdr:ext cx="762000" cy="259045"/>
    <xdr:sp macro="" textlink="">
      <xdr:nvSpPr>
        <xdr:cNvPr id="262" name="テキスト ボックス 261"/>
        <xdr:cNvSpPr txBox="1"/>
      </xdr:nvSpPr>
      <xdr:spPr>
        <a:xfrm>
          <a:off x="12623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68580</xdr:rowOff>
    </xdr:from>
    <xdr:to>
      <xdr:col>24</xdr:col>
      <xdr:colOff>82550</xdr:colOff>
      <xdr:row>56</xdr:row>
      <xdr:rowOff>170180</xdr:rowOff>
    </xdr:to>
    <xdr:sp macro="" textlink="">
      <xdr:nvSpPr>
        <xdr:cNvPr id="268" name="円/楕円 267"/>
        <xdr:cNvSpPr/>
      </xdr:nvSpPr>
      <xdr:spPr>
        <a:xfrm>
          <a:off x="164592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85107</xdr:rowOff>
    </xdr:from>
    <xdr:ext cx="762000" cy="259045"/>
    <xdr:sp macro="" textlink="">
      <xdr:nvSpPr>
        <xdr:cNvPr id="269" name="その他該当値テキスト"/>
        <xdr:cNvSpPr txBox="1"/>
      </xdr:nvSpPr>
      <xdr:spPr>
        <a:xfrm>
          <a:off x="165989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15240</xdr:rowOff>
    </xdr:from>
    <xdr:to>
      <xdr:col>22</xdr:col>
      <xdr:colOff>615950</xdr:colOff>
      <xdr:row>56</xdr:row>
      <xdr:rowOff>116840</xdr:rowOff>
    </xdr:to>
    <xdr:sp macro="" textlink="">
      <xdr:nvSpPr>
        <xdr:cNvPr id="270" name="円/楕円 269"/>
        <xdr:cNvSpPr/>
      </xdr:nvSpPr>
      <xdr:spPr>
        <a:xfrm>
          <a:off x="15621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127017</xdr:rowOff>
    </xdr:from>
    <xdr:ext cx="736600" cy="259045"/>
    <xdr:sp macro="" textlink="">
      <xdr:nvSpPr>
        <xdr:cNvPr id="271" name="テキスト ボックス 270"/>
        <xdr:cNvSpPr txBox="1"/>
      </xdr:nvSpPr>
      <xdr:spPr>
        <a:xfrm>
          <a:off x="15290800" y="938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45720</xdr:rowOff>
    </xdr:from>
    <xdr:to>
      <xdr:col>21</xdr:col>
      <xdr:colOff>412750</xdr:colOff>
      <xdr:row>56</xdr:row>
      <xdr:rowOff>147320</xdr:rowOff>
    </xdr:to>
    <xdr:sp macro="" textlink="">
      <xdr:nvSpPr>
        <xdr:cNvPr id="272" name="円/楕円 271"/>
        <xdr:cNvSpPr/>
      </xdr:nvSpPr>
      <xdr:spPr>
        <a:xfrm>
          <a:off x="14732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132097</xdr:rowOff>
    </xdr:from>
    <xdr:ext cx="762000" cy="259045"/>
    <xdr:sp macro="" textlink="">
      <xdr:nvSpPr>
        <xdr:cNvPr id="273" name="テキスト ボックス 272"/>
        <xdr:cNvSpPr txBox="1"/>
      </xdr:nvSpPr>
      <xdr:spPr>
        <a:xfrm>
          <a:off x="14401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125730</xdr:rowOff>
    </xdr:from>
    <xdr:to>
      <xdr:col>20</xdr:col>
      <xdr:colOff>209550</xdr:colOff>
      <xdr:row>56</xdr:row>
      <xdr:rowOff>55880</xdr:rowOff>
    </xdr:to>
    <xdr:sp macro="" textlink="">
      <xdr:nvSpPr>
        <xdr:cNvPr id="274" name="円/楕円 273"/>
        <xdr:cNvSpPr/>
      </xdr:nvSpPr>
      <xdr:spPr>
        <a:xfrm>
          <a:off x="13843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66057</xdr:rowOff>
    </xdr:from>
    <xdr:ext cx="762000" cy="259045"/>
    <xdr:sp macro="" textlink="">
      <xdr:nvSpPr>
        <xdr:cNvPr id="275" name="テキスト ボックス 274"/>
        <xdr:cNvSpPr txBox="1"/>
      </xdr:nvSpPr>
      <xdr:spPr>
        <a:xfrm>
          <a:off x="13512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72390</xdr:rowOff>
    </xdr:from>
    <xdr:to>
      <xdr:col>19</xdr:col>
      <xdr:colOff>6350</xdr:colOff>
      <xdr:row>56</xdr:row>
      <xdr:rowOff>2540</xdr:rowOff>
    </xdr:to>
    <xdr:sp macro="" textlink="">
      <xdr:nvSpPr>
        <xdr:cNvPr id="276" name="円/楕円 275"/>
        <xdr:cNvSpPr/>
      </xdr:nvSpPr>
      <xdr:spPr>
        <a:xfrm>
          <a:off x="12954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12717</xdr:rowOff>
    </xdr:from>
    <xdr:ext cx="762000" cy="259045"/>
    <xdr:sp macro="" textlink="">
      <xdr:nvSpPr>
        <xdr:cNvPr id="277" name="テキスト ボックス 276"/>
        <xdr:cNvSpPr txBox="1"/>
      </xdr:nvSpPr>
      <xdr:spPr>
        <a:xfrm>
          <a:off x="12623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50" b="0" i="0" u="none" strike="noStrike" kern="0" cap="none" spc="0" normalizeH="0" baseline="0" noProof="0">
              <a:ln>
                <a:noFill/>
              </a:ln>
              <a:solidFill>
                <a:sysClr val="windowText" lastClr="000000"/>
              </a:solidFill>
              <a:effectLst/>
              <a:uLnTx/>
              <a:uFillTx/>
              <a:latin typeface="+mn-lt"/>
              <a:ea typeface="+mn-ea"/>
              <a:cs typeface="+mn-cs"/>
            </a:rPr>
            <a:t>　対前年比で</a:t>
          </a:r>
          <a:r>
            <a:rPr kumimoji="0" lang="en-US" altLang="ja-JP" sz="1050" b="0" i="0" u="none" strike="noStrike" kern="0" cap="none" spc="0" normalizeH="0" baseline="0" noProof="0">
              <a:ln>
                <a:noFill/>
              </a:ln>
              <a:solidFill>
                <a:sysClr val="windowText" lastClr="000000"/>
              </a:solidFill>
              <a:effectLst/>
              <a:uLnTx/>
              <a:uFillTx/>
              <a:latin typeface="+mn-lt"/>
              <a:ea typeface="+mn-ea"/>
              <a:cs typeface="+mn-cs"/>
            </a:rPr>
            <a:t>1.2</a:t>
          </a:r>
          <a:r>
            <a:rPr kumimoji="0" lang="ja-JP" altLang="ja-JP" sz="1050" b="0" i="0" u="none" strike="noStrike" kern="0" cap="none" spc="0" normalizeH="0" baseline="0" noProof="0">
              <a:ln>
                <a:noFill/>
              </a:ln>
              <a:solidFill>
                <a:sysClr val="windowText" lastClr="000000"/>
              </a:solidFill>
              <a:effectLst/>
              <a:uLnTx/>
              <a:uFillTx/>
              <a:latin typeface="+mn-lt"/>
              <a:ea typeface="+mn-ea"/>
              <a:cs typeface="+mn-cs"/>
            </a:rPr>
            <a:t>ポイント</a:t>
          </a: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増加</a:t>
          </a:r>
          <a:r>
            <a:rPr kumimoji="0" lang="ja-JP" altLang="ja-JP" sz="1050" b="0" i="0" u="none" strike="noStrike" kern="0" cap="none" spc="0" normalizeH="0" baseline="0" noProof="0">
              <a:ln>
                <a:noFill/>
              </a:ln>
              <a:solidFill>
                <a:sysClr val="windowText" lastClr="000000"/>
              </a:solidFill>
              <a:effectLst/>
              <a:uLnTx/>
              <a:uFillTx/>
              <a:latin typeface="+mn-lt"/>
              <a:ea typeface="+mn-ea"/>
              <a:cs typeface="+mn-cs"/>
            </a:rPr>
            <a:t>している。</a:t>
          </a: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増加の要因としては、地方創生事業によるプレミアム商品券発行事業の補助費の皆増が大きい。そのほか上水道事業への補助費、</a:t>
          </a:r>
          <a:r>
            <a:rPr kumimoji="0" lang="ja-JP" altLang="ja-JP" sz="1050" b="0" i="0" u="none" strike="noStrike" kern="0" cap="none" spc="0" normalizeH="0" baseline="0" noProof="0">
              <a:ln>
                <a:noFill/>
              </a:ln>
              <a:solidFill>
                <a:sysClr val="windowText" lastClr="000000"/>
              </a:solidFill>
              <a:effectLst/>
              <a:uLnTx/>
              <a:uFillTx/>
              <a:latin typeface="+mn-lt"/>
              <a:ea typeface="+mn-ea"/>
              <a:cs typeface="+mn-cs"/>
            </a:rPr>
            <a:t>石川地方生活環境施設組合への</a:t>
          </a: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負担金、中山間地域直接支払交付金、多面的機能支払交付金、須賀川地方広域消防組合への負担金が補助費を大きく占めている。平成</a:t>
          </a:r>
          <a:r>
            <a:rPr kumimoji="0" lang="en-US" altLang="ja-JP" sz="1050" b="0" i="0" u="none" strike="noStrike" kern="0" cap="none" spc="0" normalizeH="0" baseline="0" noProof="0">
              <a:ln>
                <a:noFill/>
              </a:ln>
              <a:solidFill>
                <a:sysClr val="windowText" lastClr="000000"/>
              </a:solidFill>
              <a:effectLst/>
              <a:uLnTx/>
              <a:uFillTx/>
              <a:latin typeface="+mn-lt"/>
              <a:ea typeface="+mn-ea"/>
              <a:cs typeface="+mn-cs"/>
            </a:rPr>
            <a:t>27</a:t>
          </a: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年度では類似団体を</a:t>
          </a:r>
          <a:r>
            <a:rPr kumimoji="0" lang="en-US" altLang="ja-JP" sz="1050" b="0" i="0" u="none" strike="noStrike" kern="0" cap="none" spc="0" normalizeH="0" baseline="0" noProof="0">
              <a:ln>
                <a:noFill/>
              </a:ln>
              <a:solidFill>
                <a:sysClr val="windowText" lastClr="000000"/>
              </a:solidFill>
              <a:effectLst/>
              <a:uLnTx/>
              <a:uFillTx/>
              <a:latin typeface="+mn-lt"/>
              <a:ea typeface="+mn-ea"/>
              <a:cs typeface="+mn-cs"/>
            </a:rPr>
            <a:t>0.4</a:t>
          </a: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ポイント上回っており、町の</a:t>
          </a:r>
          <a:r>
            <a:rPr kumimoji="0" lang="ja-JP" altLang="ja-JP" sz="1050" b="0" i="0" u="none" strike="noStrike" kern="0" cap="none" spc="0" normalizeH="0" baseline="0" noProof="0">
              <a:ln>
                <a:noFill/>
              </a:ln>
              <a:solidFill>
                <a:sysClr val="windowText" lastClr="000000"/>
              </a:solidFill>
              <a:effectLst/>
              <a:uLnTx/>
              <a:uFillTx/>
              <a:latin typeface="+mn-lt"/>
              <a:ea typeface="+mn-ea"/>
              <a:cs typeface="+mn-cs"/>
            </a:rPr>
            <a:t>各種団体</a:t>
          </a: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等</a:t>
          </a:r>
          <a:r>
            <a:rPr kumimoji="0" lang="ja-JP" altLang="ja-JP" sz="1050" b="0" i="0" u="none" strike="noStrike" kern="0" cap="none" spc="0" normalizeH="0" baseline="0" noProof="0">
              <a:ln>
                <a:noFill/>
              </a:ln>
              <a:solidFill>
                <a:sysClr val="windowText" lastClr="000000"/>
              </a:solidFill>
              <a:effectLst/>
              <a:uLnTx/>
              <a:uFillTx/>
              <a:latin typeface="+mn-lt"/>
              <a:ea typeface="+mn-ea"/>
              <a:cs typeface="+mn-cs"/>
            </a:rPr>
            <a:t>への補助金は増加傾向にあるため、今後は補助金を交付するのが適当な事業を行っているのかなど</a:t>
          </a: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ja-JP" sz="1050" b="0" i="0" u="none" strike="noStrike" kern="0" cap="none" spc="0" normalizeH="0" baseline="0" noProof="0">
              <a:ln>
                <a:noFill/>
              </a:ln>
              <a:solidFill>
                <a:sysClr val="windowText" lastClr="000000"/>
              </a:solidFill>
              <a:effectLst/>
              <a:uLnTx/>
              <a:uFillTx/>
              <a:latin typeface="+mn-lt"/>
              <a:ea typeface="+mn-ea"/>
              <a:cs typeface="+mn-cs"/>
            </a:rPr>
            <a:t>明確な基準を設け</a:t>
          </a: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見直しや廃止の検討を進め、</a:t>
          </a:r>
          <a:r>
            <a:rPr kumimoji="0" lang="ja-JP" altLang="ja-JP" sz="1050" b="0" i="0" u="none" strike="noStrike" kern="0" cap="none" spc="0" normalizeH="0" baseline="0" noProof="0">
              <a:ln>
                <a:noFill/>
              </a:ln>
              <a:solidFill>
                <a:sysClr val="windowText" lastClr="000000"/>
              </a:solidFill>
              <a:effectLst/>
              <a:uLnTx/>
              <a:uFillTx/>
              <a:latin typeface="+mn-lt"/>
              <a:ea typeface="+mn-ea"/>
              <a:cs typeface="+mn-cs"/>
            </a:rPr>
            <a:t>補助金</a:t>
          </a: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の抑制を図っていく</a:t>
          </a:r>
          <a:r>
            <a:rPr kumimoji="0" lang="ja-JP" altLang="ja-JP" sz="105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39</xdr:row>
      <xdr:rowOff>120142</xdr:rowOff>
    </xdr:to>
    <xdr:cxnSp macro="">
      <xdr:nvCxnSpPr>
        <xdr:cNvPr id="302" name="直線コネクタ 301"/>
        <xdr:cNvCxnSpPr/>
      </xdr:nvCxnSpPr>
      <xdr:spPr>
        <a:xfrm flipV="1">
          <a:off x="16510000" y="5828284"/>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92219</xdr:rowOff>
    </xdr:from>
    <xdr:ext cx="762000" cy="259045"/>
    <xdr:sp macro="" textlink="">
      <xdr:nvSpPr>
        <xdr:cNvPr id="303" name="補助費等最小値テキスト"/>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39</xdr:row>
      <xdr:rowOff>120142</xdr:rowOff>
    </xdr:from>
    <xdr:to>
      <xdr:col>24</xdr:col>
      <xdr:colOff>120650</xdr:colOff>
      <xdr:row>39</xdr:row>
      <xdr:rowOff>120142</xdr:rowOff>
    </xdr:to>
    <xdr:cxnSp macro="">
      <xdr:nvCxnSpPr>
        <xdr:cNvPr id="304" name="直線コネクタ 303"/>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5"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6" name="直線コネクタ 305"/>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131572</xdr:rowOff>
    </xdr:from>
    <xdr:to>
      <xdr:col>24</xdr:col>
      <xdr:colOff>31750</xdr:colOff>
      <xdr:row>37</xdr:row>
      <xdr:rowOff>14986</xdr:rowOff>
    </xdr:to>
    <xdr:cxnSp macro="">
      <xdr:nvCxnSpPr>
        <xdr:cNvPr id="307" name="直線コネクタ 306"/>
        <xdr:cNvCxnSpPr/>
      </xdr:nvCxnSpPr>
      <xdr:spPr>
        <a:xfrm>
          <a:off x="15671800" y="630377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133875</xdr:rowOff>
    </xdr:from>
    <xdr:ext cx="762000" cy="259045"/>
    <xdr:sp macro="" textlink="">
      <xdr:nvSpPr>
        <xdr:cNvPr id="308" name="補助費等平均値テキスト"/>
        <xdr:cNvSpPr txBox="1"/>
      </xdr:nvSpPr>
      <xdr:spPr>
        <a:xfrm>
          <a:off x="16598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117348</xdr:rowOff>
    </xdr:from>
    <xdr:to>
      <xdr:col>24</xdr:col>
      <xdr:colOff>82550</xdr:colOff>
      <xdr:row>37</xdr:row>
      <xdr:rowOff>47498</xdr:rowOff>
    </xdr:to>
    <xdr:sp macro="" textlink="">
      <xdr:nvSpPr>
        <xdr:cNvPr id="309" name="フローチャート : 判断 308"/>
        <xdr:cNvSpPr/>
      </xdr:nvSpPr>
      <xdr:spPr>
        <a:xfrm>
          <a:off x="16459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131572</xdr:rowOff>
    </xdr:from>
    <xdr:to>
      <xdr:col>22</xdr:col>
      <xdr:colOff>565150</xdr:colOff>
      <xdr:row>36</xdr:row>
      <xdr:rowOff>163576</xdr:rowOff>
    </xdr:to>
    <xdr:cxnSp macro="">
      <xdr:nvCxnSpPr>
        <xdr:cNvPr id="310" name="直線コネクタ 309"/>
        <xdr:cNvCxnSpPr/>
      </xdr:nvCxnSpPr>
      <xdr:spPr>
        <a:xfrm flipV="1">
          <a:off x="14782800" y="63037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99060</xdr:rowOff>
    </xdr:from>
    <xdr:to>
      <xdr:col>22</xdr:col>
      <xdr:colOff>615950</xdr:colOff>
      <xdr:row>37</xdr:row>
      <xdr:rowOff>29210</xdr:rowOff>
    </xdr:to>
    <xdr:sp macro="" textlink="">
      <xdr:nvSpPr>
        <xdr:cNvPr id="311" name="フローチャート : 判断 310"/>
        <xdr:cNvSpPr/>
      </xdr:nvSpPr>
      <xdr:spPr>
        <a:xfrm>
          <a:off x="15621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13987</xdr:rowOff>
    </xdr:from>
    <xdr:ext cx="736600" cy="259045"/>
    <xdr:sp macro="" textlink="">
      <xdr:nvSpPr>
        <xdr:cNvPr id="312" name="テキスト ボックス 311"/>
        <xdr:cNvSpPr txBox="1"/>
      </xdr:nvSpPr>
      <xdr:spPr>
        <a:xfrm>
          <a:off x="15290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163576</xdr:rowOff>
    </xdr:from>
    <xdr:to>
      <xdr:col>21</xdr:col>
      <xdr:colOff>361950</xdr:colOff>
      <xdr:row>37</xdr:row>
      <xdr:rowOff>19558</xdr:rowOff>
    </xdr:to>
    <xdr:cxnSp macro="">
      <xdr:nvCxnSpPr>
        <xdr:cNvPr id="313" name="直線コネクタ 312"/>
        <xdr:cNvCxnSpPr/>
      </xdr:nvCxnSpPr>
      <xdr:spPr>
        <a:xfrm flipV="1">
          <a:off x="13893800" y="63357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108204</xdr:rowOff>
    </xdr:from>
    <xdr:to>
      <xdr:col>21</xdr:col>
      <xdr:colOff>412750</xdr:colOff>
      <xdr:row>37</xdr:row>
      <xdr:rowOff>38354</xdr:rowOff>
    </xdr:to>
    <xdr:sp macro="" textlink="">
      <xdr:nvSpPr>
        <xdr:cNvPr id="314" name="フローチャート : 判断 313"/>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48531</xdr:rowOff>
    </xdr:from>
    <xdr:ext cx="762000" cy="259045"/>
    <xdr:sp macro="" textlink="">
      <xdr:nvSpPr>
        <xdr:cNvPr id="315" name="テキスト ボックス 314"/>
        <xdr:cNvSpPr txBox="1"/>
      </xdr:nvSpPr>
      <xdr:spPr>
        <a:xfrm>
          <a:off x="14401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19558</xdr:rowOff>
    </xdr:from>
    <xdr:to>
      <xdr:col>20</xdr:col>
      <xdr:colOff>158750</xdr:colOff>
      <xdr:row>37</xdr:row>
      <xdr:rowOff>74422</xdr:rowOff>
    </xdr:to>
    <xdr:cxnSp macro="">
      <xdr:nvCxnSpPr>
        <xdr:cNvPr id="316" name="直線コネクタ 315"/>
        <xdr:cNvCxnSpPr/>
      </xdr:nvCxnSpPr>
      <xdr:spPr>
        <a:xfrm flipV="1">
          <a:off x="13004800" y="63632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99060</xdr:rowOff>
    </xdr:from>
    <xdr:to>
      <xdr:col>20</xdr:col>
      <xdr:colOff>209550</xdr:colOff>
      <xdr:row>37</xdr:row>
      <xdr:rowOff>29210</xdr:rowOff>
    </xdr:to>
    <xdr:sp macro="" textlink="">
      <xdr:nvSpPr>
        <xdr:cNvPr id="317" name="フローチャート : 判断 316"/>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39387</xdr:rowOff>
    </xdr:from>
    <xdr:ext cx="762000" cy="259045"/>
    <xdr:sp macro="" textlink="">
      <xdr:nvSpPr>
        <xdr:cNvPr id="318" name="テキスト ボックス 317"/>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117348</xdr:rowOff>
    </xdr:from>
    <xdr:to>
      <xdr:col>19</xdr:col>
      <xdr:colOff>6350</xdr:colOff>
      <xdr:row>37</xdr:row>
      <xdr:rowOff>47498</xdr:rowOff>
    </xdr:to>
    <xdr:sp macro="" textlink="">
      <xdr:nvSpPr>
        <xdr:cNvPr id="319" name="フローチャート : 判断 318"/>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57675</xdr:rowOff>
    </xdr:from>
    <xdr:ext cx="762000" cy="259045"/>
    <xdr:sp macro="" textlink="">
      <xdr:nvSpPr>
        <xdr:cNvPr id="320" name="テキスト ボックス 319"/>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135636</xdr:rowOff>
    </xdr:from>
    <xdr:to>
      <xdr:col>24</xdr:col>
      <xdr:colOff>82550</xdr:colOff>
      <xdr:row>37</xdr:row>
      <xdr:rowOff>65786</xdr:rowOff>
    </xdr:to>
    <xdr:sp macro="" textlink="">
      <xdr:nvSpPr>
        <xdr:cNvPr id="326" name="円/楕円 325"/>
        <xdr:cNvSpPr/>
      </xdr:nvSpPr>
      <xdr:spPr>
        <a:xfrm>
          <a:off x="164592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107713</xdr:rowOff>
    </xdr:from>
    <xdr:ext cx="762000" cy="259045"/>
    <xdr:sp macro="" textlink="">
      <xdr:nvSpPr>
        <xdr:cNvPr id="327" name="補助費等該当値テキスト"/>
        <xdr:cNvSpPr txBox="1"/>
      </xdr:nvSpPr>
      <xdr:spPr>
        <a:xfrm>
          <a:off x="165989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80772</xdr:rowOff>
    </xdr:from>
    <xdr:to>
      <xdr:col>22</xdr:col>
      <xdr:colOff>615950</xdr:colOff>
      <xdr:row>37</xdr:row>
      <xdr:rowOff>10922</xdr:rowOff>
    </xdr:to>
    <xdr:sp macro="" textlink="">
      <xdr:nvSpPr>
        <xdr:cNvPr id="328" name="円/楕円 327"/>
        <xdr:cNvSpPr/>
      </xdr:nvSpPr>
      <xdr:spPr>
        <a:xfrm>
          <a:off x="15621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21099</xdr:rowOff>
    </xdr:from>
    <xdr:ext cx="736600" cy="259045"/>
    <xdr:sp macro="" textlink="">
      <xdr:nvSpPr>
        <xdr:cNvPr id="329" name="テキスト ボックス 328"/>
        <xdr:cNvSpPr txBox="1"/>
      </xdr:nvSpPr>
      <xdr:spPr>
        <a:xfrm>
          <a:off x="15290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112776</xdr:rowOff>
    </xdr:from>
    <xdr:to>
      <xdr:col>21</xdr:col>
      <xdr:colOff>412750</xdr:colOff>
      <xdr:row>37</xdr:row>
      <xdr:rowOff>42926</xdr:rowOff>
    </xdr:to>
    <xdr:sp macro="" textlink="">
      <xdr:nvSpPr>
        <xdr:cNvPr id="330" name="円/楕円 329"/>
        <xdr:cNvSpPr/>
      </xdr:nvSpPr>
      <xdr:spPr>
        <a:xfrm>
          <a:off x="14732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27703</xdr:rowOff>
    </xdr:from>
    <xdr:ext cx="762000" cy="259045"/>
    <xdr:sp macro="" textlink="">
      <xdr:nvSpPr>
        <xdr:cNvPr id="331" name="テキスト ボックス 330"/>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140208</xdr:rowOff>
    </xdr:from>
    <xdr:to>
      <xdr:col>20</xdr:col>
      <xdr:colOff>209550</xdr:colOff>
      <xdr:row>37</xdr:row>
      <xdr:rowOff>70358</xdr:rowOff>
    </xdr:to>
    <xdr:sp macro="" textlink="">
      <xdr:nvSpPr>
        <xdr:cNvPr id="332" name="円/楕円 331"/>
        <xdr:cNvSpPr/>
      </xdr:nvSpPr>
      <xdr:spPr>
        <a:xfrm>
          <a:off x="13843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55135</xdr:rowOff>
    </xdr:from>
    <xdr:ext cx="762000" cy="259045"/>
    <xdr:sp macro="" textlink="">
      <xdr:nvSpPr>
        <xdr:cNvPr id="333" name="テキスト ボックス 332"/>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23622</xdr:rowOff>
    </xdr:from>
    <xdr:to>
      <xdr:col>19</xdr:col>
      <xdr:colOff>6350</xdr:colOff>
      <xdr:row>37</xdr:row>
      <xdr:rowOff>125222</xdr:rowOff>
    </xdr:to>
    <xdr:sp macro="" textlink="">
      <xdr:nvSpPr>
        <xdr:cNvPr id="334" name="円/楕円 333"/>
        <xdr:cNvSpPr/>
      </xdr:nvSpPr>
      <xdr:spPr>
        <a:xfrm>
          <a:off x="12954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109999</xdr:rowOff>
    </xdr:from>
    <xdr:ext cx="762000" cy="259045"/>
    <xdr:sp macro="" textlink="">
      <xdr:nvSpPr>
        <xdr:cNvPr id="335" name="テキスト ボックス 334"/>
        <xdr:cNvSpPr txBox="1"/>
      </xdr:nvSpPr>
      <xdr:spPr>
        <a:xfrm>
          <a:off x="12623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base" latinLnBrk="0" hangingPunct="1">
            <a:lnSpc>
              <a:spcPct val="100000"/>
            </a:lnSpc>
            <a:spcBef>
              <a:spcPts val="0"/>
            </a:spcBef>
            <a:spcAft>
              <a:spcPts val="0"/>
            </a:spcAft>
            <a:buClrTx/>
            <a:buSzTx/>
            <a:buFontTx/>
            <a:buNone/>
            <a:tabLst/>
            <a:defRPr/>
          </a:pPr>
          <a:r>
            <a:rPr kumimoji="0" lang="ja-JP" altLang="ja-JP" sz="1050" b="0" i="0" u="none" strike="noStrike" kern="0" cap="none" spc="0" normalizeH="0" baseline="0" noProof="0">
              <a:ln>
                <a:noFill/>
              </a:ln>
              <a:solidFill>
                <a:sysClr val="windowText" lastClr="000000"/>
              </a:solidFill>
              <a:effectLst/>
              <a:uLnTx/>
              <a:uFillTx/>
              <a:latin typeface="+mn-lt"/>
              <a:ea typeface="+mn-ea"/>
              <a:cs typeface="+mn-cs"/>
            </a:rPr>
            <a:t>　公債費に係る経常収支比率は年々減少し、類似団体平均を</a:t>
          </a:r>
          <a:r>
            <a:rPr kumimoji="0" lang="en-US" altLang="ja-JP" sz="1050" b="0" i="0" u="none" strike="noStrike" kern="0" cap="none" spc="0" normalizeH="0" baseline="0" noProof="0">
              <a:ln>
                <a:noFill/>
              </a:ln>
              <a:solidFill>
                <a:sysClr val="windowText" lastClr="000000"/>
              </a:solidFill>
              <a:effectLst/>
              <a:uLnTx/>
              <a:uFillTx/>
              <a:latin typeface="+mn-lt"/>
              <a:ea typeface="+mn-ea"/>
              <a:cs typeface="+mn-cs"/>
            </a:rPr>
            <a:t>2.3</a:t>
          </a:r>
          <a:r>
            <a:rPr kumimoji="0" lang="ja-JP" altLang="ja-JP" sz="1050" b="0" i="0" u="none" strike="noStrike" kern="0" cap="none" spc="0" normalizeH="0" baseline="0" noProof="0">
              <a:ln>
                <a:noFill/>
              </a:ln>
              <a:solidFill>
                <a:sysClr val="windowText" lastClr="000000"/>
              </a:solidFill>
              <a:effectLst/>
              <a:uLnTx/>
              <a:uFillTx/>
              <a:latin typeface="+mn-lt"/>
              <a:ea typeface="+mn-ea"/>
              <a:cs typeface="+mn-cs"/>
            </a:rPr>
            <a:t>ポイント下回っ</a:t>
          </a: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ている</a:t>
          </a:r>
          <a:r>
            <a:rPr kumimoji="0" lang="ja-JP" altLang="ja-JP" sz="1050" b="0" i="0" u="none" strike="noStrike" kern="0" cap="none" spc="0" normalizeH="0" baseline="0" noProof="0">
              <a:ln>
                <a:noFill/>
              </a:ln>
              <a:solidFill>
                <a:sysClr val="windowText" lastClr="000000"/>
              </a:solidFill>
              <a:effectLst/>
              <a:uLnTx/>
              <a:uFillTx/>
              <a:latin typeface="+mn-lt"/>
              <a:ea typeface="+mn-ea"/>
              <a:cs typeface="+mn-cs"/>
            </a:rPr>
            <a:t>。 起債の償還については平成</a:t>
          </a:r>
          <a:r>
            <a:rPr kumimoji="0" lang="en-US" altLang="ja-JP" sz="1050" b="0" i="0" u="none" strike="noStrike" kern="0" cap="none" spc="0" normalizeH="0" baseline="0" noProof="0">
              <a:ln>
                <a:noFill/>
              </a:ln>
              <a:solidFill>
                <a:sysClr val="windowText" lastClr="000000"/>
              </a:solidFill>
              <a:effectLst/>
              <a:uLnTx/>
              <a:uFillTx/>
              <a:latin typeface="+mn-lt"/>
              <a:ea typeface="+mn-ea"/>
              <a:cs typeface="+mn-cs"/>
            </a:rPr>
            <a:t>19</a:t>
          </a:r>
          <a:r>
            <a:rPr kumimoji="0" lang="ja-JP" altLang="ja-JP" sz="1050" b="0" i="0" u="none" strike="noStrike" kern="0" cap="none" spc="0" normalizeH="0" baseline="0" noProof="0">
              <a:ln>
                <a:noFill/>
              </a:ln>
              <a:solidFill>
                <a:sysClr val="windowText" lastClr="000000"/>
              </a:solidFill>
              <a:effectLst/>
              <a:uLnTx/>
              <a:uFillTx/>
              <a:latin typeface="+mn-lt"/>
              <a:ea typeface="+mn-ea"/>
              <a:cs typeface="+mn-cs"/>
            </a:rPr>
            <a:t>年度をピークとし減少に転じ、毎年</a:t>
          </a:r>
          <a:r>
            <a:rPr kumimoji="0" lang="en-US" altLang="ja-JP" sz="1050" b="0" i="0" u="none" strike="noStrike" kern="0" cap="none" spc="0" normalizeH="0" baseline="0" noProof="0">
              <a:ln>
                <a:noFill/>
              </a:ln>
              <a:solidFill>
                <a:sysClr val="windowText" lastClr="000000"/>
              </a:solidFill>
              <a:effectLst/>
              <a:uLnTx/>
              <a:uFillTx/>
              <a:latin typeface="+mn-lt"/>
              <a:ea typeface="+mn-ea"/>
              <a:cs typeface="+mn-cs"/>
            </a:rPr>
            <a:t>2,000</a:t>
          </a:r>
          <a:r>
            <a:rPr kumimoji="0" lang="ja-JP" altLang="ja-JP" sz="1050" b="0" i="0" u="none" strike="noStrike" kern="0" cap="none" spc="0" normalizeH="0" baseline="0" noProof="0">
              <a:ln>
                <a:noFill/>
              </a:ln>
              <a:solidFill>
                <a:sysClr val="windowText" lastClr="000000"/>
              </a:solidFill>
              <a:effectLst/>
              <a:uLnTx/>
              <a:uFillTx/>
              <a:latin typeface="+mn-lt"/>
              <a:ea typeface="+mn-ea"/>
              <a:cs typeface="+mn-cs"/>
            </a:rPr>
            <a:t>万円程度減少している。これは、これまで実施した農業農村整備事業、学校教育施設整備事業、地域総合整備事業、臨時地方道整備事業等の公債費償還の終了が主な要因である。今後は、</a:t>
          </a: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臨時財政対策債の償還、現在事業を進めている</a:t>
          </a:r>
          <a:r>
            <a:rPr kumimoji="0" lang="ja-JP" altLang="ja-JP" sz="1050" b="0" i="0" u="none" strike="noStrike" kern="0" cap="none" spc="0" normalizeH="0" baseline="0" noProof="0">
              <a:ln>
                <a:noFill/>
              </a:ln>
              <a:solidFill>
                <a:sysClr val="windowText" lastClr="000000"/>
              </a:solidFill>
              <a:effectLst/>
              <a:uLnTx/>
              <a:uFillTx/>
              <a:latin typeface="+mn-lt"/>
              <a:ea typeface="+mn-ea"/>
              <a:cs typeface="+mn-cs"/>
            </a:rPr>
            <a:t>幼保一体化施設整備事業</a:t>
          </a: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の償還</a:t>
          </a:r>
          <a:r>
            <a:rPr kumimoji="0" lang="ja-JP" altLang="ja-JP" sz="1050" b="0" i="0" u="none" strike="noStrike" kern="0" cap="none" spc="0" normalizeH="0" baseline="0" noProof="0">
              <a:ln>
                <a:noFill/>
              </a:ln>
              <a:solidFill>
                <a:sysClr val="windowText" lastClr="000000"/>
              </a:solidFill>
              <a:effectLst/>
              <a:uLnTx/>
              <a:uFillTx/>
              <a:latin typeface="+mn-lt"/>
              <a:ea typeface="+mn-ea"/>
              <a:cs typeface="+mn-cs"/>
            </a:rPr>
            <a:t>、学校教育施設整備や緊急防災・減災事業</a:t>
          </a: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の償還</a:t>
          </a:r>
          <a:r>
            <a:rPr kumimoji="0" lang="ja-JP" altLang="ja-JP" sz="1050" b="0" i="0" u="none" strike="noStrike" kern="0" cap="none" spc="0" normalizeH="0" baseline="0" noProof="0">
              <a:ln>
                <a:noFill/>
              </a:ln>
              <a:solidFill>
                <a:sysClr val="windowText" lastClr="000000"/>
              </a:solidFill>
              <a:effectLst/>
              <a:uLnTx/>
              <a:uFillTx/>
              <a:latin typeface="+mn-lt"/>
              <a:ea typeface="+mn-ea"/>
              <a:cs typeface="+mn-cs"/>
            </a:rPr>
            <a:t>が</a:t>
          </a: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発生してくるため</a:t>
          </a:r>
          <a:r>
            <a:rPr kumimoji="0" lang="ja-JP" altLang="ja-JP" sz="105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地方債残高</a:t>
          </a:r>
          <a:r>
            <a:rPr kumimoji="0" lang="ja-JP" altLang="ja-JP" sz="1050" b="0" i="0" u="none" strike="noStrike" kern="0" cap="none" spc="0" normalizeH="0" baseline="0" noProof="0">
              <a:ln>
                <a:noFill/>
              </a:ln>
              <a:solidFill>
                <a:sysClr val="windowText" lastClr="000000"/>
              </a:solidFill>
              <a:effectLst/>
              <a:uLnTx/>
              <a:uFillTx/>
              <a:latin typeface="+mn-lt"/>
              <a:ea typeface="+mn-ea"/>
              <a:cs typeface="+mn-cs"/>
            </a:rPr>
            <a:t>や将来への負担等を検討しながら</a:t>
          </a: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身の丈に合った</a:t>
          </a:r>
          <a:r>
            <a:rPr kumimoji="0" lang="ja-JP" altLang="ja-JP" sz="1050" b="0" i="0" u="none" strike="noStrike" kern="0" cap="none" spc="0" normalizeH="0" baseline="0" noProof="0">
              <a:ln>
                <a:noFill/>
              </a:ln>
              <a:solidFill>
                <a:sysClr val="windowText" lastClr="000000"/>
              </a:solidFill>
              <a:effectLst/>
              <a:uLnTx/>
              <a:uFillTx/>
              <a:latin typeface="+mn-lt"/>
              <a:ea typeface="+mn-ea"/>
              <a:cs typeface="+mn-cs"/>
            </a:rPr>
            <a:t>事業を展開していく。</a:t>
          </a:r>
          <a:endParaRPr kumimoji="1"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62992</xdr:rowOff>
    </xdr:from>
    <xdr:to>
      <xdr:col>7</xdr:col>
      <xdr:colOff>15875</xdr:colOff>
      <xdr:row>80</xdr:row>
      <xdr:rowOff>149861</xdr:rowOff>
    </xdr:to>
    <xdr:cxnSp macro="">
      <xdr:nvCxnSpPr>
        <xdr:cNvPr id="360" name="直線コネクタ 359"/>
        <xdr:cNvCxnSpPr/>
      </xdr:nvCxnSpPr>
      <xdr:spPr>
        <a:xfrm flipV="1">
          <a:off x="4826000" y="12750292"/>
          <a:ext cx="0" cy="111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61"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2" name="直線コネクタ 361"/>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149369</xdr:rowOff>
    </xdr:from>
    <xdr:ext cx="762000" cy="259045"/>
    <xdr:sp macro="" textlink="">
      <xdr:nvSpPr>
        <xdr:cNvPr id="363" name="公債費最大値テキスト"/>
        <xdr:cNvSpPr txBox="1"/>
      </xdr:nvSpPr>
      <xdr:spPr>
        <a:xfrm>
          <a:off x="4914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6</xdr:col>
      <xdr:colOff>612775</xdr:colOff>
      <xdr:row>74</xdr:row>
      <xdr:rowOff>62992</xdr:rowOff>
    </xdr:from>
    <xdr:to>
      <xdr:col>7</xdr:col>
      <xdr:colOff>104775</xdr:colOff>
      <xdr:row>74</xdr:row>
      <xdr:rowOff>62992</xdr:rowOff>
    </xdr:to>
    <xdr:cxnSp macro="">
      <xdr:nvCxnSpPr>
        <xdr:cNvPr id="364" name="直線コネクタ 363"/>
        <xdr:cNvCxnSpPr/>
      </xdr:nvCxnSpPr>
      <xdr:spPr>
        <a:xfrm>
          <a:off x="4737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149861</xdr:rowOff>
    </xdr:from>
    <xdr:to>
      <xdr:col>7</xdr:col>
      <xdr:colOff>15875</xdr:colOff>
      <xdr:row>77</xdr:row>
      <xdr:rowOff>37846</xdr:rowOff>
    </xdr:to>
    <xdr:cxnSp macro="">
      <xdr:nvCxnSpPr>
        <xdr:cNvPr id="365" name="直線コネクタ 364"/>
        <xdr:cNvCxnSpPr/>
      </xdr:nvCxnSpPr>
      <xdr:spPr>
        <a:xfrm flipV="1">
          <a:off x="3987800" y="13180061"/>
          <a:ext cx="8382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4842</xdr:rowOff>
    </xdr:from>
    <xdr:ext cx="762000" cy="259045"/>
    <xdr:sp macro="" textlink="">
      <xdr:nvSpPr>
        <xdr:cNvPr id="366"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32765</xdr:rowOff>
    </xdr:from>
    <xdr:to>
      <xdr:col>7</xdr:col>
      <xdr:colOff>66675</xdr:colOff>
      <xdr:row>77</xdr:row>
      <xdr:rowOff>134365</xdr:rowOff>
    </xdr:to>
    <xdr:sp macro="" textlink="">
      <xdr:nvSpPr>
        <xdr:cNvPr id="367" name="フローチャート : 判断 366"/>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37846</xdr:rowOff>
    </xdr:from>
    <xdr:to>
      <xdr:col>5</xdr:col>
      <xdr:colOff>549275</xdr:colOff>
      <xdr:row>77</xdr:row>
      <xdr:rowOff>115570</xdr:rowOff>
    </xdr:to>
    <xdr:cxnSp macro="">
      <xdr:nvCxnSpPr>
        <xdr:cNvPr id="368" name="直線コネクタ 367"/>
        <xdr:cNvCxnSpPr/>
      </xdr:nvCxnSpPr>
      <xdr:spPr>
        <a:xfrm flipV="1">
          <a:off x="3098800" y="1323949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87630</xdr:rowOff>
    </xdr:from>
    <xdr:to>
      <xdr:col>5</xdr:col>
      <xdr:colOff>600075</xdr:colOff>
      <xdr:row>78</xdr:row>
      <xdr:rowOff>17780</xdr:rowOff>
    </xdr:to>
    <xdr:sp macro="" textlink="">
      <xdr:nvSpPr>
        <xdr:cNvPr id="369" name="フローチャート : 判断 368"/>
        <xdr:cNvSpPr/>
      </xdr:nvSpPr>
      <xdr:spPr>
        <a:xfrm>
          <a:off x="3937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2557</xdr:rowOff>
    </xdr:from>
    <xdr:ext cx="736600" cy="259045"/>
    <xdr:sp macro="" textlink="">
      <xdr:nvSpPr>
        <xdr:cNvPr id="370" name="テキスト ボックス 369"/>
        <xdr:cNvSpPr txBox="1"/>
      </xdr:nvSpPr>
      <xdr:spPr>
        <a:xfrm>
          <a:off x="3606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115570</xdr:rowOff>
    </xdr:from>
    <xdr:to>
      <xdr:col>4</xdr:col>
      <xdr:colOff>346075</xdr:colOff>
      <xdr:row>77</xdr:row>
      <xdr:rowOff>124713</xdr:rowOff>
    </xdr:to>
    <xdr:cxnSp macro="">
      <xdr:nvCxnSpPr>
        <xdr:cNvPr id="371" name="直線コネクタ 370"/>
        <xdr:cNvCxnSpPr/>
      </xdr:nvCxnSpPr>
      <xdr:spPr>
        <a:xfrm flipV="1">
          <a:off x="2209800" y="13317220"/>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101346</xdr:rowOff>
    </xdr:from>
    <xdr:to>
      <xdr:col>4</xdr:col>
      <xdr:colOff>396875</xdr:colOff>
      <xdr:row>78</xdr:row>
      <xdr:rowOff>31496</xdr:rowOff>
    </xdr:to>
    <xdr:sp macro="" textlink="">
      <xdr:nvSpPr>
        <xdr:cNvPr id="372" name="フローチャート : 判断 371"/>
        <xdr:cNvSpPr/>
      </xdr:nvSpPr>
      <xdr:spPr>
        <a:xfrm>
          <a:off x="3048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16273</xdr:rowOff>
    </xdr:from>
    <xdr:ext cx="762000" cy="259045"/>
    <xdr:sp macro="" textlink="">
      <xdr:nvSpPr>
        <xdr:cNvPr id="373" name="テキスト ボックス 372"/>
        <xdr:cNvSpPr txBox="1"/>
      </xdr:nvSpPr>
      <xdr:spPr>
        <a:xfrm>
          <a:off x="2717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124713</xdr:rowOff>
    </xdr:from>
    <xdr:to>
      <xdr:col>3</xdr:col>
      <xdr:colOff>142875</xdr:colOff>
      <xdr:row>77</xdr:row>
      <xdr:rowOff>156718</xdr:rowOff>
    </xdr:to>
    <xdr:cxnSp macro="">
      <xdr:nvCxnSpPr>
        <xdr:cNvPr id="374" name="直線コネクタ 373"/>
        <xdr:cNvCxnSpPr/>
      </xdr:nvCxnSpPr>
      <xdr:spPr>
        <a:xfrm flipV="1">
          <a:off x="1320800" y="13326363"/>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110489</xdr:rowOff>
    </xdr:from>
    <xdr:to>
      <xdr:col>3</xdr:col>
      <xdr:colOff>193675</xdr:colOff>
      <xdr:row>78</xdr:row>
      <xdr:rowOff>40639</xdr:rowOff>
    </xdr:to>
    <xdr:sp macro="" textlink="">
      <xdr:nvSpPr>
        <xdr:cNvPr id="375" name="フローチャート : 判断 374"/>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25416</xdr:rowOff>
    </xdr:from>
    <xdr:ext cx="762000" cy="259045"/>
    <xdr:sp macro="" textlink="">
      <xdr:nvSpPr>
        <xdr:cNvPr id="376" name="テキスト ボックス 375"/>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124206</xdr:rowOff>
    </xdr:from>
    <xdr:to>
      <xdr:col>1</xdr:col>
      <xdr:colOff>676275</xdr:colOff>
      <xdr:row>78</xdr:row>
      <xdr:rowOff>54356</xdr:rowOff>
    </xdr:to>
    <xdr:sp macro="" textlink="">
      <xdr:nvSpPr>
        <xdr:cNvPr id="377" name="フローチャート : 判断 376"/>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39133</xdr:rowOff>
    </xdr:from>
    <xdr:ext cx="762000" cy="259045"/>
    <xdr:sp macro="" textlink="">
      <xdr:nvSpPr>
        <xdr:cNvPr id="378" name="テキスト ボックス 377"/>
        <xdr:cNvSpPr txBox="1"/>
      </xdr:nvSpPr>
      <xdr:spPr>
        <a:xfrm>
          <a:off x="939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99061</xdr:rowOff>
    </xdr:from>
    <xdr:to>
      <xdr:col>7</xdr:col>
      <xdr:colOff>66675</xdr:colOff>
      <xdr:row>77</xdr:row>
      <xdr:rowOff>29211</xdr:rowOff>
    </xdr:to>
    <xdr:sp macro="" textlink="">
      <xdr:nvSpPr>
        <xdr:cNvPr id="384" name="円/楕円 383"/>
        <xdr:cNvSpPr/>
      </xdr:nvSpPr>
      <xdr:spPr>
        <a:xfrm>
          <a:off x="4775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115588</xdr:rowOff>
    </xdr:from>
    <xdr:ext cx="762000" cy="259045"/>
    <xdr:sp macro="" textlink="">
      <xdr:nvSpPr>
        <xdr:cNvPr id="385" name="公債費該当値テキスト"/>
        <xdr:cNvSpPr txBox="1"/>
      </xdr:nvSpPr>
      <xdr:spPr>
        <a:xfrm>
          <a:off x="49149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158496</xdr:rowOff>
    </xdr:from>
    <xdr:to>
      <xdr:col>5</xdr:col>
      <xdr:colOff>600075</xdr:colOff>
      <xdr:row>77</xdr:row>
      <xdr:rowOff>88646</xdr:rowOff>
    </xdr:to>
    <xdr:sp macro="" textlink="">
      <xdr:nvSpPr>
        <xdr:cNvPr id="386" name="円/楕円 385"/>
        <xdr:cNvSpPr/>
      </xdr:nvSpPr>
      <xdr:spPr>
        <a:xfrm>
          <a:off x="3937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98823</xdr:rowOff>
    </xdr:from>
    <xdr:ext cx="736600" cy="259045"/>
    <xdr:sp macro="" textlink="">
      <xdr:nvSpPr>
        <xdr:cNvPr id="387" name="テキスト ボックス 386"/>
        <xdr:cNvSpPr txBox="1"/>
      </xdr:nvSpPr>
      <xdr:spPr>
        <a:xfrm>
          <a:off x="3606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64770</xdr:rowOff>
    </xdr:from>
    <xdr:to>
      <xdr:col>4</xdr:col>
      <xdr:colOff>396875</xdr:colOff>
      <xdr:row>77</xdr:row>
      <xdr:rowOff>166370</xdr:rowOff>
    </xdr:to>
    <xdr:sp macro="" textlink="">
      <xdr:nvSpPr>
        <xdr:cNvPr id="388" name="円/楕円 387"/>
        <xdr:cNvSpPr/>
      </xdr:nvSpPr>
      <xdr:spPr>
        <a:xfrm>
          <a:off x="3048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5097</xdr:rowOff>
    </xdr:from>
    <xdr:ext cx="762000" cy="259045"/>
    <xdr:sp macro="" textlink="">
      <xdr:nvSpPr>
        <xdr:cNvPr id="389" name="テキスト ボックス 388"/>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73913</xdr:rowOff>
    </xdr:from>
    <xdr:to>
      <xdr:col>3</xdr:col>
      <xdr:colOff>193675</xdr:colOff>
      <xdr:row>78</xdr:row>
      <xdr:rowOff>4063</xdr:rowOff>
    </xdr:to>
    <xdr:sp macro="" textlink="">
      <xdr:nvSpPr>
        <xdr:cNvPr id="390" name="円/楕円 389"/>
        <xdr:cNvSpPr/>
      </xdr:nvSpPr>
      <xdr:spPr>
        <a:xfrm>
          <a:off x="2159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14240</xdr:rowOff>
    </xdr:from>
    <xdr:ext cx="762000" cy="259045"/>
    <xdr:sp macro="" textlink="">
      <xdr:nvSpPr>
        <xdr:cNvPr id="391" name="テキスト ボックス 390"/>
        <xdr:cNvSpPr txBox="1"/>
      </xdr:nvSpPr>
      <xdr:spPr>
        <a:xfrm>
          <a:off x="1828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105918</xdr:rowOff>
    </xdr:from>
    <xdr:to>
      <xdr:col>1</xdr:col>
      <xdr:colOff>676275</xdr:colOff>
      <xdr:row>78</xdr:row>
      <xdr:rowOff>36068</xdr:rowOff>
    </xdr:to>
    <xdr:sp macro="" textlink="">
      <xdr:nvSpPr>
        <xdr:cNvPr id="392" name="円/楕円 391"/>
        <xdr:cNvSpPr/>
      </xdr:nvSpPr>
      <xdr:spPr>
        <a:xfrm>
          <a:off x="1270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46245</xdr:rowOff>
    </xdr:from>
    <xdr:ext cx="762000" cy="259045"/>
    <xdr:sp macro="" textlink="">
      <xdr:nvSpPr>
        <xdr:cNvPr id="393" name="テキスト ボックス 392"/>
        <xdr:cNvSpPr txBox="1"/>
      </xdr:nvSpPr>
      <xdr:spPr>
        <a:xfrm>
          <a:off x="939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50" b="0" i="0" u="none" strike="noStrike" kern="0" cap="none" spc="0" normalizeH="0" baseline="0" noProof="0">
              <a:ln>
                <a:noFill/>
              </a:ln>
              <a:solidFill>
                <a:sysClr val="windowText" lastClr="000000"/>
              </a:solidFill>
              <a:effectLst/>
              <a:uLnTx/>
              <a:uFillTx/>
              <a:latin typeface="+mn-lt"/>
              <a:ea typeface="+mn-ea"/>
              <a:cs typeface="+mn-cs"/>
            </a:rPr>
            <a:t>　公債費以外の経常収支比率は類似団体平均を</a:t>
          </a:r>
          <a:r>
            <a:rPr kumimoji="0" lang="en-US" altLang="ja-JP" sz="1050" b="0" i="0" u="none" strike="noStrike" kern="0" cap="none" spc="0" normalizeH="0" baseline="0" noProof="0">
              <a:ln>
                <a:noFill/>
              </a:ln>
              <a:solidFill>
                <a:sysClr val="windowText" lastClr="000000"/>
              </a:solidFill>
              <a:effectLst/>
              <a:uLnTx/>
              <a:uFillTx/>
              <a:latin typeface="+mn-lt"/>
              <a:ea typeface="+mn-ea"/>
              <a:cs typeface="+mn-cs"/>
            </a:rPr>
            <a:t>0.8</a:t>
          </a:r>
          <a:r>
            <a:rPr kumimoji="0" lang="ja-JP" altLang="ja-JP" sz="1050" b="0" i="0" u="none" strike="noStrike" kern="0" cap="none" spc="0" normalizeH="0" baseline="0" noProof="0">
              <a:ln>
                <a:noFill/>
              </a:ln>
              <a:solidFill>
                <a:sysClr val="windowText" lastClr="000000"/>
              </a:solidFill>
              <a:effectLst/>
              <a:uLnTx/>
              <a:uFillTx/>
              <a:latin typeface="+mn-lt"/>
              <a:ea typeface="+mn-ea"/>
              <a:cs typeface="+mn-cs"/>
            </a:rPr>
            <a:t>ポイント上回っており、対前年比において</a:t>
          </a: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は</a:t>
          </a:r>
          <a:r>
            <a:rPr kumimoji="0" lang="en-US" altLang="ja-JP" sz="1050" b="0" i="0" u="none" strike="noStrike" kern="0" cap="none" spc="0" normalizeH="0" baseline="0" noProof="0">
              <a:ln>
                <a:noFill/>
              </a:ln>
              <a:solidFill>
                <a:sysClr val="windowText" lastClr="000000"/>
              </a:solidFill>
              <a:effectLst/>
              <a:uLnTx/>
              <a:uFillTx/>
              <a:latin typeface="+mn-lt"/>
              <a:ea typeface="+mn-ea"/>
              <a:cs typeface="+mn-cs"/>
            </a:rPr>
            <a:t>0.1</a:t>
          </a:r>
          <a:r>
            <a:rPr kumimoji="0" lang="ja-JP" altLang="ja-JP" sz="1050" b="0" i="0" u="none" strike="noStrike" kern="0" cap="none" spc="0" normalizeH="0" baseline="0" noProof="0">
              <a:ln>
                <a:noFill/>
              </a:ln>
              <a:solidFill>
                <a:sysClr val="windowText" lastClr="000000"/>
              </a:solidFill>
              <a:effectLst/>
              <a:uLnTx/>
              <a:uFillTx/>
              <a:latin typeface="+mn-lt"/>
              <a:ea typeface="+mn-ea"/>
              <a:cs typeface="+mn-cs"/>
            </a:rPr>
            <a:t>ポイント</a:t>
          </a: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減少した</a:t>
          </a:r>
          <a:r>
            <a:rPr kumimoji="0" lang="ja-JP" altLang="ja-JP" sz="105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人件費では</a:t>
          </a:r>
          <a:r>
            <a:rPr kumimoji="0" lang="en-US" altLang="ja-JP" sz="1050" b="0" i="0" u="none" strike="noStrike" kern="0" cap="none" spc="0" normalizeH="0" baseline="0" noProof="0">
              <a:ln>
                <a:noFill/>
              </a:ln>
              <a:solidFill>
                <a:sysClr val="windowText" lastClr="000000"/>
              </a:solidFill>
              <a:effectLst/>
              <a:uLnTx/>
              <a:uFillTx/>
              <a:latin typeface="+mn-lt"/>
              <a:ea typeface="+mn-ea"/>
              <a:cs typeface="+mn-cs"/>
            </a:rPr>
            <a:t>1.1</a:t>
          </a: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ポイント、扶助費では</a:t>
          </a:r>
          <a:r>
            <a:rPr kumimoji="0" lang="en-US" altLang="ja-JP" sz="1050" b="0" i="0" u="none" strike="noStrike" kern="0" cap="none" spc="0" normalizeH="0" baseline="0" noProof="0">
              <a:ln>
                <a:noFill/>
              </a:ln>
              <a:solidFill>
                <a:sysClr val="windowText" lastClr="000000"/>
              </a:solidFill>
              <a:effectLst/>
              <a:uLnTx/>
              <a:uFillTx/>
              <a:latin typeface="+mn-lt"/>
              <a:ea typeface="+mn-ea"/>
              <a:cs typeface="+mn-cs"/>
            </a:rPr>
            <a:t>0.1</a:t>
          </a: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ポイント、物件費では</a:t>
          </a:r>
          <a:r>
            <a:rPr kumimoji="0" lang="en-US" altLang="ja-JP" sz="1050" b="0" i="0" u="none" strike="noStrike" kern="0" cap="none" spc="0" normalizeH="0" baseline="0" noProof="0">
              <a:ln>
                <a:noFill/>
              </a:ln>
              <a:solidFill>
                <a:sysClr val="windowText" lastClr="000000"/>
              </a:solidFill>
              <a:effectLst/>
              <a:uLnTx/>
              <a:uFillTx/>
              <a:latin typeface="+mn-lt"/>
              <a:ea typeface="+mn-ea"/>
              <a:cs typeface="+mn-cs"/>
            </a:rPr>
            <a:t>0.8</a:t>
          </a: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ポイント減少しているが、補助費等においては</a:t>
          </a:r>
          <a:r>
            <a:rPr kumimoji="0" lang="en-US" altLang="ja-JP" sz="1050" b="0" i="0" u="none" strike="noStrike" kern="0" cap="none" spc="0" normalizeH="0" baseline="0" noProof="0">
              <a:ln>
                <a:noFill/>
              </a:ln>
              <a:solidFill>
                <a:sysClr val="windowText" lastClr="000000"/>
              </a:solidFill>
              <a:effectLst/>
              <a:uLnTx/>
              <a:uFillTx/>
              <a:latin typeface="+mn-lt"/>
              <a:ea typeface="+mn-ea"/>
              <a:cs typeface="+mn-cs"/>
            </a:rPr>
            <a:t>1.2</a:t>
          </a: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ポイント、その他でも</a:t>
          </a:r>
          <a:r>
            <a:rPr kumimoji="0" lang="en-US" altLang="ja-JP" sz="1050" b="0" i="0" u="none" strike="noStrike" kern="0" cap="none" spc="0" normalizeH="0" baseline="0" noProof="0">
              <a:ln>
                <a:noFill/>
              </a:ln>
              <a:solidFill>
                <a:sysClr val="windowText" lastClr="000000"/>
              </a:solidFill>
              <a:effectLst/>
              <a:uLnTx/>
              <a:uFillTx/>
              <a:latin typeface="+mn-lt"/>
              <a:ea typeface="+mn-ea"/>
              <a:cs typeface="+mn-cs"/>
            </a:rPr>
            <a:t>0.7</a:t>
          </a: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ポイント増加している。</a:t>
          </a:r>
          <a:r>
            <a:rPr kumimoji="0" lang="ja-JP" altLang="ja-JP" sz="1050" b="0" i="0" u="none" strike="noStrike" kern="0" cap="none" spc="0" normalizeH="0" baseline="0" noProof="0">
              <a:ln>
                <a:noFill/>
              </a:ln>
              <a:solidFill>
                <a:sysClr val="windowText" lastClr="000000"/>
              </a:solidFill>
              <a:effectLst/>
              <a:uLnTx/>
              <a:uFillTx/>
              <a:latin typeface="+mn-lt"/>
              <a:ea typeface="+mn-ea"/>
              <a:cs typeface="+mn-cs"/>
            </a:rPr>
            <a:t>人件費については</a:t>
          </a: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今後</a:t>
          </a:r>
          <a:r>
            <a:rPr kumimoji="0" lang="ja-JP" altLang="ja-JP" sz="1050" b="0" i="0" u="none" strike="noStrike" kern="0" cap="none" spc="0" normalizeH="0" baseline="0" noProof="0">
              <a:ln>
                <a:noFill/>
              </a:ln>
              <a:solidFill>
                <a:sysClr val="windowText" lastClr="000000"/>
              </a:solidFill>
              <a:effectLst/>
              <a:uLnTx/>
              <a:uFillTx/>
              <a:latin typeface="+mn-lt"/>
              <a:ea typeface="+mn-ea"/>
              <a:cs typeface="+mn-cs"/>
            </a:rPr>
            <a:t>減少傾向</a:t>
          </a: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を見込めるが</a:t>
          </a:r>
          <a:r>
            <a:rPr kumimoji="0" lang="ja-JP" altLang="ja-JP" sz="1050" b="0" i="0" u="none" strike="noStrike" kern="0" cap="none" spc="0" normalizeH="0" baseline="0" noProof="0">
              <a:ln>
                <a:noFill/>
              </a:ln>
              <a:solidFill>
                <a:sysClr val="windowText" lastClr="000000"/>
              </a:solidFill>
              <a:effectLst/>
              <a:uLnTx/>
              <a:uFillTx/>
              <a:latin typeface="+mn-lt"/>
              <a:ea typeface="+mn-ea"/>
              <a:cs typeface="+mn-cs"/>
            </a:rPr>
            <a:t>、高齢化率の上昇等による扶助費の増、物件費の上昇も懸念されるため、更なる事務経費の削減を行い、経常経費の抑制に努める。</a:t>
          </a:r>
          <a:endParaRPr kumimoji="1"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endParaRP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75</xdr:row>
      <xdr:rowOff>5842</xdr:rowOff>
    </xdr:from>
    <xdr:to>
      <xdr:col>24</xdr:col>
      <xdr:colOff>31750</xdr:colOff>
      <xdr:row>81</xdr:row>
      <xdr:rowOff>101854</xdr:rowOff>
    </xdr:to>
    <xdr:cxnSp macro="">
      <xdr:nvCxnSpPr>
        <xdr:cNvPr id="419" name="直線コネクタ 418"/>
        <xdr:cNvCxnSpPr/>
      </xdr:nvCxnSpPr>
      <xdr:spPr>
        <a:xfrm flipV="1">
          <a:off x="16510000" y="12864592"/>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73931</xdr:rowOff>
    </xdr:from>
    <xdr:ext cx="762000" cy="259045"/>
    <xdr:sp macro="" textlink="">
      <xdr:nvSpPr>
        <xdr:cNvPr id="420" name="公債費以外最小値テキスト"/>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23</xdr:col>
      <xdr:colOff>628650</xdr:colOff>
      <xdr:row>81</xdr:row>
      <xdr:rowOff>101854</xdr:rowOff>
    </xdr:from>
    <xdr:to>
      <xdr:col>24</xdr:col>
      <xdr:colOff>120650</xdr:colOff>
      <xdr:row>81</xdr:row>
      <xdr:rowOff>101854</xdr:rowOff>
    </xdr:to>
    <xdr:cxnSp macro="">
      <xdr:nvCxnSpPr>
        <xdr:cNvPr id="421" name="直線コネクタ 420"/>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92219</xdr:rowOff>
    </xdr:from>
    <xdr:ext cx="762000" cy="259045"/>
    <xdr:sp macro="" textlink="">
      <xdr:nvSpPr>
        <xdr:cNvPr id="422" name="公債費以外最大値テキスト"/>
        <xdr:cNvSpPr txBox="1"/>
      </xdr:nvSpPr>
      <xdr:spPr>
        <a:xfrm>
          <a:off x="16598900" y="126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a:t>
          </a:r>
          <a:endParaRPr kumimoji="1" lang="ja-JP" altLang="en-US" sz="1000" b="1">
            <a:latin typeface="ＭＳ Ｐゴシック"/>
          </a:endParaRPr>
        </a:p>
      </xdr:txBody>
    </xdr:sp>
    <xdr:clientData/>
  </xdr:oneCellAnchor>
  <xdr:twoCellAnchor>
    <xdr:from>
      <xdr:col>23</xdr:col>
      <xdr:colOff>628650</xdr:colOff>
      <xdr:row>75</xdr:row>
      <xdr:rowOff>5842</xdr:rowOff>
    </xdr:from>
    <xdr:to>
      <xdr:col>24</xdr:col>
      <xdr:colOff>120650</xdr:colOff>
      <xdr:row>75</xdr:row>
      <xdr:rowOff>5842</xdr:rowOff>
    </xdr:to>
    <xdr:cxnSp macro="">
      <xdr:nvCxnSpPr>
        <xdr:cNvPr id="423" name="直線コネクタ 422"/>
        <xdr:cNvCxnSpPr/>
      </xdr:nvCxnSpPr>
      <xdr:spPr>
        <a:xfrm>
          <a:off x="16421100" y="1286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72137</xdr:rowOff>
    </xdr:from>
    <xdr:to>
      <xdr:col>24</xdr:col>
      <xdr:colOff>31750</xdr:colOff>
      <xdr:row>78</xdr:row>
      <xdr:rowOff>76708</xdr:rowOff>
    </xdr:to>
    <xdr:cxnSp macro="">
      <xdr:nvCxnSpPr>
        <xdr:cNvPr id="424" name="直線コネクタ 423"/>
        <xdr:cNvCxnSpPr/>
      </xdr:nvCxnSpPr>
      <xdr:spPr>
        <a:xfrm flipV="1">
          <a:off x="15671800" y="13445237"/>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1288</xdr:rowOff>
    </xdr:from>
    <xdr:ext cx="762000" cy="259045"/>
    <xdr:sp macro="" textlink="">
      <xdr:nvSpPr>
        <xdr:cNvPr id="425" name="公債費以外平均値テキスト"/>
        <xdr:cNvSpPr txBox="1"/>
      </xdr:nvSpPr>
      <xdr:spPr>
        <a:xfrm>
          <a:off x="16598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156211</xdr:rowOff>
    </xdr:from>
    <xdr:to>
      <xdr:col>24</xdr:col>
      <xdr:colOff>82550</xdr:colOff>
      <xdr:row>78</xdr:row>
      <xdr:rowOff>86361</xdr:rowOff>
    </xdr:to>
    <xdr:sp macro="" textlink="">
      <xdr:nvSpPr>
        <xdr:cNvPr id="426" name="フローチャート : 判断 425"/>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35561</xdr:rowOff>
    </xdr:from>
    <xdr:to>
      <xdr:col>22</xdr:col>
      <xdr:colOff>565150</xdr:colOff>
      <xdr:row>78</xdr:row>
      <xdr:rowOff>76708</xdr:rowOff>
    </xdr:to>
    <xdr:cxnSp macro="">
      <xdr:nvCxnSpPr>
        <xdr:cNvPr id="427" name="直線コネクタ 426"/>
        <xdr:cNvCxnSpPr/>
      </xdr:nvCxnSpPr>
      <xdr:spPr>
        <a:xfrm>
          <a:off x="14782800" y="13408661"/>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21337</xdr:rowOff>
    </xdr:from>
    <xdr:to>
      <xdr:col>22</xdr:col>
      <xdr:colOff>615950</xdr:colOff>
      <xdr:row>78</xdr:row>
      <xdr:rowOff>122937</xdr:rowOff>
    </xdr:to>
    <xdr:sp macro="" textlink="">
      <xdr:nvSpPr>
        <xdr:cNvPr id="428" name="フローチャート : 判断 427"/>
        <xdr:cNvSpPr/>
      </xdr:nvSpPr>
      <xdr:spPr>
        <a:xfrm>
          <a:off x="15621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133114</xdr:rowOff>
    </xdr:from>
    <xdr:ext cx="736600" cy="259045"/>
    <xdr:sp macro="" textlink="">
      <xdr:nvSpPr>
        <xdr:cNvPr id="429" name="テキスト ボックス 428"/>
        <xdr:cNvSpPr txBox="1"/>
      </xdr:nvSpPr>
      <xdr:spPr>
        <a:xfrm>
          <a:off x="15290800" y="13163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30987</xdr:rowOff>
    </xdr:from>
    <xdr:to>
      <xdr:col>21</xdr:col>
      <xdr:colOff>361950</xdr:colOff>
      <xdr:row>78</xdr:row>
      <xdr:rowOff>35561</xdr:rowOff>
    </xdr:to>
    <xdr:cxnSp macro="">
      <xdr:nvCxnSpPr>
        <xdr:cNvPr id="430" name="直線コネクタ 429"/>
        <xdr:cNvCxnSpPr/>
      </xdr:nvCxnSpPr>
      <xdr:spPr>
        <a:xfrm>
          <a:off x="13893800" y="134040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83058</xdr:rowOff>
    </xdr:from>
    <xdr:to>
      <xdr:col>21</xdr:col>
      <xdr:colOff>412750</xdr:colOff>
      <xdr:row>78</xdr:row>
      <xdr:rowOff>13208</xdr:rowOff>
    </xdr:to>
    <xdr:sp macro="" textlink="">
      <xdr:nvSpPr>
        <xdr:cNvPr id="431" name="フローチャート : 判断 430"/>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23385</xdr:rowOff>
    </xdr:from>
    <xdr:ext cx="762000" cy="259045"/>
    <xdr:sp macro="" textlink="">
      <xdr:nvSpPr>
        <xdr:cNvPr id="432" name="テキスト ボックス 431"/>
        <xdr:cNvSpPr txBox="1"/>
      </xdr:nvSpPr>
      <xdr:spPr>
        <a:xfrm>
          <a:off x="14401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3556</xdr:rowOff>
    </xdr:from>
    <xdr:to>
      <xdr:col>20</xdr:col>
      <xdr:colOff>158750</xdr:colOff>
      <xdr:row>78</xdr:row>
      <xdr:rowOff>30987</xdr:rowOff>
    </xdr:to>
    <xdr:cxnSp macro="">
      <xdr:nvCxnSpPr>
        <xdr:cNvPr id="433" name="直線コネクタ 432"/>
        <xdr:cNvCxnSpPr/>
      </xdr:nvCxnSpPr>
      <xdr:spPr>
        <a:xfrm>
          <a:off x="13004800" y="13376656"/>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37337</xdr:rowOff>
    </xdr:from>
    <xdr:to>
      <xdr:col>20</xdr:col>
      <xdr:colOff>209550</xdr:colOff>
      <xdr:row>77</xdr:row>
      <xdr:rowOff>138937</xdr:rowOff>
    </xdr:to>
    <xdr:sp macro="" textlink="">
      <xdr:nvSpPr>
        <xdr:cNvPr id="434" name="フローチャート : 判断 433"/>
        <xdr:cNvSpPr/>
      </xdr:nvSpPr>
      <xdr:spPr>
        <a:xfrm>
          <a:off x="13843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149114</xdr:rowOff>
    </xdr:from>
    <xdr:ext cx="762000" cy="259045"/>
    <xdr:sp macro="" textlink="">
      <xdr:nvSpPr>
        <xdr:cNvPr id="435" name="テキスト ボックス 434"/>
        <xdr:cNvSpPr txBox="1"/>
      </xdr:nvSpPr>
      <xdr:spPr>
        <a:xfrm>
          <a:off x="13512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46482</xdr:rowOff>
    </xdr:from>
    <xdr:to>
      <xdr:col>19</xdr:col>
      <xdr:colOff>6350</xdr:colOff>
      <xdr:row>77</xdr:row>
      <xdr:rowOff>148082</xdr:rowOff>
    </xdr:to>
    <xdr:sp macro="" textlink="">
      <xdr:nvSpPr>
        <xdr:cNvPr id="436" name="フローチャート : 判断 435"/>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158259</xdr:rowOff>
    </xdr:from>
    <xdr:ext cx="762000" cy="259045"/>
    <xdr:sp macro="" textlink="">
      <xdr:nvSpPr>
        <xdr:cNvPr id="437" name="テキスト ボックス 436"/>
        <xdr:cNvSpPr txBox="1"/>
      </xdr:nvSpPr>
      <xdr:spPr>
        <a:xfrm>
          <a:off x="12623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21337</xdr:rowOff>
    </xdr:from>
    <xdr:to>
      <xdr:col>24</xdr:col>
      <xdr:colOff>82550</xdr:colOff>
      <xdr:row>78</xdr:row>
      <xdr:rowOff>122937</xdr:rowOff>
    </xdr:to>
    <xdr:sp macro="" textlink="">
      <xdr:nvSpPr>
        <xdr:cNvPr id="443" name="円/楕円 442"/>
        <xdr:cNvSpPr/>
      </xdr:nvSpPr>
      <xdr:spPr>
        <a:xfrm>
          <a:off x="164592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164864</xdr:rowOff>
    </xdr:from>
    <xdr:ext cx="762000" cy="259045"/>
    <xdr:sp macro="" textlink="">
      <xdr:nvSpPr>
        <xdr:cNvPr id="444" name="公債費以外該当値テキスト"/>
        <xdr:cNvSpPr txBox="1"/>
      </xdr:nvSpPr>
      <xdr:spPr>
        <a:xfrm>
          <a:off x="165989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25908</xdr:rowOff>
    </xdr:from>
    <xdr:to>
      <xdr:col>22</xdr:col>
      <xdr:colOff>615950</xdr:colOff>
      <xdr:row>78</xdr:row>
      <xdr:rowOff>127508</xdr:rowOff>
    </xdr:to>
    <xdr:sp macro="" textlink="">
      <xdr:nvSpPr>
        <xdr:cNvPr id="445" name="円/楕円 444"/>
        <xdr:cNvSpPr/>
      </xdr:nvSpPr>
      <xdr:spPr>
        <a:xfrm>
          <a:off x="15621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112285</xdr:rowOff>
    </xdr:from>
    <xdr:ext cx="736600" cy="259045"/>
    <xdr:sp macro="" textlink="">
      <xdr:nvSpPr>
        <xdr:cNvPr id="446" name="テキスト ボックス 445"/>
        <xdr:cNvSpPr txBox="1"/>
      </xdr:nvSpPr>
      <xdr:spPr>
        <a:xfrm>
          <a:off x="15290800" y="13485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156211</xdr:rowOff>
    </xdr:from>
    <xdr:to>
      <xdr:col>21</xdr:col>
      <xdr:colOff>412750</xdr:colOff>
      <xdr:row>78</xdr:row>
      <xdr:rowOff>86361</xdr:rowOff>
    </xdr:to>
    <xdr:sp macro="" textlink="">
      <xdr:nvSpPr>
        <xdr:cNvPr id="447" name="円/楕円 446"/>
        <xdr:cNvSpPr/>
      </xdr:nvSpPr>
      <xdr:spPr>
        <a:xfrm>
          <a:off x="14732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71138</xdr:rowOff>
    </xdr:from>
    <xdr:ext cx="762000" cy="259045"/>
    <xdr:sp macro="" textlink="">
      <xdr:nvSpPr>
        <xdr:cNvPr id="448" name="テキスト ボックス 447"/>
        <xdr:cNvSpPr txBox="1"/>
      </xdr:nvSpPr>
      <xdr:spPr>
        <a:xfrm>
          <a:off x="14401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151637</xdr:rowOff>
    </xdr:from>
    <xdr:to>
      <xdr:col>20</xdr:col>
      <xdr:colOff>209550</xdr:colOff>
      <xdr:row>78</xdr:row>
      <xdr:rowOff>81787</xdr:rowOff>
    </xdr:to>
    <xdr:sp macro="" textlink="">
      <xdr:nvSpPr>
        <xdr:cNvPr id="449" name="円/楕円 448"/>
        <xdr:cNvSpPr/>
      </xdr:nvSpPr>
      <xdr:spPr>
        <a:xfrm>
          <a:off x="13843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66564</xdr:rowOff>
    </xdr:from>
    <xdr:ext cx="762000" cy="259045"/>
    <xdr:sp macro="" textlink="">
      <xdr:nvSpPr>
        <xdr:cNvPr id="450" name="テキスト ボックス 449"/>
        <xdr:cNvSpPr txBox="1"/>
      </xdr:nvSpPr>
      <xdr:spPr>
        <a:xfrm>
          <a:off x="13512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124206</xdr:rowOff>
    </xdr:from>
    <xdr:to>
      <xdr:col>19</xdr:col>
      <xdr:colOff>6350</xdr:colOff>
      <xdr:row>78</xdr:row>
      <xdr:rowOff>54356</xdr:rowOff>
    </xdr:to>
    <xdr:sp macro="" textlink="">
      <xdr:nvSpPr>
        <xdr:cNvPr id="451" name="円/楕円 450"/>
        <xdr:cNvSpPr/>
      </xdr:nvSpPr>
      <xdr:spPr>
        <a:xfrm>
          <a:off x="12954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39133</xdr:rowOff>
    </xdr:from>
    <xdr:ext cx="762000" cy="259045"/>
    <xdr:sp macro="" textlink="">
      <xdr:nvSpPr>
        <xdr:cNvPr id="452" name="テキスト ボックス 451"/>
        <xdr:cNvSpPr txBox="1"/>
      </xdr:nvSpPr>
      <xdr:spPr>
        <a:xfrm>
          <a:off x="12623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福島県浅川町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18415</xdr:rowOff>
    </xdr:from>
    <xdr:to>
      <xdr:col>4</xdr:col>
      <xdr:colOff>1117600</xdr:colOff>
      <xdr:row>18</xdr:row>
      <xdr:rowOff>154539</xdr:rowOff>
    </xdr:to>
    <xdr:cxnSp macro="">
      <xdr:nvCxnSpPr>
        <xdr:cNvPr id="45" name="直線コネクタ 44"/>
        <xdr:cNvCxnSpPr/>
      </xdr:nvCxnSpPr>
      <xdr:spPr bwMode="auto">
        <a:xfrm flipV="1">
          <a:off x="5651500" y="2123440"/>
          <a:ext cx="0" cy="116482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126616</xdr:rowOff>
    </xdr:from>
    <xdr:ext cx="762000" cy="259045"/>
    <xdr:sp macro="" textlink="">
      <xdr:nvSpPr>
        <xdr:cNvPr id="46" name="人口1人当たり決算額の推移最小値テキスト130"/>
        <xdr:cNvSpPr txBox="1"/>
      </xdr:nvSpPr>
      <xdr:spPr>
        <a:xfrm>
          <a:off x="5740400" y="326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85,136</a:t>
          </a:r>
          <a:endParaRPr kumimoji="1" lang="ja-JP" altLang="en-US" sz="1000" b="1">
            <a:latin typeface="ＭＳ Ｐゴシック"/>
          </a:endParaRPr>
        </a:p>
      </xdr:txBody>
    </xdr:sp>
    <xdr:clientData/>
  </xdr:oneCellAnchor>
  <xdr:twoCellAnchor>
    <xdr:from>
      <xdr:col>4</xdr:col>
      <xdr:colOff>1028700</xdr:colOff>
      <xdr:row>18</xdr:row>
      <xdr:rowOff>154539</xdr:rowOff>
    </xdr:from>
    <xdr:to>
      <xdr:col>5</xdr:col>
      <xdr:colOff>73025</xdr:colOff>
      <xdr:row>18</xdr:row>
      <xdr:rowOff>154539</xdr:rowOff>
    </xdr:to>
    <xdr:cxnSp macro="">
      <xdr:nvCxnSpPr>
        <xdr:cNvPr id="47" name="直線コネクタ 46"/>
        <xdr:cNvCxnSpPr/>
      </xdr:nvCxnSpPr>
      <xdr:spPr bwMode="auto">
        <a:xfrm>
          <a:off x="5562600" y="32882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104792</xdr:rowOff>
    </xdr:from>
    <xdr:ext cx="762000" cy="259045"/>
    <xdr:sp macro="" textlink="">
      <xdr:nvSpPr>
        <xdr:cNvPr id="48" name="人口1人当たり決算額の推移最大値テキスト130"/>
        <xdr:cNvSpPr txBox="1"/>
      </xdr:nvSpPr>
      <xdr:spPr>
        <a:xfrm>
          <a:off x="5740400" y="186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238,000</a:t>
          </a:r>
          <a:endParaRPr kumimoji="1" lang="ja-JP" altLang="en-US" sz="1000" b="1">
            <a:latin typeface="ＭＳ Ｐゴシック"/>
          </a:endParaRPr>
        </a:p>
      </xdr:txBody>
    </xdr:sp>
    <xdr:clientData/>
  </xdr:oneCellAnchor>
  <xdr:twoCellAnchor>
    <xdr:from>
      <xdr:col>4</xdr:col>
      <xdr:colOff>1028700</xdr:colOff>
      <xdr:row>12</xdr:row>
      <xdr:rowOff>18415</xdr:rowOff>
    </xdr:from>
    <xdr:to>
      <xdr:col>5</xdr:col>
      <xdr:colOff>73025</xdr:colOff>
      <xdr:row>12</xdr:row>
      <xdr:rowOff>18415</xdr:rowOff>
    </xdr:to>
    <xdr:cxnSp macro="">
      <xdr:nvCxnSpPr>
        <xdr:cNvPr id="49" name="直線コネクタ 48"/>
        <xdr:cNvCxnSpPr/>
      </xdr:nvCxnSpPr>
      <xdr:spPr bwMode="auto">
        <a:xfrm>
          <a:off x="5562600" y="21234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150592</xdr:rowOff>
    </xdr:from>
    <xdr:to>
      <xdr:col>4</xdr:col>
      <xdr:colOff>1117600</xdr:colOff>
      <xdr:row>17</xdr:row>
      <xdr:rowOff>161663</xdr:rowOff>
    </xdr:to>
    <xdr:cxnSp macro="">
      <xdr:nvCxnSpPr>
        <xdr:cNvPr id="50" name="直線コネクタ 49"/>
        <xdr:cNvCxnSpPr/>
      </xdr:nvCxnSpPr>
      <xdr:spPr bwMode="auto">
        <a:xfrm>
          <a:off x="5003800" y="3112867"/>
          <a:ext cx="647700" cy="11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122818</xdr:rowOff>
    </xdr:from>
    <xdr:ext cx="762000" cy="259045"/>
    <xdr:sp macro="" textlink="">
      <xdr:nvSpPr>
        <xdr:cNvPr id="51" name="人口1人当たり決算額の推移平均値テキスト130"/>
        <xdr:cNvSpPr txBox="1"/>
      </xdr:nvSpPr>
      <xdr:spPr>
        <a:xfrm>
          <a:off x="5740400" y="2742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129,801</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106291</xdr:rowOff>
    </xdr:from>
    <xdr:to>
      <xdr:col>5</xdr:col>
      <xdr:colOff>34925</xdr:colOff>
      <xdr:row>17</xdr:row>
      <xdr:rowOff>36441</xdr:rowOff>
    </xdr:to>
    <xdr:sp macro="" textlink="">
      <xdr:nvSpPr>
        <xdr:cNvPr id="52" name="フローチャート : 判断 51"/>
        <xdr:cNvSpPr/>
      </xdr:nvSpPr>
      <xdr:spPr bwMode="auto">
        <a:xfrm>
          <a:off x="5600700" y="28971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150592</xdr:rowOff>
    </xdr:from>
    <xdr:to>
      <xdr:col>4</xdr:col>
      <xdr:colOff>469900</xdr:colOff>
      <xdr:row>18</xdr:row>
      <xdr:rowOff>12753</xdr:rowOff>
    </xdr:to>
    <xdr:cxnSp macro="">
      <xdr:nvCxnSpPr>
        <xdr:cNvPr id="53" name="直線コネクタ 52"/>
        <xdr:cNvCxnSpPr/>
      </xdr:nvCxnSpPr>
      <xdr:spPr bwMode="auto">
        <a:xfrm flipV="1">
          <a:off x="4305300" y="3112867"/>
          <a:ext cx="698500" cy="336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94038</xdr:rowOff>
    </xdr:from>
    <xdr:to>
      <xdr:col>4</xdr:col>
      <xdr:colOff>520700</xdr:colOff>
      <xdr:row>17</xdr:row>
      <xdr:rowOff>24188</xdr:rowOff>
    </xdr:to>
    <xdr:sp macro="" textlink="">
      <xdr:nvSpPr>
        <xdr:cNvPr id="54" name="フローチャート : 判断 53"/>
        <xdr:cNvSpPr/>
      </xdr:nvSpPr>
      <xdr:spPr bwMode="auto">
        <a:xfrm>
          <a:off x="4953000" y="2884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34365</xdr:rowOff>
    </xdr:from>
    <xdr:ext cx="736600" cy="259045"/>
    <xdr:sp macro="" textlink="">
      <xdr:nvSpPr>
        <xdr:cNvPr id="55" name="テキスト ボックス 54"/>
        <xdr:cNvSpPr txBox="1"/>
      </xdr:nvSpPr>
      <xdr:spPr>
        <a:xfrm>
          <a:off x="4622800" y="2653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131,409</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161740</xdr:rowOff>
    </xdr:from>
    <xdr:to>
      <xdr:col>3</xdr:col>
      <xdr:colOff>904875</xdr:colOff>
      <xdr:row>18</xdr:row>
      <xdr:rowOff>12753</xdr:rowOff>
    </xdr:to>
    <xdr:cxnSp macro="">
      <xdr:nvCxnSpPr>
        <xdr:cNvPr id="56" name="直線コネクタ 55"/>
        <xdr:cNvCxnSpPr/>
      </xdr:nvCxnSpPr>
      <xdr:spPr bwMode="auto">
        <a:xfrm>
          <a:off x="3606800" y="3124015"/>
          <a:ext cx="698500" cy="224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114178</xdr:rowOff>
    </xdr:from>
    <xdr:to>
      <xdr:col>3</xdr:col>
      <xdr:colOff>955675</xdr:colOff>
      <xdr:row>17</xdr:row>
      <xdr:rowOff>44328</xdr:rowOff>
    </xdr:to>
    <xdr:sp macro="" textlink="">
      <xdr:nvSpPr>
        <xdr:cNvPr id="57" name="フローチャート : 判断 56"/>
        <xdr:cNvSpPr/>
      </xdr:nvSpPr>
      <xdr:spPr bwMode="auto">
        <a:xfrm>
          <a:off x="4254500" y="2905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54505</xdr:rowOff>
    </xdr:from>
    <xdr:ext cx="762000" cy="259045"/>
    <xdr:sp macro="" textlink="">
      <xdr:nvSpPr>
        <xdr:cNvPr id="58" name="テキスト ボックス 57"/>
        <xdr:cNvSpPr txBox="1"/>
      </xdr:nvSpPr>
      <xdr:spPr>
        <a:xfrm>
          <a:off x="3924300" y="267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128,766</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151155</xdr:rowOff>
    </xdr:from>
    <xdr:to>
      <xdr:col>3</xdr:col>
      <xdr:colOff>206375</xdr:colOff>
      <xdr:row>17</xdr:row>
      <xdr:rowOff>161740</xdr:rowOff>
    </xdr:to>
    <xdr:cxnSp macro="">
      <xdr:nvCxnSpPr>
        <xdr:cNvPr id="59" name="直線コネクタ 58"/>
        <xdr:cNvCxnSpPr/>
      </xdr:nvCxnSpPr>
      <xdr:spPr bwMode="auto">
        <a:xfrm>
          <a:off x="2908300" y="3113430"/>
          <a:ext cx="698500" cy="10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105606</xdr:rowOff>
    </xdr:from>
    <xdr:to>
      <xdr:col>3</xdr:col>
      <xdr:colOff>257175</xdr:colOff>
      <xdr:row>17</xdr:row>
      <xdr:rowOff>35756</xdr:rowOff>
    </xdr:to>
    <xdr:sp macro="" textlink="">
      <xdr:nvSpPr>
        <xdr:cNvPr id="60" name="フローチャート : 判断 59"/>
        <xdr:cNvSpPr/>
      </xdr:nvSpPr>
      <xdr:spPr bwMode="auto">
        <a:xfrm>
          <a:off x="3556000" y="28964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45933</xdr:rowOff>
    </xdr:from>
    <xdr:ext cx="762000" cy="259045"/>
    <xdr:sp macro="" textlink="">
      <xdr:nvSpPr>
        <xdr:cNvPr id="61" name="テキスト ボックス 60"/>
        <xdr:cNvSpPr txBox="1"/>
      </xdr:nvSpPr>
      <xdr:spPr>
        <a:xfrm>
          <a:off x="3225800" y="2665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129,891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88864</xdr:rowOff>
    </xdr:from>
    <xdr:to>
      <xdr:col>2</xdr:col>
      <xdr:colOff>692150</xdr:colOff>
      <xdr:row>17</xdr:row>
      <xdr:rowOff>19014</xdr:rowOff>
    </xdr:to>
    <xdr:sp macro="" textlink="">
      <xdr:nvSpPr>
        <xdr:cNvPr id="62" name="フローチャート : 判断 61"/>
        <xdr:cNvSpPr/>
      </xdr:nvSpPr>
      <xdr:spPr bwMode="auto">
        <a:xfrm>
          <a:off x="2857500" y="2879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29191</xdr:rowOff>
    </xdr:from>
    <xdr:ext cx="762000" cy="259045"/>
    <xdr:sp macro="" textlink="">
      <xdr:nvSpPr>
        <xdr:cNvPr id="63" name="テキスト ボックス 62"/>
        <xdr:cNvSpPr txBox="1"/>
      </xdr:nvSpPr>
      <xdr:spPr>
        <a:xfrm>
          <a:off x="2527300" y="2648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132,088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110863</xdr:rowOff>
    </xdr:from>
    <xdr:to>
      <xdr:col>5</xdr:col>
      <xdr:colOff>34925</xdr:colOff>
      <xdr:row>18</xdr:row>
      <xdr:rowOff>41013</xdr:rowOff>
    </xdr:to>
    <xdr:sp macro="" textlink="">
      <xdr:nvSpPr>
        <xdr:cNvPr id="69" name="円/楕円 68"/>
        <xdr:cNvSpPr/>
      </xdr:nvSpPr>
      <xdr:spPr bwMode="auto">
        <a:xfrm>
          <a:off x="5600700" y="3073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82940</xdr:rowOff>
    </xdr:from>
    <xdr:ext cx="762000" cy="259045"/>
    <xdr:sp macro="" textlink="">
      <xdr:nvSpPr>
        <xdr:cNvPr id="70" name="人口1人当たり決算額の推移該当値テキスト130"/>
        <xdr:cNvSpPr txBox="1"/>
      </xdr:nvSpPr>
      <xdr:spPr>
        <a:xfrm>
          <a:off x="5740400" y="304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106,701</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99792</xdr:rowOff>
    </xdr:from>
    <xdr:to>
      <xdr:col>4</xdr:col>
      <xdr:colOff>520700</xdr:colOff>
      <xdr:row>18</xdr:row>
      <xdr:rowOff>29942</xdr:rowOff>
    </xdr:to>
    <xdr:sp macro="" textlink="">
      <xdr:nvSpPr>
        <xdr:cNvPr id="71" name="円/楕円 70"/>
        <xdr:cNvSpPr/>
      </xdr:nvSpPr>
      <xdr:spPr bwMode="auto">
        <a:xfrm>
          <a:off x="4953000" y="30620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14719</xdr:rowOff>
    </xdr:from>
    <xdr:ext cx="736600" cy="259045"/>
    <xdr:sp macro="" textlink="">
      <xdr:nvSpPr>
        <xdr:cNvPr id="72" name="テキスト ボックス 71"/>
        <xdr:cNvSpPr txBox="1"/>
      </xdr:nvSpPr>
      <xdr:spPr>
        <a:xfrm>
          <a:off x="4622800" y="3148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108,154</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133403</xdr:rowOff>
    </xdr:from>
    <xdr:to>
      <xdr:col>3</xdr:col>
      <xdr:colOff>955675</xdr:colOff>
      <xdr:row>18</xdr:row>
      <xdr:rowOff>63553</xdr:rowOff>
    </xdr:to>
    <xdr:sp macro="" textlink="">
      <xdr:nvSpPr>
        <xdr:cNvPr id="73" name="円/楕円 72"/>
        <xdr:cNvSpPr/>
      </xdr:nvSpPr>
      <xdr:spPr bwMode="auto">
        <a:xfrm>
          <a:off x="4254500" y="3095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48330</xdr:rowOff>
    </xdr:from>
    <xdr:ext cx="762000" cy="259045"/>
    <xdr:sp macro="" textlink="">
      <xdr:nvSpPr>
        <xdr:cNvPr id="74" name="テキスト ボックス 73"/>
        <xdr:cNvSpPr txBox="1"/>
      </xdr:nvSpPr>
      <xdr:spPr>
        <a:xfrm>
          <a:off x="3924300" y="318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103,743</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110940</xdr:rowOff>
    </xdr:from>
    <xdr:to>
      <xdr:col>3</xdr:col>
      <xdr:colOff>257175</xdr:colOff>
      <xdr:row>18</xdr:row>
      <xdr:rowOff>41090</xdr:rowOff>
    </xdr:to>
    <xdr:sp macro="" textlink="">
      <xdr:nvSpPr>
        <xdr:cNvPr id="75" name="円/楕円 74"/>
        <xdr:cNvSpPr/>
      </xdr:nvSpPr>
      <xdr:spPr bwMode="auto">
        <a:xfrm>
          <a:off x="3556000" y="3073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25867</xdr:rowOff>
    </xdr:from>
    <xdr:ext cx="762000" cy="259045"/>
    <xdr:sp macro="" textlink="">
      <xdr:nvSpPr>
        <xdr:cNvPr id="76" name="テキスト ボックス 75"/>
        <xdr:cNvSpPr txBox="1"/>
      </xdr:nvSpPr>
      <xdr:spPr>
        <a:xfrm>
          <a:off x="3225800" y="315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106,691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100355</xdr:rowOff>
    </xdr:from>
    <xdr:to>
      <xdr:col>2</xdr:col>
      <xdr:colOff>692150</xdr:colOff>
      <xdr:row>18</xdr:row>
      <xdr:rowOff>30505</xdr:rowOff>
    </xdr:to>
    <xdr:sp macro="" textlink="">
      <xdr:nvSpPr>
        <xdr:cNvPr id="77" name="円/楕円 76"/>
        <xdr:cNvSpPr/>
      </xdr:nvSpPr>
      <xdr:spPr bwMode="auto">
        <a:xfrm>
          <a:off x="2857500" y="30626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15282</xdr:rowOff>
    </xdr:from>
    <xdr:ext cx="762000" cy="259045"/>
    <xdr:sp macro="" textlink="">
      <xdr:nvSpPr>
        <xdr:cNvPr id="78" name="テキスト ボックス 77"/>
        <xdr:cNvSpPr txBox="1"/>
      </xdr:nvSpPr>
      <xdr:spPr>
        <a:xfrm>
          <a:off x="2527300" y="314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108,080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151414</xdr:rowOff>
    </xdr:from>
    <xdr:to>
      <xdr:col>4</xdr:col>
      <xdr:colOff>1117600</xdr:colOff>
      <xdr:row>38</xdr:row>
      <xdr:rowOff>75908</xdr:rowOff>
    </xdr:to>
    <xdr:cxnSp macro="">
      <xdr:nvCxnSpPr>
        <xdr:cNvPr id="105" name="直線コネクタ 104"/>
        <xdr:cNvCxnSpPr/>
      </xdr:nvCxnSpPr>
      <xdr:spPr bwMode="auto">
        <a:xfrm flipV="1">
          <a:off x="5651500" y="6075964"/>
          <a:ext cx="0" cy="14675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47985</xdr:rowOff>
    </xdr:from>
    <xdr:ext cx="762000" cy="259045"/>
    <xdr:sp macro="" textlink="">
      <xdr:nvSpPr>
        <xdr:cNvPr id="106" name="人口1人当たり決算額の推移最小値テキスト445"/>
        <xdr:cNvSpPr txBox="1"/>
      </xdr:nvSpPr>
      <xdr:spPr>
        <a:xfrm>
          <a:off x="5740400" y="751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-2,765</a:t>
          </a:r>
          <a:endParaRPr kumimoji="1" lang="ja-JP" altLang="en-US" sz="1000" b="1">
            <a:latin typeface="ＭＳ Ｐゴシック"/>
          </a:endParaRPr>
        </a:p>
      </xdr:txBody>
    </xdr:sp>
    <xdr:clientData/>
  </xdr:oneCellAnchor>
  <xdr:twoCellAnchor>
    <xdr:from>
      <xdr:col>4</xdr:col>
      <xdr:colOff>1028700</xdr:colOff>
      <xdr:row>38</xdr:row>
      <xdr:rowOff>75908</xdr:rowOff>
    </xdr:from>
    <xdr:to>
      <xdr:col>5</xdr:col>
      <xdr:colOff>73025</xdr:colOff>
      <xdr:row>38</xdr:row>
      <xdr:rowOff>75908</xdr:rowOff>
    </xdr:to>
    <xdr:cxnSp macro="">
      <xdr:nvCxnSpPr>
        <xdr:cNvPr id="107" name="直線コネクタ 106"/>
        <xdr:cNvCxnSpPr/>
      </xdr:nvCxnSpPr>
      <xdr:spPr bwMode="auto">
        <a:xfrm>
          <a:off x="5562600" y="7543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66341</xdr:rowOff>
    </xdr:from>
    <xdr:ext cx="762000" cy="259045"/>
    <xdr:sp macro="" textlink="">
      <xdr:nvSpPr>
        <xdr:cNvPr id="108" name="人口1人当たり決算額の推移最大値テキスト445"/>
        <xdr:cNvSpPr txBox="1"/>
      </xdr:nvSpPr>
      <xdr:spPr>
        <a:xfrm>
          <a:off x="5740400" y="581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61,432</a:t>
          </a:r>
          <a:endParaRPr kumimoji="1" lang="ja-JP" altLang="en-US" sz="1000" b="1">
            <a:latin typeface="ＭＳ Ｐゴシック"/>
          </a:endParaRPr>
        </a:p>
      </xdr:txBody>
    </xdr:sp>
    <xdr:clientData/>
  </xdr:oneCellAnchor>
  <xdr:twoCellAnchor>
    <xdr:from>
      <xdr:col>4</xdr:col>
      <xdr:colOff>1028700</xdr:colOff>
      <xdr:row>33</xdr:row>
      <xdr:rowOff>151414</xdr:rowOff>
    </xdr:from>
    <xdr:to>
      <xdr:col>5</xdr:col>
      <xdr:colOff>73025</xdr:colOff>
      <xdr:row>33</xdr:row>
      <xdr:rowOff>151414</xdr:rowOff>
    </xdr:to>
    <xdr:cxnSp macro="">
      <xdr:nvCxnSpPr>
        <xdr:cNvPr id="109" name="直線コネクタ 108"/>
        <xdr:cNvCxnSpPr/>
      </xdr:nvCxnSpPr>
      <xdr:spPr bwMode="auto">
        <a:xfrm>
          <a:off x="5562600" y="60759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257782</xdr:rowOff>
    </xdr:from>
    <xdr:to>
      <xdr:col>4</xdr:col>
      <xdr:colOff>1117600</xdr:colOff>
      <xdr:row>35</xdr:row>
      <xdr:rowOff>340032</xdr:rowOff>
    </xdr:to>
    <xdr:cxnSp macro="">
      <xdr:nvCxnSpPr>
        <xdr:cNvPr id="110" name="直線コネクタ 109"/>
        <xdr:cNvCxnSpPr/>
      </xdr:nvCxnSpPr>
      <xdr:spPr bwMode="auto">
        <a:xfrm>
          <a:off x="5003800" y="6868132"/>
          <a:ext cx="647700" cy="822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91492</xdr:rowOff>
    </xdr:from>
    <xdr:ext cx="762000" cy="259045"/>
    <xdr:sp macro="" textlink="">
      <xdr:nvSpPr>
        <xdr:cNvPr id="111" name="人口1人当たり決算額の推移平均値テキスト445"/>
        <xdr:cNvSpPr txBox="1"/>
      </xdr:nvSpPr>
      <xdr:spPr>
        <a:xfrm>
          <a:off x="5740400" y="67018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25,054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246415</xdr:rowOff>
    </xdr:from>
    <xdr:to>
      <xdr:col>5</xdr:col>
      <xdr:colOff>34925</xdr:colOff>
      <xdr:row>36</xdr:row>
      <xdr:rowOff>5115</xdr:rowOff>
    </xdr:to>
    <xdr:sp macro="" textlink="">
      <xdr:nvSpPr>
        <xdr:cNvPr id="112" name="フローチャート : 判断 111"/>
        <xdr:cNvSpPr/>
      </xdr:nvSpPr>
      <xdr:spPr bwMode="auto">
        <a:xfrm>
          <a:off x="5600700" y="6856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112050</xdr:rowOff>
    </xdr:from>
    <xdr:to>
      <xdr:col>4</xdr:col>
      <xdr:colOff>469900</xdr:colOff>
      <xdr:row>35</xdr:row>
      <xdr:rowOff>257782</xdr:rowOff>
    </xdr:to>
    <xdr:cxnSp macro="">
      <xdr:nvCxnSpPr>
        <xdr:cNvPr id="113" name="直線コネクタ 112"/>
        <xdr:cNvCxnSpPr/>
      </xdr:nvCxnSpPr>
      <xdr:spPr bwMode="auto">
        <a:xfrm>
          <a:off x="4305300" y="6722400"/>
          <a:ext cx="698500" cy="1457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169903</xdr:rowOff>
    </xdr:from>
    <xdr:to>
      <xdr:col>4</xdr:col>
      <xdr:colOff>520700</xdr:colOff>
      <xdr:row>35</xdr:row>
      <xdr:rowOff>271503</xdr:rowOff>
    </xdr:to>
    <xdr:sp macro="" textlink="">
      <xdr:nvSpPr>
        <xdr:cNvPr id="114" name="フローチャート : 判断 113"/>
        <xdr:cNvSpPr/>
      </xdr:nvSpPr>
      <xdr:spPr bwMode="auto">
        <a:xfrm>
          <a:off x="4953000" y="67802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281680</xdr:rowOff>
    </xdr:from>
    <xdr:ext cx="736600" cy="259045"/>
    <xdr:sp macro="" textlink="">
      <xdr:nvSpPr>
        <xdr:cNvPr id="115" name="テキスト ボックス 114"/>
        <xdr:cNvSpPr txBox="1"/>
      </xdr:nvSpPr>
      <xdr:spPr>
        <a:xfrm>
          <a:off x="4622800" y="6549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28,401</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72913</xdr:rowOff>
    </xdr:from>
    <xdr:to>
      <xdr:col>3</xdr:col>
      <xdr:colOff>904875</xdr:colOff>
      <xdr:row>35</xdr:row>
      <xdr:rowOff>112050</xdr:rowOff>
    </xdr:to>
    <xdr:cxnSp macro="">
      <xdr:nvCxnSpPr>
        <xdr:cNvPr id="116" name="直線コネクタ 115"/>
        <xdr:cNvCxnSpPr/>
      </xdr:nvCxnSpPr>
      <xdr:spPr bwMode="auto">
        <a:xfrm>
          <a:off x="3606800" y="6683263"/>
          <a:ext cx="698500" cy="391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90328</xdr:rowOff>
    </xdr:from>
    <xdr:to>
      <xdr:col>3</xdr:col>
      <xdr:colOff>955675</xdr:colOff>
      <xdr:row>35</xdr:row>
      <xdr:rowOff>191928</xdr:rowOff>
    </xdr:to>
    <xdr:sp macro="" textlink="">
      <xdr:nvSpPr>
        <xdr:cNvPr id="117" name="フローチャート : 判断 116"/>
        <xdr:cNvSpPr/>
      </xdr:nvSpPr>
      <xdr:spPr bwMode="auto">
        <a:xfrm>
          <a:off x="4254500" y="67006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176705</xdr:rowOff>
    </xdr:from>
    <xdr:ext cx="762000" cy="259045"/>
    <xdr:sp macro="" textlink="">
      <xdr:nvSpPr>
        <xdr:cNvPr id="118" name="テキスト ボックス 117"/>
        <xdr:cNvSpPr txBox="1"/>
      </xdr:nvSpPr>
      <xdr:spPr>
        <a:xfrm>
          <a:off x="3924300" y="6787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31,882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2550</xdr:rowOff>
    </xdr:from>
    <xdr:to>
      <xdr:col>3</xdr:col>
      <xdr:colOff>206375</xdr:colOff>
      <xdr:row>35</xdr:row>
      <xdr:rowOff>72913</xdr:rowOff>
    </xdr:to>
    <xdr:cxnSp macro="">
      <xdr:nvCxnSpPr>
        <xdr:cNvPr id="119" name="直線コネクタ 118"/>
        <xdr:cNvCxnSpPr/>
      </xdr:nvCxnSpPr>
      <xdr:spPr bwMode="auto">
        <a:xfrm>
          <a:off x="2908300" y="6612900"/>
          <a:ext cx="698500" cy="70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72245</xdr:rowOff>
    </xdr:from>
    <xdr:to>
      <xdr:col>3</xdr:col>
      <xdr:colOff>257175</xdr:colOff>
      <xdr:row>35</xdr:row>
      <xdr:rowOff>173845</xdr:rowOff>
    </xdr:to>
    <xdr:sp macro="" textlink="">
      <xdr:nvSpPr>
        <xdr:cNvPr id="120" name="フローチャート : 判断 119"/>
        <xdr:cNvSpPr/>
      </xdr:nvSpPr>
      <xdr:spPr bwMode="auto">
        <a:xfrm>
          <a:off x="3556000" y="668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158622</xdr:rowOff>
    </xdr:from>
    <xdr:ext cx="762000" cy="259045"/>
    <xdr:sp macro="" textlink="">
      <xdr:nvSpPr>
        <xdr:cNvPr id="121" name="テキスト ボックス 120"/>
        <xdr:cNvSpPr txBox="1"/>
      </xdr:nvSpPr>
      <xdr:spPr>
        <a:xfrm>
          <a:off x="3225800" y="6768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32,673</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337055</xdr:rowOff>
    </xdr:from>
    <xdr:to>
      <xdr:col>2</xdr:col>
      <xdr:colOff>692150</xdr:colOff>
      <xdr:row>35</xdr:row>
      <xdr:rowOff>95755</xdr:rowOff>
    </xdr:to>
    <xdr:sp macro="" textlink="">
      <xdr:nvSpPr>
        <xdr:cNvPr id="122" name="フローチャート : 判断 121"/>
        <xdr:cNvSpPr/>
      </xdr:nvSpPr>
      <xdr:spPr bwMode="auto">
        <a:xfrm>
          <a:off x="2857500" y="6604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80532</xdr:rowOff>
    </xdr:from>
    <xdr:ext cx="762000" cy="259045"/>
    <xdr:sp macro="" textlink="">
      <xdr:nvSpPr>
        <xdr:cNvPr id="123" name="テキスト ボックス 122"/>
        <xdr:cNvSpPr txBox="1"/>
      </xdr:nvSpPr>
      <xdr:spPr>
        <a:xfrm>
          <a:off x="2527300" y="6690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36,089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289232</xdr:rowOff>
    </xdr:from>
    <xdr:to>
      <xdr:col>5</xdr:col>
      <xdr:colOff>34925</xdr:colOff>
      <xdr:row>36</xdr:row>
      <xdr:rowOff>47932</xdr:rowOff>
    </xdr:to>
    <xdr:sp macro="" textlink="">
      <xdr:nvSpPr>
        <xdr:cNvPr id="129" name="円/楕円 128"/>
        <xdr:cNvSpPr/>
      </xdr:nvSpPr>
      <xdr:spPr bwMode="auto">
        <a:xfrm>
          <a:off x="5600700" y="68995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261309</xdr:rowOff>
    </xdr:from>
    <xdr:ext cx="762000" cy="259045"/>
    <xdr:sp macro="" textlink="">
      <xdr:nvSpPr>
        <xdr:cNvPr id="130" name="人口1人当たり決算額の推移該当値テキスト445"/>
        <xdr:cNvSpPr txBox="1"/>
      </xdr:nvSpPr>
      <xdr:spPr>
        <a:xfrm>
          <a:off x="5740400" y="6871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23,181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206982</xdr:rowOff>
    </xdr:from>
    <xdr:to>
      <xdr:col>4</xdr:col>
      <xdr:colOff>520700</xdr:colOff>
      <xdr:row>35</xdr:row>
      <xdr:rowOff>308582</xdr:rowOff>
    </xdr:to>
    <xdr:sp macro="" textlink="">
      <xdr:nvSpPr>
        <xdr:cNvPr id="131" name="円/楕円 130"/>
        <xdr:cNvSpPr/>
      </xdr:nvSpPr>
      <xdr:spPr bwMode="auto">
        <a:xfrm>
          <a:off x="4953000" y="68173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293359</xdr:rowOff>
    </xdr:from>
    <xdr:ext cx="736600" cy="259045"/>
    <xdr:sp macro="" textlink="">
      <xdr:nvSpPr>
        <xdr:cNvPr id="132" name="テキスト ボックス 131"/>
        <xdr:cNvSpPr txBox="1"/>
      </xdr:nvSpPr>
      <xdr:spPr>
        <a:xfrm>
          <a:off x="4622800" y="690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26,779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61250</xdr:rowOff>
    </xdr:from>
    <xdr:to>
      <xdr:col>3</xdr:col>
      <xdr:colOff>955675</xdr:colOff>
      <xdr:row>35</xdr:row>
      <xdr:rowOff>162850</xdr:rowOff>
    </xdr:to>
    <xdr:sp macro="" textlink="">
      <xdr:nvSpPr>
        <xdr:cNvPr id="133" name="円/楕円 132"/>
        <xdr:cNvSpPr/>
      </xdr:nvSpPr>
      <xdr:spPr bwMode="auto">
        <a:xfrm>
          <a:off x="4254500" y="6671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173027</xdr:rowOff>
    </xdr:from>
    <xdr:ext cx="762000" cy="259045"/>
    <xdr:sp macro="" textlink="">
      <xdr:nvSpPr>
        <xdr:cNvPr id="134" name="テキスト ボックス 133"/>
        <xdr:cNvSpPr txBox="1"/>
      </xdr:nvSpPr>
      <xdr:spPr>
        <a:xfrm>
          <a:off x="3924300" y="64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33,154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22113</xdr:rowOff>
    </xdr:from>
    <xdr:to>
      <xdr:col>3</xdr:col>
      <xdr:colOff>257175</xdr:colOff>
      <xdr:row>35</xdr:row>
      <xdr:rowOff>123713</xdr:rowOff>
    </xdr:to>
    <xdr:sp macro="" textlink="">
      <xdr:nvSpPr>
        <xdr:cNvPr id="135" name="円/楕円 134"/>
        <xdr:cNvSpPr/>
      </xdr:nvSpPr>
      <xdr:spPr bwMode="auto">
        <a:xfrm>
          <a:off x="3556000" y="6632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133890</xdr:rowOff>
    </xdr:from>
    <xdr:ext cx="762000" cy="259045"/>
    <xdr:sp macro="" textlink="">
      <xdr:nvSpPr>
        <xdr:cNvPr id="136" name="テキスト ボックス 135"/>
        <xdr:cNvSpPr txBox="1"/>
      </xdr:nvSpPr>
      <xdr:spPr>
        <a:xfrm>
          <a:off x="3225800" y="6401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34,866</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294650</xdr:rowOff>
    </xdr:from>
    <xdr:to>
      <xdr:col>2</xdr:col>
      <xdr:colOff>692150</xdr:colOff>
      <xdr:row>35</xdr:row>
      <xdr:rowOff>53350</xdr:rowOff>
    </xdr:to>
    <xdr:sp macro="" textlink="">
      <xdr:nvSpPr>
        <xdr:cNvPr id="137" name="円/楕円 136"/>
        <xdr:cNvSpPr/>
      </xdr:nvSpPr>
      <xdr:spPr bwMode="auto">
        <a:xfrm>
          <a:off x="2857500" y="6562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63527</xdr:rowOff>
    </xdr:from>
    <xdr:ext cx="762000" cy="259045"/>
    <xdr:sp macro="" textlink="">
      <xdr:nvSpPr>
        <xdr:cNvPr id="138" name="テキスト ボックス 137"/>
        <xdr:cNvSpPr txBox="1"/>
      </xdr:nvSpPr>
      <xdr:spPr>
        <a:xfrm>
          <a:off x="2527300" y="633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37,944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福島県浅川町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6,787
6,749
37.43
3,496,299
3,282,373
181,792
2,216,955
2,575,900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2.9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68,028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98704</xdr:rowOff>
    </xdr:from>
    <xdr:to>
      <xdr:col>6</xdr:col>
      <xdr:colOff>510540</xdr:colOff>
      <xdr:row>39</xdr:row>
      <xdr:rowOff>55935</xdr:rowOff>
    </xdr:to>
    <xdr:cxnSp macro="">
      <xdr:nvCxnSpPr>
        <xdr:cNvPr id="58" name="直線コネクタ 57"/>
        <xdr:cNvCxnSpPr/>
      </xdr:nvCxnSpPr>
      <xdr:spPr>
        <a:xfrm flipV="1">
          <a:off x="4633595" y="5242204"/>
          <a:ext cx="1270" cy="1500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59762</xdr:rowOff>
    </xdr:from>
    <xdr:ext cx="534377" cy="259045"/>
    <xdr:sp macro="" textlink="">
      <xdr:nvSpPr>
        <xdr:cNvPr id="59" name="人件費最小値テキスト"/>
        <xdr:cNvSpPr txBox="1"/>
      </xdr:nvSpPr>
      <xdr:spPr>
        <a:xfrm>
          <a:off x="4686300" y="674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63,945</a:t>
          </a:r>
          <a:endParaRPr kumimoji="1" lang="ja-JP" altLang="en-US" sz="1000" b="1">
            <a:latin typeface="ＭＳ Ｐゴシック"/>
          </a:endParaRPr>
        </a:p>
      </xdr:txBody>
    </xdr:sp>
    <xdr:clientData/>
  </xdr:oneCellAnchor>
  <xdr:twoCellAnchor>
    <xdr:from>
      <xdr:col>6</xdr:col>
      <xdr:colOff>422275</xdr:colOff>
      <xdr:row>39</xdr:row>
      <xdr:rowOff>55935</xdr:rowOff>
    </xdr:from>
    <xdr:to>
      <xdr:col>6</xdr:col>
      <xdr:colOff>600075</xdr:colOff>
      <xdr:row>39</xdr:row>
      <xdr:rowOff>55935</xdr:rowOff>
    </xdr:to>
    <xdr:cxnSp macro="">
      <xdr:nvCxnSpPr>
        <xdr:cNvPr id="60" name="直線コネクタ 59"/>
        <xdr:cNvCxnSpPr/>
      </xdr:nvCxnSpPr>
      <xdr:spPr>
        <a:xfrm>
          <a:off x="4546600" y="674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45381</xdr:rowOff>
    </xdr:from>
    <xdr:ext cx="599010" cy="259045"/>
    <xdr:sp macro="" textlink="">
      <xdr:nvSpPr>
        <xdr:cNvPr id="61" name="人件費最大値テキスト"/>
        <xdr:cNvSpPr txBox="1"/>
      </xdr:nvSpPr>
      <xdr:spPr>
        <a:xfrm>
          <a:off x="4686300" y="5017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201,766</a:t>
          </a:r>
          <a:endParaRPr kumimoji="1" lang="ja-JP" altLang="en-US" sz="1000" b="1">
            <a:latin typeface="ＭＳ Ｐゴシック"/>
          </a:endParaRPr>
        </a:p>
      </xdr:txBody>
    </xdr:sp>
    <xdr:clientData/>
  </xdr:oneCellAnchor>
  <xdr:twoCellAnchor>
    <xdr:from>
      <xdr:col>6</xdr:col>
      <xdr:colOff>422275</xdr:colOff>
      <xdr:row>30</xdr:row>
      <xdr:rowOff>98704</xdr:rowOff>
    </xdr:from>
    <xdr:to>
      <xdr:col>6</xdr:col>
      <xdr:colOff>600075</xdr:colOff>
      <xdr:row>30</xdr:row>
      <xdr:rowOff>98704</xdr:rowOff>
    </xdr:to>
    <xdr:cxnSp macro="">
      <xdr:nvCxnSpPr>
        <xdr:cNvPr id="62" name="直線コネクタ 61"/>
        <xdr:cNvCxnSpPr/>
      </xdr:nvCxnSpPr>
      <xdr:spPr>
        <a:xfrm>
          <a:off x="4546600" y="524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23451</xdr:rowOff>
    </xdr:from>
    <xdr:to>
      <xdr:col>6</xdr:col>
      <xdr:colOff>511175</xdr:colOff>
      <xdr:row>38</xdr:row>
      <xdr:rowOff>28307</xdr:rowOff>
    </xdr:to>
    <xdr:cxnSp macro="">
      <xdr:nvCxnSpPr>
        <xdr:cNvPr id="63" name="直線コネクタ 62"/>
        <xdr:cNvCxnSpPr/>
      </xdr:nvCxnSpPr>
      <xdr:spPr>
        <a:xfrm>
          <a:off x="3797300" y="6538551"/>
          <a:ext cx="838200" cy="4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94436</xdr:rowOff>
    </xdr:from>
    <xdr:ext cx="599010" cy="259045"/>
    <xdr:sp macro="" textlink="">
      <xdr:nvSpPr>
        <xdr:cNvPr id="64" name="人件費平均値テキスト"/>
        <xdr:cNvSpPr txBox="1"/>
      </xdr:nvSpPr>
      <xdr:spPr>
        <a:xfrm>
          <a:off x="4686300" y="60951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105,093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71559</xdr:rowOff>
    </xdr:from>
    <xdr:to>
      <xdr:col>6</xdr:col>
      <xdr:colOff>561975</xdr:colOff>
      <xdr:row>37</xdr:row>
      <xdr:rowOff>1709</xdr:rowOff>
    </xdr:to>
    <xdr:sp macro="" textlink="">
      <xdr:nvSpPr>
        <xdr:cNvPr id="65" name="フローチャート : 判断 64"/>
        <xdr:cNvSpPr/>
      </xdr:nvSpPr>
      <xdr:spPr>
        <a:xfrm>
          <a:off x="4584700" y="6243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23451</xdr:rowOff>
    </xdr:from>
    <xdr:to>
      <xdr:col>5</xdr:col>
      <xdr:colOff>358775</xdr:colOff>
      <xdr:row>38</xdr:row>
      <xdr:rowOff>71262</xdr:rowOff>
    </xdr:to>
    <xdr:cxnSp macro="">
      <xdr:nvCxnSpPr>
        <xdr:cNvPr id="66" name="直線コネクタ 65"/>
        <xdr:cNvCxnSpPr/>
      </xdr:nvCxnSpPr>
      <xdr:spPr>
        <a:xfrm flipV="1">
          <a:off x="2908300" y="6538551"/>
          <a:ext cx="889000" cy="4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42951</xdr:rowOff>
    </xdr:from>
    <xdr:to>
      <xdr:col>5</xdr:col>
      <xdr:colOff>409575</xdr:colOff>
      <xdr:row>36</xdr:row>
      <xdr:rowOff>144551</xdr:rowOff>
    </xdr:to>
    <xdr:sp macro="" textlink="">
      <xdr:nvSpPr>
        <xdr:cNvPr id="67" name="フローチャート : 判断 66"/>
        <xdr:cNvSpPr/>
      </xdr:nvSpPr>
      <xdr:spPr>
        <a:xfrm>
          <a:off x="3746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161078</xdr:rowOff>
    </xdr:from>
    <xdr:ext cx="599010" cy="259045"/>
    <xdr:sp macro="" textlink="">
      <xdr:nvSpPr>
        <xdr:cNvPr id="68" name="テキスト ボックス 67"/>
        <xdr:cNvSpPr txBox="1"/>
      </xdr:nvSpPr>
      <xdr:spPr>
        <a:xfrm>
          <a:off x="3497794" y="5990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107,721</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36634</xdr:rowOff>
    </xdr:from>
    <xdr:to>
      <xdr:col>4</xdr:col>
      <xdr:colOff>155575</xdr:colOff>
      <xdr:row>38</xdr:row>
      <xdr:rowOff>71262</xdr:rowOff>
    </xdr:to>
    <xdr:cxnSp macro="">
      <xdr:nvCxnSpPr>
        <xdr:cNvPr id="69" name="直線コネクタ 68"/>
        <xdr:cNvCxnSpPr/>
      </xdr:nvCxnSpPr>
      <xdr:spPr>
        <a:xfrm>
          <a:off x="2019300" y="6551734"/>
          <a:ext cx="889000" cy="34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68087</xdr:rowOff>
    </xdr:from>
    <xdr:to>
      <xdr:col>4</xdr:col>
      <xdr:colOff>206375</xdr:colOff>
      <xdr:row>36</xdr:row>
      <xdr:rowOff>169687</xdr:rowOff>
    </xdr:to>
    <xdr:sp macro="" textlink="">
      <xdr:nvSpPr>
        <xdr:cNvPr id="70" name="フローチャート : 判断 69"/>
        <xdr:cNvSpPr/>
      </xdr:nvSpPr>
      <xdr:spPr>
        <a:xfrm>
          <a:off x="2857500" y="624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14764</xdr:rowOff>
    </xdr:from>
    <xdr:ext cx="599010" cy="259045"/>
    <xdr:sp macro="" textlink="">
      <xdr:nvSpPr>
        <xdr:cNvPr id="71" name="テキスト ボックス 70"/>
        <xdr:cNvSpPr txBox="1"/>
      </xdr:nvSpPr>
      <xdr:spPr>
        <a:xfrm>
          <a:off x="2608794" y="6015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105,412</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168101</xdr:rowOff>
    </xdr:from>
    <xdr:to>
      <xdr:col>2</xdr:col>
      <xdr:colOff>638175</xdr:colOff>
      <xdr:row>38</xdr:row>
      <xdr:rowOff>36634</xdr:rowOff>
    </xdr:to>
    <xdr:cxnSp macro="">
      <xdr:nvCxnSpPr>
        <xdr:cNvPr id="72" name="直線コネクタ 71"/>
        <xdr:cNvCxnSpPr/>
      </xdr:nvCxnSpPr>
      <xdr:spPr>
        <a:xfrm>
          <a:off x="1130300" y="6511751"/>
          <a:ext cx="889000" cy="3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56787</xdr:rowOff>
    </xdr:from>
    <xdr:to>
      <xdr:col>3</xdr:col>
      <xdr:colOff>3175</xdr:colOff>
      <xdr:row>36</xdr:row>
      <xdr:rowOff>158387</xdr:rowOff>
    </xdr:to>
    <xdr:sp macro="" textlink="">
      <xdr:nvSpPr>
        <xdr:cNvPr id="73" name="フローチャート : 判断 72"/>
        <xdr:cNvSpPr/>
      </xdr:nvSpPr>
      <xdr:spPr>
        <a:xfrm>
          <a:off x="1968500" y="62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3464</xdr:rowOff>
    </xdr:from>
    <xdr:ext cx="599010" cy="259045"/>
    <xdr:sp macro="" textlink="">
      <xdr:nvSpPr>
        <xdr:cNvPr id="74" name="テキスト ボックス 73"/>
        <xdr:cNvSpPr txBox="1"/>
      </xdr:nvSpPr>
      <xdr:spPr>
        <a:xfrm>
          <a:off x="1719794" y="6004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106,450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31021</xdr:rowOff>
    </xdr:from>
    <xdr:to>
      <xdr:col>1</xdr:col>
      <xdr:colOff>485775</xdr:colOff>
      <xdr:row>36</xdr:row>
      <xdr:rowOff>132621</xdr:rowOff>
    </xdr:to>
    <xdr:sp macro="" textlink="">
      <xdr:nvSpPr>
        <xdr:cNvPr id="75" name="フローチャート : 判断 74"/>
        <xdr:cNvSpPr/>
      </xdr:nvSpPr>
      <xdr:spPr>
        <a:xfrm>
          <a:off x="1079500" y="620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149148</xdr:rowOff>
    </xdr:from>
    <xdr:ext cx="599010" cy="259045"/>
    <xdr:sp macro="" textlink="">
      <xdr:nvSpPr>
        <xdr:cNvPr id="76" name="テキスト ボックス 75"/>
        <xdr:cNvSpPr txBox="1"/>
      </xdr:nvSpPr>
      <xdr:spPr>
        <a:xfrm>
          <a:off x="830794" y="5978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108,817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148956</xdr:rowOff>
    </xdr:from>
    <xdr:to>
      <xdr:col>6</xdr:col>
      <xdr:colOff>561975</xdr:colOff>
      <xdr:row>38</xdr:row>
      <xdr:rowOff>79107</xdr:rowOff>
    </xdr:to>
    <xdr:sp macro="" textlink="">
      <xdr:nvSpPr>
        <xdr:cNvPr id="82" name="円/楕円 81"/>
        <xdr:cNvSpPr/>
      </xdr:nvSpPr>
      <xdr:spPr>
        <a:xfrm>
          <a:off x="4584700" y="649260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127384</xdr:rowOff>
    </xdr:from>
    <xdr:ext cx="534377" cy="259045"/>
    <xdr:sp macro="" textlink="">
      <xdr:nvSpPr>
        <xdr:cNvPr id="83" name="人件費該当値テキスト"/>
        <xdr:cNvSpPr txBox="1"/>
      </xdr:nvSpPr>
      <xdr:spPr>
        <a:xfrm>
          <a:off x="4686300" y="647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82,233</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144101</xdr:rowOff>
    </xdr:from>
    <xdr:to>
      <xdr:col>5</xdr:col>
      <xdr:colOff>409575</xdr:colOff>
      <xdr:row>38</xdr:row>
      <xdr:rowOff>74251</xdr:rowOff>
    </xdr:to>
    <xdr:sp macro="" textlink="">
      <xdr:nvSpPr>
        <xdr:cNvPr id="84" name="円/楕円 83"/>
        <xdr:cNvSpPr/>
      </xdr:nvSpPr>
      <xdr:spPr>
        <a:xfrm>
          <a:off x="3746500" y="648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65378</xdr:rowOff>
    </xdr:from>
    <xdr:ext cx="534377" cy="259045"/>
    <xdr:sp macro="" textlink="">
      <xdr:nvSpPr>
        <xdr:cNvPr id="85" name="テキスト ボックス 84"/>
        <xdr:cNvSpPr txBox="1"/>
      </xdr:nvSpPr>
      <xdr:spPr>
        <a:xfrm>
          <a:off x="3530111" y="6580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82,679</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20462</xdr:rowOff>
    </xdr:from>
    <xdr:to>
      <xdr:col>4</xdr:col>
      <xdr:colOff>206375</xdr:colOff>
      <xdr:row>38</xdr:row>
      <xdr:rowOff>122062</xdr:rowOff>
    </xdr:to>
    <xdr:sp macro="" textlink="">
      <xdr:nvSpPr>
        <xdr:cNvPr id="86" name="円/楕円 85"/>
        <xdr:cNvSpPr/>
      </xdr:nvSpPr>
      <xdr:spPr>
        <a:xfrm>
          <a:off x="2857500" y="653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113189</xdr:rowOff>
    </xdr:from>
    <xdr:ext cx="534377" cy="259045"/>
    <xdr:sp macro="" textlink="">
      <xdr:nvSpPr>
        <xdr:cNvPr id="87" name="テキスト ボックス 86"/>
        <xdr:cNvSpPr txBox="1"/>
      </xdr:nvSpPr>
      <xdr:spPr>
        <a:xfrm>
          <a:off x="2641111" y="662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78,287</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157284</xdr:rowOff>
    </xdr:from>
    <xdr:to>
      <xdr:col>3</xdr:col>
      <xdr:colOff>3175</xdr:colOff>
      <xdr:row>38</xdr:row>
      <xdr:rowOff>87434</xdr:rowOff>
    </xdr:to>
    <xdr:sp macro="" textlink="">
      <xdr:nvSpPr>
        <xdr:cNvPr id="88" name="円/楕円 87"/>
        <xdr:cNvSpPr/>
      </xdr:nvSpPr>
      <xdr:spPr>
        <a:xfrm>
          <a:off x="1968500" y="650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78561</xdr:rowOff>
    </xdr:from>
    <xdr:ext cx="534377" cy="259045"/>
    <xdr:sp macro="" textlink="">
      <xdr:nvSpPr>
        <xdr:cNvPr id="89" name="テキスト ボックス 88"/>
        <xdr:cNvSpPr txBox="1"/>
      </xdr:nvSpPr>
      <xdr:spPr>
        <a:xfrm>
          <a:off x="1752111" y="659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81,468</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117301</xdr:rowOff>
    </xdr:from>
    <xdr:to>
      <xdr:col>1</xdr:col>
      <xdr:colOff>485775</xdr:colOff>
      <xdr:row>38</xdr:row>
      <xdr:rowOff>47451</xdr:rowOff>
    </xdr:to>
    <xdr:sp macro="" textlink="">
      <xdr:nvSpPr>
        <xdr:cNvPr id="90" name="円/楕円 89"/>
        <xdr:cNvSpPr/>
      </xdr:nvSpPr>
      <xdr:spPr>
        <a:xfrm>
          <a:off x="1079500" y="646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38578</xdr:rowOff>
    </xdr:from>
    <xdr:ext cx="534377" cy="259045"/>
    <xdr:sp macro="" textlink="">
      <xdr:nvSpPr>
        <xdr:cNvPr id="91" name="テキスト ボックス 90"/>
        <xdr:cNvSpPr txBox="1"/>
      </xdr:nvSpPr>
      <xdr:spPr>
        <a:xfrm>
          <a:off x="863111" y="6553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85,141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213,650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2894</xdr:rowOff>
    </xdr:from>
    <xdr:to>
      <xdr:col>6</xdr:col>
      <xdr:colOff>510540</xdr:colOff>
      <xdr:row>58</xdr:row>
      <xdr:rowOff>22081</xdr:rowOff>
    </xdr:to>
    <xdr:cxnSp macro="">
      <xdr:nvCxnSpPr>
        <xdr:cNvPr id="113" name="直線コネクタ 112"/>
        <xdr:cNvCxnSpPr/>
      </xdr:nvCxnSpPr>
      <xdr:spPr>
        <a:xfrm flipV="1">
          <a:off x="4633595" y="8746844"/>
          <a:ext cx="1270" cy="1219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25908</xdr:rowOff>
    </xdr:from>
    <xdr:ext cx="534377" cy="259045"/>
    <xdr:sp macro="" textlink="">
      <xdr:nvSpPr>
        <xdr:cNvPr id="114" name="物件費最小値テキスト"/>
        <xdr:cNvSpPr txBox="1"/>
      </xdr:nvSpPr>
      <xdr:spPr>
        <a:xfrm>
          <a:off x="4686300" y="997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51,452</a:t>
          </a:r>
          <a:endParaRPr kumimoji="1" lang="ja-JP" altLang="en-US" sz="1000" b="1">
            <a:latin typeface="ＭＳ Ｐゴシック"/>
          </a:endParaRPr>
        </a:p>
      </xdr:txBody>
    </xdr:sp>
    <xdr:clientData/>
  </xdr:oneCellAnchor>
  <xdr:twoCellAnchor>
    <xdr:from>
      <xdr:col>6</xdr:col>
      <xdr:colOff>422275</xdr:colOff>
      <xdr:row>58</xdr:row>
      <xdr:rowOff>22081</xdr:rowOff>
    </xdr:from>
    <xdr:to>
      <xdr:col>6</xdr:col>
      <xdr:colOff>600075</xdr:colOff>
      <xdr:row>58</xdr:row>
      <xdr:rowOff>22081</xdr:rowOff>
    </xdr:to>
    <xdr:cxnSp macro="">
      <xdr:nvCxnSpPr>
        <xdr:cNvPr id="115" name="直線コネクタ 114"/>
        <xdr:cNvCxnSpPr/>
      </xdr:nvCxnSpPr>
      <xdr:spPr>
        <a:xfrm>
          <a:off x="4546600" y="996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121021</xdr:rowOff>
    </xdr:from>
    <xdr:ext cx="599010" cy="259045"/>
    <xdr:sp macro="" textlink="">
      <xdr:nvSpPr>
        <xdr:cNvPr id="116" name="物件費最大値テキスト"/>
        <xdr:cNvSpPr txBox="1"/>
      </xdr:nvSpPr>
      <xdr:spPr>
        <a:xfrm>
          <a:off x="4686300" y="852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584,845</a:t>
          </a:r>
          <a:endParaRPr kumimoji="1" lang="ja-JP" altLang="en-US" sz="1000" b="1">
            <a:latin typeface="ＭＳ Ｐゴシック"/>
          </a:endParaRPr>
        </a:p>
      </xdr:txBody>
    </xdr:sp>
    <xdr:clientData/>
  </xdr:oneCellAnchor>
  <xdr:twoCellAnchor>
    <xdr:from>
      <xdr:col>6</xdr:col>
      <xdr:colOff>422275</xdr:colOff>
      <xdr:row>51</xdr:row>
      <xdr:rowOff>2894</xdr:rowOff>
    </xdr:from>
    <xdr:to>
      <xdr:col>6</xdr:col>
      <xdr:colOff>600075</xdr:colOff>
      <xdr:row>51</xdr:row>
      <xdr:rowOff>2894</xdr:rowOff>
    </xdr:to>
    <xdr:cxnSp macro="">
      <xdr:nvCxnSpPr>
        <xdr:cNvPr id="117" name="直線コネクタ 116"/>
        <xdr:cNvCxnSpPr/>
      </xdr:nvCxnSpPr>
      <xdr:spPr>
        <a:xfrm>
          <a:off x="4546600" y="874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150062</xdr:rowOff>
    </xdr:from>
    <xdr:to>
      <xdr:col>6</xdr:col>
      <xdr:colOff>511175</xdr:colOff>
      <xdr:row>57</xdr:row>
      <xdr:rowOff>161778</xdr:rowOff>
    </xdr:to>
    <xdr:cxnSp macro="">
      <xdr:nvCxnSpPr>
        <xdr:cNvPr id="118" name="直線コネクタ 117"/>
        <xdr:cNvCxnSpPr/>
      </xdr:nvCxnSpPr>
      <xdr:spPr>
        <a:xfrm flipV="1">
          <a:off x="3797300" y="9922712"/>
          <a:ext cx="838200" cy="1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27675</xdr:rowOff>
    </xdr:from>
    <xdr:ext cx="599010" cy="259045"/>
    <xdr:sp macro="" textlink="">
      <xdr:nvSpPr>
        <xdr:cNvPr id="119" name="物件費平均値テキスト"/>
        <xdr:cNvSpPr txBox="1"/>
      </xdr:nvSpPr>
      <xdr:spPr>
        <a:xfrm>
          <a:off x="4686300" y="96288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111,790</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4798</xdr:rowOff>
    </xdr:from>
    <xdr:to>
      <xdr:col>6</xdr:col>
      <xdr:colOff>561975</xdr:colOff>
      <xdr:row>57</xdr:row>
      <xdr:rowOff>106398</xdr:rowOff>
    </xdr:to>
    <xdr:sp macro="" textlink="">
      <xdr:nvSpPr>
        <xdr:cNvPr id="120" name="フローチャート : 判断 119"/>
        <xdr:cNvSpPr/>
      </xdr:nvSpPr>
      <xdr:spPr>
        <a:xfrm>
          <a:off x="4584700" y="977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161778</xdr:rowOff>
    </xdr:from>
    <xdr:to>
      <xdr:col>5</xdr:col>
      <xdr:colOff>358775</xdr:colOff>
      <xdr:row>58</xdr:row>
      <xdr:rowOff>4115</xdr:rowOff>
    </xdr:to>
    <xdr:cxnSp macro="">
      <xdr:nvCxnSpPr>
        <xdr:cNvPr id="121" name="直線コネクタ 120"/>
        <xdr:cNvCxnSpPr/>
      </xdr:nvCxnSpPr>
      <xdr:spPr>
        <a:xfrm flipV="1">
          <a:off x="2908300" y="9934428"/>
          <a:ext cx="889000" cy="1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11352</xdr:rowOff>
    </xdr:from>
    <xdr:to>
      <xdr:col>5</xdr:col>
      <xdr:colOff>409575</xdr:colOff>
      <xdr:row>57</xdr:row>
      <xdr:rowOff>112952</xdr:rowOff>
    </xdr:to>
    <xdr:sp macro="" textlink="">
      <xdr:nvSpPr>
        <xdr:cNvPr id="122" name="フローチャート : 判断 121"/>
        <xdr:cNvSpPr/>
      </xdr:nvSpPr>
      <xdr:spPr>
        <a:xfrm>
          <a:off x="3746500" y="9784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129479</xdr:rowOff>
    </xdr:from>
    <xdr:ext cx="599010" cy="259045"/>
    <xdr:sp macro="" textlink="">
      <xdr:nvSpPr>
        <xdr:cNvPr id="123" name="テキスト ボックス 122"/>
        <xdr:cNvSpPr txBox="1"/>
      </xdr:nvSpPr>
      <xdr:spPr>
        <a:xfrm>
          <a:off x="3497794" y="955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108,923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4115</xdr:rowOff>
    </xdr:from>
    <xdr:to>
      <xdr:col>4</xdr:col>
      <xdr:colOff>155575</xdr:colOff>
      <xdr:row>58</xdr:row>
      <xdr:rowOff>12050</xdr:rowOff>
    </xdr:to>
    <xdr:cxnSp macro="">
      <xdr:nvCxnSpPr>
        <xdr:cNvPr id="124" name="直線コネクタ 123"/>
        <xdr:cNvCxnSpPr/>
      </xdr:nvCxnSpPr>
      <xdr:spPr>
        <a:xfrm flipV="1">
          <a:off x="2019300" y="9948215"/>
          <a:ext cx="889000" cy="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30902</xdr:rowOff>
    </xdr:from>
    <xdr:to>
      <xdr:col>4</xdr:col>
      <xdr:colOff>206375</xdr:colOff>
      <xdr:row>57</xdr:row>
      <xdr:rowOff>132502</xdr:rowOff>
    </xdr:to>
    <xdr:sp macro="" textlink="">
      <xdr:nvSpPr>
        <xdr:cNvPr id="125" name="フローチャート : 判断 124"/>
        <xdr:cNvSpPr/>
      </xdr:nvSpPr>
      <xdr:spPr>
        <a:xfrm>
          <a:off x="2857500" y="98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149029</xdr:rowOff>
    </xdr:from>
    <xdr:ext cx="599010" cy="259045"/>
    <xdr:sp macro="" textlink="">
      <xdr:nvSpPr>
        <xdr:cNvPr id="126" name="テキスト ボックス 125"/>
        <xdr:cNvSpPr txBox="1"/>
      </xdr:nvSpPr>
      <xdr:spPr>
        <a:xfrm>
          <a:off x="2608794" y="9578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100,371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10920</xdr:rowOff>
    </xdr:from>
    <xdr:to>
      <xdr:col>2</xdr:col>
      <xdr:colOff>638175</xdr:colOff>
      <xdr:row>58</xdr:row>
      <xdr:rowOff>12050</xdr:rowOff>
    </xdr:to>
    <xdr:cxnSp macro="">
      <xdr:nvCxnSpPr>
        <xdr:cNvPr id="127" name="直線コネクタ 126"/>
        <xdr:cNvCxnSpPr/>
      </xdr:nvCxnSpPr>
      <xdr:spPr>
        <a:xfrm>
          <a:off x="1130300" y="9955020"/>
          <a:ext cx="889000" cy="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43655</xdr:rowOff>
    </xdr:from>
    <xdr:to>
      <xdr:col>3</xdr:col>
      <xdr:colOff>3175</xdr:colOff>
      <xdr:row>57</xdr:row>
      <xdr:rowOff>145255</xdr:rowOff>
    </xdr:to>
    <xdr:sp macro="" textlink="">
      <xdr:nvSpPr>
        <xdr:cNvPr id="128" name="フローチャート : 判断 127"/>
        <xdr:cNvSpPr/>
      </xdr:nvSpPr>
      <xdr:spPr>
        <a:xfrm>
          <a:off x="1968500" y="981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161782</xdr:rowOff>
    </xdr:from>
    <xdr:ext cx="534377" cy="259045"/>
    <xdr:sp macro="" textlink="">
      <xdr:nvSpPr>
        <xdr:cNvPr id="129" name="テキスト ボックス 128"/>
        <xdr:cNvSpPr txBox="1"/>
      </xdr:nvSpPr>
      <xdr:spPr>
        <a:xfrm>
          <a:off x="1752111" y="959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94,792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63269</xdr:rowOff>
    </xdr:from>
    <xdr:to>
      <xdr:col>1</xdr:col>
      <xdr:colOff>485775</xdr:colOff>
      <xdr:row>57</xdr:row>
      <xdr:rowOff>164869</xdr:rowOff>
    </xdr:to>
    <xdr:sp macro="" textlink="">
      <xdr:nvSpPr>
        <xdr:cNvPr id="130" name="フローチャート : 判断 129"/>
        <xdr:cNvSpPr/>
      </xdr:nvSpPr>
      <xdr:spPr>
        <a:xfrm>
          <a:off x="1079500" y="983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9946</xdr:rowOff>
    </xdr:from>
    <xdr:ext cx="534377" cy="259045"/>
    <xdr:sp macro="" textlink="">
      <xdr:nvSpPr>
        <xdr:cNvPr id="131" name="テキスト ボックス 130"/>
        <xdr:cNvSpPr txBox="1"/>
      </xdr:nvSpPr>
      <xdr:spPr>
        <a:xfrm>
          <a:off x="863111" y="961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86,212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99262</xdr:rowOff>
    </xdr:from>
    <xdr:to>
      <xdr:col>6</xdr:col>
      <xdr:colOff>561975</xdr:colOff>
      <xdr:row>58</xdr:row>
      <xdr:rowOff>29412</xdr:rowOff>
    </xdr:to>
    <xdr:sp macro="" textlink="">
      <xdr:nvSpPr>
        <xdr:cNvPr id="137" name="円/楕円 136"/>
        <xdr:cNvSpPr/>
      </xdr:nvSpPr>
      <xdr:spPr>
        <a:xfrm>
          <a:off x="4584700" y="987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14189</xdr:rowOff>
    </xdr:from>
    <xdr:ext cx="534377" cy="259045"/>
    <xdr:sp macro="" textlink="">
      <xdr:nvSpPr>
        <xdr:cNvPr id="138" name="物件費該当値テキスト"/>
        <xdr:cNvSpPr txBox="1"/>
      </xdr:nvSpPr>
      <xdr:spPr>
        <a:xfrm>
          <a:off x="4686300" y="9786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70,467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110978</xdr:rowOff>
    </xdr:from>
    <xdr:to>
      <xdr:col>5</xdr:col>
      <xdr:colOff>409575</xdr:colOff>
      <xdr:row>58</xdr:row>
      <xdr:rowOff>41128</xdr:rowOff>
    </xdr:to>
    <xdr:sp macro="" textlink="">
      <xdr:nvSpPr>
        <xdr:cNvPr id="139" name="円/楕円 138"/>
        <xdr:cNvSpPr/>
      </xdr:nvSpPr>
      <xdr:spPr>
        <a:xfrm>
          <a:off x="3746500" y="988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32255</xdr:rowOff>
    </xdr:from>
    <xdr:ext cx="534377" cy="259045"/>
    <xdr:sp macro="" textlink="">
      <xdr:nvSpPr>
        <xdr:cNvPr id="140" name="テキスト ボックス 139"/>
        <xdr:cNvSpPr txBox="1"/>
      </xdr:nvSpPr>
      <xdr:spPr>
        <a:xfrm>
          <a:off x="3530111" y="997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65,342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124765</xdr:rowOff>
    </xdr:from>
    <xdr:to>
      <xdr:col>4</xdr:col>
      <xdr:colOff>206375</xdr:colOff>
      <xdr:row>58</xdr:row>
      <xdr:rowOff>54915</xdr:rowOff>
    </xdr:to>
    <xdr:sp macro="" textlink="">
      <xdr:nvSpPr>
        <xdr:cNvPr id="141" name="円/楕円 140"/>
        <xdr:cNvSpPr/>
      </xdr:nvSpPr>
      <xdr:spPr>
        <a:xfrm>
          <a:off x="2857500" y="989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46042</xdr:rowOff>
    </xdr:from>
    <xdr:ext cx="534377" cy="259045"/>
    <xdr:sp macro="" textlink="">
      <xdr:nvSpPr>
        <xdr:cNvPr id="142" name="テキスト ボックス 141"/>
        <xdr:cNvSpPr txBox="1"/>
      </xdr:nvSpPr>
      <xdr:spPr>
        <a:xfrm>
          <a:off x="2641111" y="999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59,311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132700</xdr:rowOff>
    </xdr:from>
    <xdr:to>
      <xdr:col>3</xdr:col>
      <xdr:colOff>3175</xdr:colOff>
      <xdr:row>58</xdr:row>
      <xdr:rowOff>62850</xdr:rowOff>
    </xdr:to>
    <xdr:sp macro="" textlink="">
      <xdr:nvSpPr>
        <xdr:cNvPr id="143" name="円/楕円 142"/>
        <xdr:cNvSpPr/>
      </xdr:nvSpPr>
      <xdr:spPr>
        <a:xfrm>
          <a:off x="1968500" y="990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53977</xdr:rowOff>
    </xdr:from>
    <xdr:ext cx="534377" cy="259045"/>
    <xdr:sp macro="" textlink="">
      <xdr:nvSpPr>
        <xdr:cNvPr id="144" name="テキスト ボックス 143"/>
        <xdr:cNvSpPr txBox="1"/>
      </xdr:nvSpPr>
      <xdr:spPr>
        <a:xfrm>
          <a:off x="1752111" y="999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55,840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131570</xdr:rowOff>
    </xdr:from>
    <xdr:to>
      <xdr:col>1</xdr:col>
      <xdr:colOff>485775</xdr:colOff>
      <xdr:row>58</xdr:row>
      <xdr:rowOff>61720</xdr:rowOff>
    </xdr:to>
    <xdr:sp macro="" textlink="">
      <xdr:nvSpPr>
        <xdr:cNvPr id="145" name="円/楕円 144"/>
        <xdr:cNvSpPr/>
      </xdr:nvSpPr>
      <xdr:spPr>
        <a:xfrm>
          <a:off x="1079500" y="990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52847</xdr:rowOff>
    </xdr:from>
    <xdr:ext cx="534377" cy="259045"/>
    <xdr:sp macro="" textlink="">
      <xdr:nvSpPr>
        <xdr:cNvPr id="146" name="テキスト ボックス 145"/>
        <xdr:cNvSpPr txBox="1"/>
      </xdr:nvSpPr>
      <xdr:spPr>
        <a:xfrm>
          <a:off x="863111" y="999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56,334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121892</xdr:rowOff>
    </xdr:from>
    <xdr:to>
      <xdr:col>6</xdr:col>
      <xdr:colOff>510540</xdr:colOff>
      <xdr:row>78</xdr:row>
      <xdr:rowOff>133894</xdr:rowOff>
    </xdr:to>
    <xdr:cxnSp macro="">
      <xdr:nvCxnSpPr>
        <xdr:cNvPr id="168" name="直線コネクタ 167"/>
        <xdr:cNvCxnSpPr/>
      </xdr:nvCxnSpPr>
      <xdr:spPr>
        <a:xfrm flipV="1">
          <a:off x="4633595" y="12294842"/>
          <a:ext cx="1270" cy="1212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137721</xdr:rowOff>
    </xdr:from>
    <xdr:ext cx="378565" cy="259045"/>
    <xdr:sp macro="" textlink="">
      <xdr:nvSpPr>
        <xdr:cNvPr id="169" name="維持補修費最小値テキスト"/>
        <xdr:cNvSpPr txBox="1"/>
      </xdr:nvSpPr>
      <xdr:spPr>
        <a:xfrm>
          <a:off x="4686300" y="13510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6</xdr:col>
      <xdr:colOff>422275</xdr:colOff>
      <xdr:row>78</xdr:row>
      <xdr:rowOff>133894</xdr:rowOff>
    </xdr:from>
    <xdr:to>
      <xdr:col>6</xdr:col>
      <xdr:colOff>600075</xdr:colOff>
      <xdr:row>78</xdr:row>
      <xdr:rowOff>133894</xdr:rowOff>
    </xdr:to>
    <xdr:cxnSp macro="">
      <xdr:nvCxnSpPr>
        <xdr:cNvPr id="170" name="直線コネクタ 169"/>
        <xdr:cNvCxnSpPr/>
      </xdr:nvCxnSpPr>
      <xdr:spPr>
        <a:xfrm>
          <a:off x="4546600" y="1350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68569</xdr:rowOff>
    </xdr:from>
    <xdr:ext cx="534377" cy="259045"/>
    <xdr:sp macro="" textlink="">
      <xdr:nvSpPr>
        <xdr:cNvPr id="171" name="維持補修費最大値テキスト"/>
        <xdr:cNvSpPr txBox="1"/>
      </xdr:nvSpPr>
      <xdr:spPr>
        <a:xfrm>
          <a:off x="4686300" y="1207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53,279</a:t>
          </a:r>
          <a:endParaRPr kumimoji="1" lang="ja-JP" altLang="en-US" sz="1000" b="1">
            <a:latin typeface="ＭＳ Ｐゴシック"/>
          </a:endParaRPr>
        </a:p>
      </xdr:txBody>
    </xdr:sp>
    <xdr:clientData/>
  </xdr:oneCellAnchor>
  <xdr:twoCellAnchor>
    <xdr:from>
      <xdr:col>6</xdr:col>
      <xdr:colOff>422275</xdr:colOff>
      <xdr:row>71</xdr:row>
      <xdr:rowOff>121892</xdr:rowOff>
    </xdr:from>
    <xdr:to>
      <xdr:col>6</xdr:col>
      <xdr:colOff>600075</xdr:colOff>
      <xdr:row>71</xdr:row>
      <xdr:rowOff>121892</xdr:rowOff>
    </xdr:to>
    <xdr:cxnSp macro="">
      <xdr:nvCxnSpPr>
        <xdr:cNvPr id="172" name="直線コネクタ 171"/>
        <xdr:cNvCxnSpPr/>
      </xdr:nvCxnSpPr>
      <xdr:spPr>
        <a:xfrm>
          <a:off x="4546600" y="12294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122304</xdr:rowOff>
    </xdr:from>
    <xdr:to>
      <xdr:col>6</xdr:col>
      <xdr:colOff>511175</xdr:colOff>
      <xdr:row>78</xdr:row>
      <xdr:rowOff>1260</xdr:rowOff>
    </xdr:to>
    <xdr:cxnSp macro="">
      <xdr:nvCxnSpPr>
        <xdr:cNvPr id="173" name="直線コネクタ 172"/>
        <xdr:cNvCxnSpPr/>
      </xdr:nvCxnSpPr>
      <xdr:spPr>
        <a:xfrm flipV="1">
          <a:off x="3797300" y="13323954"/>
          <a:ext cx="838200" cy="50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51576</xdr:rowOff>
    </xdr:from>
    <xdr:ext cx="469744" cy="259045"/>
    <xdr:sp macro="" textlink="">
      <xdr:nvSpPr>
        <xdr:cNvPr id="174" name="維持補修費平均値テキスト"/>
        <xdr:cNvSpPr txBox="1"/>
      </xdr:nvSpPr>
      <xdr:spPr>
        <a:xfrm>
          <a:off x="4686300" y="132532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8,189</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73149</xdr:rowOff>
    </xdr:from>
    <xdr:to>
      <xdr:col>6</xdr:col>
      <xdr:colOff>561975</xdr:colOff>
      <xdr:row>78</xdr:row>
      <xdr:rowOff>3299</xdr:rowOff>
    </xdr:to>
    <xdr:sp macro="" textlink="">
      <xdr:nvSpPr>
        <xdr:cNvPr id="175" name="フローチャート : 判断 174"/>
        <xdr:cNvSpPr/>
      </xdr:nvSpPr>
      <xdr:spPr>
        <a:xfrm>
          <a:off x="4584700" y="1327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158011</xdr:rowOff>
    </xdr:from>
    <xdr:to>
      <xdr:col>5</xdr:col>
      <xdr:colOff>358775</xdr:colOff>
      <xdr:row>78</xdr:row>
      <xdr:rowOff>1260</xdr:rowOff>
    </xdr:to>
    <xdr:cxnSp macro="">
      <xdr:nvCxnSpPr>
        <xdr:cNvPr id="176" name="直線コネクタ 175"/>
        <xdr:cNvCxnSpPr/>
      </xdr:nvCxnSpPr>
      <xdr:spPr>
        <a:xfrm>
          <a:off x="2908300" y="13359661"/>
          <a:ext cx="889000" cy="1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146644</xdr:rowOff>
    </xdr:from>
    <xdr:to>
      <xdr:col>5</xdr:col>
      <xdr:colOff>409575</xdr:colOff>
      <xdr:row>77</xdr:row>
      <xdr:rowOff>76794</xdr:rowOff>
    </xdr:to>
    <xdr:sp macro="" textlink="">
      <xdr:nvSpPr>
        <xdr:cNvPr id="177" name="フローチャート : 判断 176"/>
        <xdr:cNvSpPr/>
      </xdr:nvSpPr>
      <xdr:spPr>
        <a:xfrm>
          <a:off x="3746500" y="1317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93322</xdr:rowOff>
    </xdr:from>
    <xdr:ext cx="534377" cy="259045"/>
    <xdr:sp macro="" textlink="">
      <xdr:nvSpPr>
        <xdr:cNvPr id="178" name="テキスト ボックス 177"/>
        <xdr:cNvSpPr txBox="1"/>
      </xdr:nvSpPr>
      <xdr:spPr>
        <a:xfrm>
          <a:off x="3530111" y="1295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12,474</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158011</xdr:rowOff>
    </xdr:from>
    <xdr:to>
      <xdr:col>4</xdr:col>
      <xdr:colOff>155575</xdr:colOff>
      <xdr:row>78</xdr:row>
      <xdr:rowOff>33446</xdr:rowOff>
    </xdr:to>
    <xdr:cxnSp macro="">
      <xdr:nvCxnSpPr>
        <xdr:cNvPr id="179" name="直線コネクタ 178"/>
        <xdr:cNvCxnSpPr/>
      </xdr:nvCxnSpPr>
      <xdr:spPr>
        <a:xfrm flipV="1">
          <a:off x="2019300" y="13359661"/>
          <a:ext cx="889000" cy="46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170190</xdr:rowOff>
    </xdr:from>
    <xdr:to>
      <xdr:col>4</xdr:col>
      <xdr:colOff>206375</xdr:colOff>
      <xdr:row>77</xdr:row>
      <xdr:rowOff>100340</xdr:rowOff>
    </xdr:to>
    <xdr:sp macro="" textlink="">
      <xdr:nvSpPr>
        <xdr:cNvPr id="180" name="フローチャート : 判断 179"/>
        <xdr:cNvSpPr/>
      </xdr:nvSpPr>
      <xdr:spPr>
        <a:xfrm>
          <a:off x="2857500" y="1320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116867</xdr:rowOff>
    </xdr:from>
    <xdr:ext cx="534377" cy="259045"/>
    <xdr:sp macro="" textlink="">
      <xdr:nvSpPr>
        <xdr:cNvPr id="181" name="テキスト ボックス 180"/>
        <xdr:cNvSpPr txBox="1"/>
      </xdr:nvSpPr>
      <xdr:spPr>
        <a:xfrm>
          <a:off x="2641111" y="1297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11,444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23709</xdr:rowOff>
    </xdr:from>
    <xdr:to>
      <xdr:col>2</xdr:col>
      <xdr:colOff>638175</xdr:colOff>
      <xdr:row>78</xdr:row>
      <xdr:rowOff>33446</xdr:rowOff>
    </xdr:to>
    <xdr:cxnSp macro="">
      <xdr:nvCxnSpPr>
        <xdr:cNvPr id="182" name="直線コネクタ 181"/>
        <xdr:cNvCxnSpPr/>
      </xdr:nvCxnSpPr>
      <xdr:spPr>
        <a:xfrm>
          <a:off x="1130300" y="13396809"/>
          <a:ext cx="889000" cy="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7427</xdr:rowOff>
    </xdr:from>
    <xdr:to>
      <xdr:col>3</xdr:col>
      <xdr:colOff>3175</xdr:colOff>
      <xdr:row>77</xdr:row>
      <xdr:rowOff>109027</xdr:rowOff>
    </xdr:to>
    <xdr:sp macro="" textlink="">
      <xdr:nvSpPr>
        <xdr:cNvPr id="183" name="フローチャート : 判断 182"/>
        <xdr:cNvSpPr/>
      </xdr:nvSpPr>
      <xdr:spPr>
        <a:xfrm>
          <a:off x="1968500" y="1320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125554</xdr:rowOff>
    </xdr:from>
    <xdr:ext cx="534377" cy="259045"/>
    <xdr:sp macro="" textlink="">
      <xdr:nvSpPr>
        <xdr:cNvPr id="184" name="テキスト ボックス 183"/>
        <xdr:cNvSpPr txBox="1"/>
      </xdr:nvSpPr>
      <xdr:spPr>
        <a:xfrm>
          <a:off x="1752111" y="1298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11,064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24572</xdr:rowOff>
    </xdr:from>
    <xdr:to>
      <xdr:col>1</xdr:col>
      <xdr:colOff>485775</xdr:colOff>
      <xdr:row>77</xdr:row>
      <xdr:rowOff>126172</xdr:rowOff>
    </xdr:to>
    <xdr:sp macro="" textlink="">
      <xdr:nvSpPr>
        <xdr:cNvPr id="185" name="フローチャート : 判断 184"/>
        <xdr:cNvSpPr/>
      </xdr:nvSpPr>
      <xdr:spPr>
        <a:xfrm>
          <a:off x="1079500" y="13226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142699</xdr:rowOff>
    </xdr:from>
    <xdr:ext cx="534377" cy="259045"/>
    <xdr:sp macro="" textlink="">
      <xdr:nvSpPr>
        <xdr:cNvPr id="186" name="テキスト ボックス 185"/>
        <xdr:cNvSpPr txBox="1"/>
      </xdr:nvSpPr>
      <xdr:spPr>
        <a:xfrm>
          <a:off x="863111" y="1300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10,314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71504</xdr:rowOff>
    </xdr:from>
    <xdr:to>
      <xdr:col>6</xdr:col>
      <xdr:colOff>561975</xdr:colOff>
      <xdr:row>78</xdr:row>
      <xdr:rowOff>1654</xdr:rowOff>
    </xdr:to>
    <xdr:sp macro="" textlink="">
      <xdr:nvSpPr>
        <xdr:cNvPr id="192" name="円/楕円 191"/>
        <xdr:cNvSpPr/>
      </xdr:nvSpPr>
      <xdr:spPr>
        <a:xfrm>
          <a:off x="4584700" y="1327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94381</xdr:rowOff>
    </xdr:from>
    <xdr:ext cx="469744" cy="259045"/>
    <xdr:sp macro="" textlink="">
      <xdr:nvSpPr>
        <xdr:cNvPr id="193" name="維持補修費該当値テキスト"/>
        <xdr:cNvSpPr txBox="1"/>
      </xdr:nvSpPr>
      <xdr:spPr>
        <a:xfrm>
          <a:off x="4686300" y="13124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8,261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121910</xdr:rowOff>
    </xdr:from>
    <xdr:to>
      <xdr:col>5</xdr:col>
      <xdr:colOff>409575</xdr:colOff>
      <xdr:row>78</xdr:row>
      <xdr:rowOff>52060</xdr:rowOff>
    </xdr:to>
    <xdr:sp macro="" textlink="">
      <xdr:nvSpPr>
        <xdr:cNvPr id="194" name="円/楕円 193"/>
        <xdr:cNvSpPr/>
      </xdr:nvSpPr>
      <xdr:spPr>
        <a:xfrm>
          <a:off x="3746500" y="1332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43187</xdr:rowOff>
    </xdr:from>
    <xdr:ext cx="469744" cy="259045"/>
    <xdr:sp macro="" textlink="">
      <xdr:nvSpPr>
        <xdr:cNvPr id="195" name="テキスト ボックス 194"/>
        <xdr:cNvSpPr txBox="1"/>
      </xdr:nvSpPr>
      <xdr:spPr>
        <a:xfrm>
          <a:off x="3562427" y="1341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107211</xdr:rowOff>
    </xdr:from>
    <xdr:to>
      <xdr:col>4</xdr:col>
      <xdr:colOff>206375</xdr:colOff>
      <xdr:row>78</xdr:row>
      <xdr:rowOff>37361</xdr:rowOff>
    </xdr:to>
    <xdr:sp macro="" textlink="">
      <xdr:nvSpPr>
        <xdr:cNvPr id="196" name="円/楕円 195"/>
        <xdr:cNvSpPr/>
      </xdr:nvSpPr>
      <xdr:spPr>
        <a:xfrm>
          <a:off x="2857500" y="1330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28488</xdr:rowOff>
    </xdr:from>
    <xdr:ext cx="469744" cy="259045"/>
    <xdr:sp macro="" textlink="">
      <xdr:nvSpPr>
        <xdr:cNvPr id="197" name="テキスト ボックス 196"/>
        <xdr:cNvSpPr txBox="1"/>
      </xdr:nvSpPr>
      <xdr:spPr>
        <a:xfrm>
          <a:off x="2673427" y="13401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154096</xdr:rowOff>
    </xdr:from>
    <xdr:to>
      <xdr:col>3</xdr:col>
      <xdr:colOff>3175</xdr:colOff>
      <xdr:row>78</xdr:row>
      <xdr:rowOff>84246</xdr:rowOff>
    </xdr:to>
    <xdr:sp macro="" textlink="">
      <xdr:nvSpPr>
        <xdr:cNvPr id="198" name="円/楕円 197"/>
        <xdr:cNvSpPr/>
      </xdr:nvSpPr>
      <xdr:spPr>
        <a:xfrm>
          <a:off x="1968500" y="1335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75373</xdr:rowOff>
    </xdr:from>
    <xdr:ext cx="469744" cy="259045"/>
    <xdr:sp macro="" textlink="">
      <xdr:nvSpPr>
        <xdr:cNvPr id="199" name="テキスト ボックス 198"/>
        <xdr:cNvSpPr txBox="1"/>
      </xdr:nvSpPr>
      <xdr:spPr>
        <a:xfrm>
          <a:off x="1784427" y="13448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144359</xdr:rowOff>
    </xdr:from>
    <xdr:to>
      <xdr:col>1</xdr:col>
      <xdr:colOff>485775</xdr:colOff>
      <xdr:row>78</xdr:row>
      <xdr:rowOff>74509</xdr:rowOff>
    </xdr:to>
    <xdr:sp macro="" textlink="">
      <xdr:nvSpPr>
        <xdr:cNvPr id="200" name="円/楕円 199"/>
        <xdr:cNvSpPr/>
      </xdr:nvSpPr>
      <xdr:spPr>
        <a:xfrm>
          <a:off x="1079500" y="1334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65636</xdr:rowOff>
    </xdr:from>
    <xdr:ext cx="469744" cy="259045"/>
    <xdr:sp macro="" textlink="">
      <xdr:nvSpPr>
        <xdr:cNvPr id="201" name="テキスト ボックス 200"/>
        <xdr:cNvSpPr txBox="1"/>
      </xdr:nvSpPr>
      <xdr:spPr>
        <a:xfrm>
          <a:off x="895427" y="1343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67,937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94475</xdr:rowOff>
    </xdr:from>
    <xdr:to>
      <xdr:col>6</xdr:col>
      <xdr:colOff>510540</xdr:colOff>
      <xdr:row>97</xdr:row>
      <xdr:rowOff>170027</xdr:rowOff>
    </xdr:to>
    <xdr:cxnSp macro="">
      <xdr:nvCxnSpPr>
        <xdr:cNvPr id="226" name="直線コネクタ 225"/>
        <xdr:cNvCxnSpPr/>
      </xdr:nvCxnSpPr>
      <xdr:spPr>
        <a:xfrm flipV="1">
          <a:off x="4633595" y="15696425"/>
          <a:ext cx="1270" cy="1104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2404</xdr:rowOff>
    </xdr:from>
    <xdr:ext cx="534377" cy="259045"/>
    <xdr:sp macro="" textlink="">
      <xdr:nvSpPr>
        <xdr:cNvPr id="227" name="扶助費最小値テキスト"/>
        <xdr:cNvSpPr txBox="1"/>
      </xdr:nvSpPr>
      <xdr:spPr>
        <a:xfrm>
          <a:off x="4686300" y="1680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31,408</a:t>
          </a:r>
          <a:endParaRPr kumimoji="1" lang="ja-JP" altLang="en-US" sz="1000" b="1">
            <a:latin typeface="ＭＳ Ｐゴシック"/>
          </a:endParaRPr>
        </a:p>
      </xdr:txBody>
    </xdr:sp>
    <xdr:clientData/>
  </xdr:oneCellAnchor>
  <xdr:twoCellAnchor>
    <xdr:from>
      <xdr:col>6</xdr:col>
      <xdr:colOff>422275</xdr:colOff>
      <xdr:row>97</xdr:row>
      <xdr:rowOff>170027</xdr:rowOff>
    </xdr:from>
    <xdr:to>
      <xdr:col>6</xdr:col>
      <xdr:colOff>600075</xdr:colOff>
      <xdr:row>97</xdr:row>
      <xdr:rowOff>170027</xdr:rowOff>
    </xdr:to>
    <xdr:cxnSp macro="">
      <xdr:nvCxnSpPr>
        <xdr:cNvPr id="228" name="直線コネクタ 227"/>
        <xdr:cNvCxnSpPr/>
      </xdr:nvCxnSpPr>
      <xdr:spPr>
        <a:xfrm>
          <a:off x="4546600" y="16800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41152</xdr:rowOff>
    </xdr:from>
    <xdr:ext cx="534377" cy="259045"/>
    <xdr:sp macro="" textlink="">
      <xdr:nvSpPr>
        <xdr:cNvPr id="229" name="扶助費最大値テキスト"/>
        <xdr:cNvSpPr txBox="1"/>
      </xdr:nvSpPr>
      <xdr:spPr>
        <a:xfrm>
          <a:off x="4686300" y="1547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89,374</a:t>
          </a:r>
          <a:endParaRPr kumimoji="1" lang="ja-JP" altLang="en-US" sz="1000" b="1">
            <a:latin typeface="ＭＳ Ｐゴシック"/>
          </a:endParaRPr>
        </a:p>
      </xdr:txBody>
    </xdr:sp>
    <xdr:clientData/>
  </xdr:oneCellAnchor>
  <xdr:twoCellAnchor>
    <xdr:from>
      <xdr:col>6</xdr:col>
      <xdr:colOff>422275</xdr:colOff>
      <xdr:row>91</xdr:row>
      <xdr:rowOff>94475</xdr:rowOff>
    </xdr:from>
    <xdr:to>
      <xdr:col>6</xdr:col>
      <xdr:colOff>600075</xdr:colOff>
      <xdr:row>91</xdr:row>
      <xdr:rowOff>94475</xdr:rowOff>
    </xdr:to>
    <xdr:cxnSp macro="">
      <xdr:nvCxnSpPr>
        <xdr:cNvPr id="230" name="直線コネクタ 229"/>
        <xdr:cNvCxnSpPr/>
      </xdr:nvCxnSpPr>
      <xdr:spPr>
        <a:xfrm>
          <a:off x="4546600" y="1569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108059</xdr:rowOff>
    </xdr:from>
    <xdr:to>
      <xdr:col>6</xdr:col>
      <xdr:colOff>511175</xdr:colOff>
      <xdr:row>95</xdr:row>
      <xdr:rowOff>124689</xdr:rowOff>
    </xdr:to>
    <xdr:cxnSp macro="">
      <xdr:nvCxnSpPr>
        <xdr:cNvPr id="231" name="直線コネクタ 230"/>
        <xdr:cNvCxnSpPr/>
      </xdr:nvCxnSpPr>
      <xdr:spPr>
        <a:xfrm>
          <a:off x="3797300" y="16395809"/>
          <a:ext cx="838200" cy="1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38282</xdr:rowOff>
    </xdr:from>
    <xdr:ext cx="534377" cy="259045"/>
    <xdr:sp macro="" textlink="">
      <xdr:nvSpPr>
        <xdr:cNvPr id="232" name="扶助費平均値テキスト"/>
        <xdr:cNvSpPr txBox="1"/>
      </xdr:nvSpPr>
      <xdr:spPr>
        <a:xfrm>
          <a:off x="4686300" y="16154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54,858</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15405</xdr:rowOff>
    </xdr:from>
    <xdr:to>
      <xdr:col>6</xdr:col>
      <xdr:colOff>561975</xdr:colOff>
      <xdr:row>95</xdr:row>
      <xdr:rowOff>117005</xdr:rowOff>
    </xdr:to>
    <xdr:sp macro="" textlink="">
      <xdr:nvSpPr>
        <xdr:cNvPr id="233" name="フローチャート : 判断 232"/>
        <xdr:cNvSpPr/>
      </xdr:nvSpPr>
      <xdr:spPr>
        <a:xfrm>
          <a:off x="4584700" y="163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108059</xdr:rowOff>
    </xdr:from>
    <xdr:to>
      <xdr:col>5</xdr:col>
      <xdr:colOff>358775</xdr:colOff>
      <xdr:row>96</xdr:row>
      <xdr:rowOff>1321</xdr:rowOff>
    </xdr:to>
    <xdr:cxnSp macro="">
      <xdr:nvCxnSpPr>
        <xdr:cNvPr id="234" name="直線コネクタ 233"/>
        <xdr:cNvCxnSpPr/>
      </xdr:nvCxnSpPr>
      <xdr:spPr>
        <a:xfrm flipV="1">
          <a:off x="2908300" y="16395809"/>
          <a:ext cx="889000" cy="6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36398</xdr:rowOff>
    </xdr:from>
    <xdr:to>
      <xdr:col>5</xdr:col>
      <xdr:colOff>409575</xdr:colOff>
      <xdr:row>95</xdr:row>
      <xdr:rowOff>137998</xdr:rowOff>
    </xdr:to>
    <xdr:sp macro="" textlink="">
      <xdr:nvSpPr>
        <xdr:cNvPr id="235" name="フローチャート : 判断 234"/>
        <xdr:cNvSpPr/>
      </xdr:nvSpPr>
      <xdr:spPr>
        <a:xfrm>
          <a:off x="3746500" y="1632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154525</xdr:rowOff>
    </xdr:from>
    <xdr:ext cx="534377" cy="259045"/>
    <xdr:sp macro="" textlink="">
      <xdr:nvSpPr>
        <xdr:cNvPr id="236" name="テキスト ボックス 235"/>
        <xdr:cNvSpPr txBox="1"/>
      </xdr:nvSpPr>
      <xdr:spPr>
        <a:xfrm>
          <a:off x="3530111" y="1609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53,756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1321</xdr:rowOff>
    </xdr:from>
    <xdr:to>
      <xdr:col>4</xdr:col>
      <xdr:colOff>155575</xdr:colOff>
      <xdr:row>96</xdr:row>
      <xdr:rowOff>21552</xdr:rowOff>
    </xdr:to>
    <xdr:cxnSp macro="">
      <xdr:nvCxnSpPr>
        <xdr:cNvPr id="237" name="直線コネクタ 236"/>
        <xdr:cNvCxnSpPr/>
      </xdr:nvCxnSpPr>
      <xdr:spPr>
        <a:xfrm flipV="1">
          <a:off x="2019300" y="16460521"/>
          <a:ext cx="889000" cy="2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127057</xdr:rowOff>
    </xdr:from>
    <xdr:to>
      <xdr:col>4</xdr:col>
      <xdr:colOff>206375</xdr:colOff>
      <xdr:row>96</xdr:row>
      <xdr:rowOff>57207</xdr:rowOff>
    </xdr:to>
    <xdr:sp macro="" textlink="">
      <xdr:nvSpPr>
        <xdr:cNvPr id="238" name="フローチャート : 判断 237"/>
        <xdr:cNvSpPr/>
      </xdr:nvSpPr>
      <xdr:spPr>
        <a:xfrm>
          <a:off x="2857500" y="1641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48334</xdr:rowOff>
    </xdr:from>
    <xdr:ext cx="534377" cy="259045"/>
    <xdr:sp macro="" textlink="">
      <xdr:nvSpPr>
        <xdr:cNvPr id="239" name="テキスト ボックス 238"/>
        <xdr:cNvSpPr txBox="1"/>
      </xdr:nvSpPr>
      <xdr:spPr>
        <a:xfrm>
          <a:off x="2641111" y="1650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48,997</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21552</xdr:rowOff>
    </xdr:from>
    <xdr:to>
      <xdr:col>2</xdr:col>
      <xdr:colOff>638175</xdr:colOff>
      <xdr:row>96</xdr:row>
      <xdr:rowOff>79217</xdr:rowOff>
    </xdr:to>
    <xdr:cxnSp macro="">
      <xdr:nvCxnSpPr>
        <xdr:cNvPr id="240" name="直線コネクタ 239"/>
        <xdr:cNvCxnSpPr/>
      </xdr:nvCxnSpPr>
      <xdr:spPr>
        <a:xfrm flipV="1">
          <a:off x="1130300" y="16480752"/>
          <a:ext cx="889000" cy="5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85737</xdr:rowOff>
    </xdr:from>
    <xdr:to>
      <xdr:col>3</xdr:col>
      <xdr:colOff>3175</xdr:colOff>
      <xdr:row>96</xdr:row>
      <xdr:rowOff>15887</xdr:rowOff>
    </xdr:to>
    <xdr:sp macro="" textlink="">
      <xdr:nvSpPr>
        <xdr:cNvPr id="241" name="フローチャート : 判断 240"/>
        <xdr:cNvSpPr/>
      </xdr:nvSpPr>
      <xdr:spPr>
        <a:xfrm>
          <a:off x="1968500" y="16373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32414</xdr:rowOff>
    </xdr:from>
    <xdr:ext cx="534377" cy="259045"/>
    <xdr:sp macro="" textlink="">
      <xdr:nvSpPr>
        <xdr:cNvPr id="242" name="テキスト ボックス 241"/>
        <xdr:cNvSpPr txBox="1"/>
      </xdr:nvSpPr>
      <xdr:spPr>
        <a:xfrm>
          <a:off x="1752111" y="16148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51,166</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151061</xdr:rowOff>
    </xdr:from>
    <xdr:to>
      <xdr:col>1</xdr:col>
      <xdr:colOff>485775</xdr:colOff>
      <xdr:row>96</xdr:row>
      <xdr:rowOff>81211</xdr:rowOff>
    </xdr:to>
    <xdr:sp macro="" textlink="">
      <xdr:nvSpPr>
        <xdr:cNvPr id="243" name="フローチャート : 判断 242"/>
        <xdr:cNvSpPr/>
      </xdr:nvSpPr>
      <xdr:spPr>
        <a:xfrm>
          <a:off x="1079500" y="164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97738</xdr:rowOff>
    </xdr:from>
    <xdr:ext cx="534377" cy="259045"/>
    <xdr:sp macro="" textlink="">
      <xdr:nvSpPr>
        <xdr:cNvPr id="244" name="テキスト ボックス 243"/>
        <xdr:cNvSpPr txBox="1"/>
      </xdr:nvSpPr>
      <xdr:spPr>
        <a:xfrm>
          <a:off x="863111" y="1621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73889</xdr:rowOff>
    </xdr:from>
    <xdr:to>
      <xdr:col>6</xdr:col>
      <xdr:colOff>561975</xdr:colOff>
      <xdr:row>96</xdr:row>
      <xdr:rowOff>4039</xdr:rowOff>
    </xdr:to>
    <xdr:sp macro="" textlink="">
      <xdr:nvSpPr>
        <xdr:cNvPr id="250" name="円/楕円 249"/>
        <xdr:cNvSpPr/>
      </xdr:nvSpPr>
      <xdr:spPr>
        <a:xfrm>
          <a:off x="4584700" y="1636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52316</xdr:rowOff>
    </xdr:from>
    <xdr:ext cx="534377" cy="259045"/>
    <xdr:sp macro="" textlink="">
      <xdr:nvSpPr>
        <xdr:cNvPr id="251" name="扶助費該当値テキスト"/>
        <xdr:cNvSpPr txBox="1"/>
      </xdr:nvSpPr>
      <xdr:spPr>
        <a:xfrm>
          <a:off x="4686300" y="1634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51,788</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57259</xdr:rowOff>
    </xdr:from>
    <xdr:to>
      <xdr:col>5</xdr:col>
      <xdr:colOff>409575</xdr:colOff>
      <xdr:row>95</xdr:row>
      <xdr:rowOff>158859</xdr:rowOff>
    </xdr:to>
    <xdr:sp macro="" textlink="">
      <xdr:nvSpPr>
        <xdr:cNvPr id="252" name="円/楕円 251"/>
        <xdr:cNvSpPr/>
      </xdr:nvSpPr>
      <xdr:spPr>
        <a:xfrm>
          <a:off x="3746500" y="1634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149986</xdr:rowOff>
    </xdr:from>
    <xdr:ext cx="534377" cy="259045"/>
    <xdr:sp macro="" textlink="">
      <xdr:nvSpPr>
        <xdr:cNvPr id="253" name="テキスト ボックス 252"/>
        <xdr:cNvSpPr txBox="1"/>
      </xdr:nvSpPr>
      <xdr:spPr>
        <a:xfrm>
          <a:off x="3530111" y="1643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52,661</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121971</xdr:rowOff>
    </xdr:from>
    <xdr:to>
      <xdr:col>4</xdr:col>
      <xdr:colOff>206375</xdr:colOff>
      <xdr:row>96</xdr:row>
      <xdr:rowOff>52121</xdr:rowOff>
    </xdr:to>
    <xdr:sp macro="" textlink="">
      <xdr:nvSpPr>
        <xdr:cNvPr id="254" name="円/楕円 253"/>
        <xdr:cNvSpPr/>
      </xdr:nvSpPr>
      <xdr:spPr>
        <a:xfrm>
          <a:off x="2857500" y="1640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68648</xdr:rowOff>
    </xdr:from>
    <xdr:ext cx="534377" cy="259045"/>
    <xdr:sp macro="" textlink="">
      <xdr:nvSpPr>
        <xdr:cNvPr id="255" name="テキスト ボックス 254"/>
        <xdr:cNvSpPr txBox="1"/>
      </xdr:nvSpPr>
      <xdr:spPr>
        <a:xfrm>
          <a:off x="2641111" y="1618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49,264</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142202</xdr:rowOff>
    </xdr:from>
    <xdr:to>
      <xdr:col>3</xdr:col>
      <xdr:colOff>3175</xdr:colOff>
      <xdr:row>96</xdr:row>
      <xdr:rowOff>72352</xdr:rowOff>
    </xdr:to>
    <xdr:sp macro="" textlink="">
      <xdr:nvSpPr>
        <xdr:cNvPr id="256" name="円/楕円 255"/>
        <xdr:cNvSpPr/>
      </xdr:nvSpPr>
      <xdr:spPr>
        <a:xfrm>
          <a:off x="1968500" y="1642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63479</xdr:rowOff>
    </xdr:from>
    <xdr:ext cx="534377" cy="259045"/>
    <xdr:sp macro="" textlink="">
      <xdr:nvSpPr>
        <xdr:cNvPr id="257" name="テキスト ボックス 256"/>
        <xdr:cNvSpPr txBox="1"/>
      </xdr:nvSpPr>
      <xdr:spPr>
        <a:xfrm>
          <a:off x="1752111" y="1652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48,202</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28417</xdr:rowOff>
    </xdr:from>
    <xdr:to>
      <xdr:col>1</xdr:col>
      <xdr:colOff>485775</xdr:colOff>
      <xdr:row>96</xdr:row>
      <xdr:rowOff>130017</xdr:rowOff>
    </xdr:to>
    <xdr:sp macro="" textlink="">
      <xdr:nvSpPr>
        <xdr:cNvPr id="258" name="円/楕円 257"/>
        <xdr:cNvSpPr/>
      </xdr:nvSpPr>
      <xdr:spPr>
        <a:xfrm>
          <a:off x="1079500" y="1648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121144</xdr:rowOff>
    </xdr:from>
    <xdr:ext cx="534377" cy="259045"/>
    <xdr:sp macro="" textlink="">
      <xdr:nvSpPr>
        <xdr:cNvPr id="259" name="テキスト ボックス 258"/>
        <xdr:cNvSpPr txBox="1"/>
      </xdr:nvSpPr>
      <xdr:spPr>
        <a:xfrm>
          <a:off x="863111" y="1658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45,175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50,418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0" name="テキスト ボックス 269"/>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168927</xdr:rowOff>
    </xdr:from>
    <xdr:ext cx="531299" cy="259045"/>
    <xdr:sp macro="" textlink="">
      <xdr:nvSpPr>
        <xdr:cNvPr id="272" name="テキスト ボックス 271"/>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4" name="テキスト ボックス 273"/>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6" name="テキスト ボックス 275"/>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8" name="テキスト ボックス 277"/>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14583</xdr:rowOff>
    </xdr:from>
    <xdr:to>
      <xdr:col>15</xdr:col>
      <xdr:colOff>180340</xdr:colOff>
      <xdr:row>39</xdr:row>
      <xdr:rowOff>32743</xdr:rowOff>
    </xdr:to>
    <xdr:cxnSp macro="">
      <xdr:nvCxnSpPr>
        <xdr:cNvPr id="282" name="直線コネクタ 281"/>
        <xdr:cNvCxnSpPr/>
      </xdr:nvCxnSpPr>
      <xdr:spPr>
        <a:xfrm flipV="1">
          <a:off x="10475595" y="5158083"/>
          <a:ext cx="1270" cy="1561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36570</xdr:rowOff>
    </xdr:from>
    <xdr:ext cx="534377" cy="259045"/>
    <xdr:sp macro="" textlink="">
      <xdr:nvSpPr>
        <xdr:cNvPr id="283" name="補助費等最小値テキスト"/>
        <xdr:cNvSpPr txBox="1"/>
      </xdr:nvSpPr>
      <xdr:spPr>
        <a:xfrm>
          <a:off x="10528300" y="672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42,947</a:t>
          </a:r>
          <a:endParaRPr kumimoji="1" lang="ja-JP" altLang="en-US" sz="1000" b="1">
            <a:latin typeface="ＭＳ Ｐゴシック"/>
          </a:endParaRPr>
        </a:p>
      </xdr:txBody>
    </xdr:sp>
    <xdr:clientData/>
  </xdr:oneCellAnchor>
  <xdr:twoCellAnchor>
    <xdr:from>
      <xdr:col>15</xdr:col>
      <xdr:colOff>92075</xdr:colOff>
      <xdr:row>39</xdr:row>
      <xdr:rowOff>32743</xdr:rowOff>
    </xdr:from>
    <xdr:to>
      <xdr:col>15</xdr:col>
      <xdr:colOff>269875</xdr:colOff>
      <xdr:row>39</xdr:row>
      <xdr:rowOff>32743</xdr:rowOff>
    </xdr:to>
    <xdr:cxnSp macro="">
      <xdr:nvCxnSpPr>
        <xdr:cNvPr id="284" name="直線コネクタ 283"/>
        <xdr:cNvCxnSpPr/>
      </xdr:nvCxnSpPr>
      <xdr:spPr>
        <a:xfrm>
          <a:off x="10388600" y="6719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132710</xdr:rowOff>
    </xdr:from>
    <xdr:ext cx="599010" cy="259045"/>
    <xdr:sp macro="" textlink="">
      <xdr:nvSpPr>
        <xdr:cNvPr id="285" name="補助費等最大値テキスト"/>
        <xdr:cNvSpPr txBox="1"/>
      </xdr:nvSpPr>
      <xdr:spPr>
        <a:xfrm>
          <a:off x="10528300" y="4933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213,683</a:t>
          </a:r>
          <a:endParaRPr kumimoji="1" lang="ja-JP" altLang="en-US" sz="1000" b="1">
            <a:latin typeface="ＭＳ Ｐゴシック"/>
          </a:endParaRPr>
        </a:p>
      </xdr:txBody>
    </xdr:sp>
    <xdr:clientData/>
  </xdr:oneCellAnchor>
  <xdr:twoCellAnchor>
    <xdr:from>
      <xdr:col>15</xdr:col>
      <xdr:colOff>92075</xdr:colOff>
      <xdr:row>30</xdr:row>
      <xdr:rowOff>14583</xdr:rowOff>
    </xdr:from>
    <xdr:to>
      <xdr:col>15</xdr:col>
      <xdr:colOff>269875</xdr:colOff>
      <xdr:row>30</xdr:row>
      <xdr:rowOff>14583</xdr:rowOff>
    </xdr:to>
    <xdr:cxnSp macro="">
      <xdr:nvCxnSpPr>
        <xdr:cNvPr id="286" name="直線コネクタ 285"/>
        <xdr:cNvCxnSpPr/>
      </xdr:nvCxnSpPr>
      <xdr:spPr>
        <a:xfrm>
          <a:off x="10388600" y="5158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123067</xdr:rowOff>
    </xdr:from>
    <xdr:to>
      <xdr:col>15</xdr:col>
      <xdr:colOff>180975</xdr:colOff>
      <xdr:row>37</xdr:row>
      <xdr:rowOff>136170</xdr:rowOff>
    </xdr:to>
    <xdr:cxnSp macro="">
      <xdr:nvCxnSpPr>
        <xdr:cNvPr id="287" name="直線コネクタ 286"/>
        <xdr:cNvCxnSpPr/>
      </xdr:nvCxnSpPr>
      <xdr:spPr>
        <a:xfrm flipV="1">
          <a:off x="9639300" y="6466717"/>
          <a:ext cx="838200" cy="1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63085</xdr:rowOff>
    </xdr:from>
    <xdr:ext cx="534377" cy="259045"/>
    <xdr:sp macro="" textlink="">
      <xdr:nvSpPr>
        <xdr:cNvPr id="288" name="補助費等平均値テキスト"/>
        <xdr:cNvSpPr txBox="1"/>
      </xdr:nvSpPr>
      <xdr:spPr>
        <a:xfrm>
          <a:off x="10528300" y="6063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92,825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40208</xdr:rowOff>
    </xdr:from>
    <xdr:to>
      <xdr:col>15</xdr:col>
      <xdr:colOff>231775</xdr:colOff>
      <xdr:row>36</xdr:row>
      <xdr:rowOff>141808</xdr:rowOff>
    </xdr:to>
    <xdr:sp macro="" textlink="">
      <xdr:nvSpPr>
        <xdr:cNvPr id="289" name="フローチャート : 判断 288"/>
        <xdr:cNvSpPr/>
      </xdr:nvSpPr>
      <xdr:spPr>
        <a:xfrm>
          <a:off x="10426700" y="62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136170</xdr:rowOff>
    </xdr:from>
    <xdr:to>
      <xdr:col>14</xdr:col>
      <xdr:colOff>28575</xdr:colOff>
      <xdr:row>37</xdr:row>
      <xdr:rowOff>162551</xdr:rowOff>
    </xdr:to>
    <xdr:cxnSp macro="">
      <xdr:nvCxnSpPr>
        <xdr:cNvPr id="290" name="直線コネクタ 289"/>
        <xdr:cNvCxnSpPr/>
      </xdr:nvCxnSpPr>
      <xdr:spPr>
        <a:xfrm flipV="1">
          <a:off x="8750300" y="6479820"/>
          <a:ext cx="889000" cy="26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78512</xdr:rowOff>
    </xdr:from>
    <xdr:to>
      <xdr:col>14</xdr:col>
      <xdr:colOff>79375</xdr:colOff>
      <xdr:row>37</xdr:row>
      <xdr:rowOff>8662</xdr:rowOff>
    </xdr:to>
    <xdr:sp macro="" textlink="">
      <xdr:nvSpPr>
        <xdr:cNvPr id="291" name="フローチャート : 判断 290"/>
        <xdr:cNvSpPr/>
      </xdr:nvSpPr>
      <xdr:spPr>
        <a:xfrm>
          <a:off x="9588500" y="625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25189</xdr:rowOff>
    </xdr:from>
    <xdr:ext cx="534377" cy="259045"/>
    <xdr:sp macro="" textlink="">
      <xdr:nvSpPr>
        <xdr:cNvPr id="292" name="テキスト ボックス 291"/>
        <xdr:cNvSpPr txBox="1"/>
      </xdr:nvSpPr>
      <xdr:spPr>
        <a:xfrm>
          <a:off x="9372111" y="6025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88,636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162551</xdr:rowOff>
    </xdr:from>
    <xdr:to>
      <xdr:col>12</xdr:col>
      <xdr:colOff>511175</xdr:colOff>
      <xdr:row>37</xdr:row>
      <xdr:rowOff>169510</xdr:rowOff>
    </xdr:to>
    <xdr:cxnSp macro="">
      <xdr:nvCxnSpPr>
        <xdr:cNvPr id="293" name="直線コネクタ 292"/>
        <xdr:cNvCxnSpPr/>
      </xdr:nvCxnSpPr>
      <xdr:spPr>
        <a:xfrm flipV="1">
          <a:off x="7861300" y="6506201"/>
          <a:ext cx="889000" cy="6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135763</xdr:rowOff>
    </xdr:from>
    <xdr:to>
      <xdr:col>12</xdr:col>
      <xdr:colOff>561975</xdr:colOff>
      <xdr:row>37</xdr:row>
      <xdr:rowOff>65913</xdr:rowOff>
    </xdr:to>
    <xdr:sp macro="" textlink="">
      <xdr:nvSpPr>
        <xdr:cNvPr id="294" name="フローチャート : 判断 293"/>
        <xdr:cNvSpPr/>
      </xdr:nvSpPr>
      <xdr:spPr>
        <a:xfrm>
          <a:off x="8699500" y="630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82440</xdr:rowOff>
    </xdr:from>
    <xdr:ext cx="534377" cy="259045"/>
    <xdr:sp macro="" textlink="">
      <xdr:nvSpPr>
        <xdr:cNvPr id="295" name="テキスト ボックス 294"/>
        <xdr:cNvSpPr txBox="1"/>
      </xdr:nvSpPr>
      <xdr:spPr>
        <a:xfrm>
          <a:off x="8483111" y="608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82,375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155775</xdr:rowOff>
    </xdr:from>
    <xdr:to>
      <xdr:col>11</xdr:col>
      <xdr:colOff>307975</xdr:colOff>
      <xdr:row>37</xdr:row>
      <xdr:rowOff>169510</xdr:rowOff>
    </xdr:to>
    <xdr:cxnSp macro="">
      <xdr:nvCxnSpPr>
        <xdr:cNvPr id="296" name="直線コネクタ 295"/>
        <xdr:cNvCxnSpPr/>
      </xdr:nvCxnSpPr>
      <xdr:spPr>
        <a:xfrm>
          <a:off x="6972300" y="6499425"/>
          <a:ext cx="889000" cy="1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138753</xdr:rowOff>
    </xdr:from>
    <xdr:to>
      <xdr:col>11</xdr:col>
      <xdr:colOff>358775</xdr:colOff>
      <xdr:row>37</xdr:row>
      <xdr:rowOff>68903</xdr:rowOff>
    </xdr:to>
    <xdr:sp macro="" textlink="">
      <xdr:nvSpPr>
        <xdr:cNvPr id="297" name="フローチャート : 判断 296"/>
        <xdr:cNvSpPr/>
      </xdr:nvSpPr>
      <xdr:spPr>
        <a:xfrm>
          <a:off x="7810500" y="631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85430</xdr:rowOff>
    </xdr:from>
    <xdr:ext cx="534377" cy="259045"/>
    <xdr:sp macro="" textlink="">
      <xdr:nvSpPr>
        <xdr:cNvPr id="298" name="テキスト ボックス 297"/>
        <xdr:cNvSpPr txBox="1"/>
      </xdr:nvSpPr>
      <xdr:spPr>
        <a:xfrm>
          <a:off x="7594111" y="608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82,048</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149835</xdr:rowOff>
    </xdr:from>
    <xdr:to>
      <xdr:col>10</xdr:col>
      <xdr:colOff>155575</xdr:colOff>
      <xdr:row>37</xdr:row>
      <xdr:rowOff>79985</xdr:rowOff>
    </xdr:to>
    <xdr:sp macro="" textlink="">
      <xdr:nvSpPr>
        <xdr:cNvPr id="299" name="フローチャート : 判断 298"/>
        <xdr:cNvSpPr/>
      </xdr:nvSpPr>
      <xdr:spPr>
        <a:xfrm>
          <a:off x="6921500" y="632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96512</xdr:rowOff>
    </xdr:from>
    <xdr:ext cx="534377" cy="259045"/>
    <xdr:sp macro="" textlink="">
      <xdr:nvSpPr>
        <xdr:cNvPr id="300" name="テキスト ボックス 299"/>
        <xdr:cNvSpPr txBox="1"/>
      </xdr:nvSpPr>
      <xdr:spPr>
        <a:xfrm>
          <a:off x="6705111" y="609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80,836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72267</xdr:rowOff>
    </xdr:from>
    <xdr:to>
      <xdr:col>15</xdr:col>
      <xdr:colOff>231775</xdr:colOff>
      <xdr:row>38</xdr:row>
      <xdr:rowOff>2417</xdr:rowOff>
    </xdr:to>
    <xdr:sp macro="" textlink="">
      <xdr:nvSpPr>
        <xdr:cNvPr id="306" name="円/楕円 305"/>
        <xdr:cNvSpPr/>
      </xdr:nvSpPr>
      <xdr:spPr>
        <a:xfrm>
          <a:off x="10426700" y="641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50694</xdr:rowOff>
    </xdr:from>
    <xdr:ext cx="534377" cy="259045"/>
    <xdr:sp macro="" textlink="">
      <xdr:nvSpPr>
        <xdr:cNvPr id="307" name="補助費等該当値テキスト"/>
        <xdr:cNvSpPr txBox="1"/>
      </xdr:nvSpPr>
      <xdr:spPr>
        <a:xfrm>
          <a:off x="10528300" y="639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70,569</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85370</xdr:rowOff>
    </xdr:from>
    <xdr:to>
      <xdr:col>14</xdr:col>
      <xdr:colOff>79375</xdr:colOff>
      <xdr:row>38</xdr:row>
      <xdr:rowOff>15520</xdr:rowOff>
    </xdr:to>
    <xdr:sp macro="" textlink="">
      <xdr:nvSpPr>
        <xdr:cNvPr id="308" name="円/楕円 307"/>
        <xdr:cNvSpPr/>
      </xdr:nvSpPr>
      <xdr:spPr>
        <a:xfrm>
          <a:off x="9588500" y="64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6648</xdr:rowOff>
    </xdr:from>
    <xdr:ext cx="534377" cy="259045"/>
    <xdr:sp macro="" textlink="">
      <xdr:nvSpPr>
        <xdr:cNvPr id="309" name="テキスト ボックス 308"/>
        <xdr:cNvSpPr txBox="1"/>
      </xdr:nvSpPr>
      <xdr:spPr>
        <a:xfrm>
          <a:off x="9372111" y="652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69,136</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111751</xdr:rowOff>
    </xdr:from>
    <xdr:to>
      <xdr:col>12</xdr:col>
      <xdr:colOff>561975</xdr:colOff>
      <xdr:row>38</xdr:row>
      <xdr:rowOff>41901</xdr:rowOff>
    </xdr:to>
    <xdr:sp macro="" textlink="">
      <xdr:nvSpPr>
        <xdr:cNvPr id="310" name="円/楕円 309"/>
        <xdr:cNvSpPr/>
      </xdr:nvSpPr>
      <xdr:spPr>
        <a:xfrm>
          <a:off x="8699500" y="645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33028</xdr:rowOff>
    </xdr:from>
    <xdr:ext cx="534377" cy="259045"/>
    <xdr:sp macro="" textlink="">
      <xdr:nvSpPr>
        <xdr:cNvPr id="311" name="テキスト ボックス 310"/>
        <xdr:cNvSpPr txBox="1"/>
      </xdr:nvSpPr>
      <xdr:spPr>
        <a:xfrm>
          <a:off x="8483111" y="654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66,251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118709</xdr:rowOff>
    </xdr:from>
    <xdr:to>
      <xdr:col>11</xdr:col>
      <xdr:colOff>358775</xdr:colOff>
      <xdr:row>38</xdr:row>
      <xdr:rowOff>48859</xdr:rowOff>
    </xdr:to>
    <xdr:sp macro="" textlink="">
      <xdr:nvSpPr>
        <xdr:cNvPr id="312" name="円/楕円 311"/>
        <xdr:cNvSpPr/>
      </xdr:nvSpPr>
      <xdr:spPr>
        <a:xfrm>
          <a:off x="7810500" y="646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39987</xdr:rowOff>
    </xdr:from>
    <xdr:ext cx="534377" cy="259045"/>
    <xdr:sp macro="" textlink="">
      <xdr:nvSpPr>
        <xdr:cNvPr id="313" name="テキスト ボックス 312"/>
        <xdr:cNvSpPr txBox="1"/>
      </xdr:nvSpPr>
      <xdr:spPr>
        <a:xfrm>
          <a:off x="7594111" y="655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65,490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104975</xdr:rowOff>
    </xdr:from>
    <xdr:to>
      <xdr:col>10</xdr:col>
      <xdr:colOff>155575</xdr:colOff>
      <xdr:row>38</xdr:row>
      <xdr:rowOff>35125</xdr:rowOff>
    </xdr:to>
    <xdr:sp macro="" textlink="">
      <xdr:nvSpPr>
        <xdr:cNvPr id="314" name="円/楕円 313"/>
        <xdr:cNvSpPr/>
      </xdr:nvSpPr>
      <xdr:spPr>
        <a:xfrm>
          <a:off x="6921500" y="644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26252</xdr:rowOff>
    </xdr:from>
    <xdr:ext cx="534377" cy="259045"/>
    <xdr:sp macro="" textlink="">
      <xdr:nvSpPr>
        <xdr:cNvPr id="315" name="テキスト ボックス 314"/>
        <xdr:cNvSpPr txBox="1"/>
      </xdr:nvSpPr>
      <xdr:spPr>
        <a:xfrm>
          <a:off x="6705111" y="6541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66,992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114,959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144434</xdr:rowOff>
    </xdr:from>
    <xdr:ext cx="685572" cy="259045"/>
    <xdr:sp macro="" textlink="">
      <xdr:nvSpPr>
        <xdr:cNvPr id="329" name="テキスト ボックス 328"/>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160762</xdr:rowOff>
    </xdr:from>
    <xdr:ext cx="685572" cy="259045"/>
    <xdr:sp macro="" textlink="">
      <xdr:nvSpPr>
        <xdr:cNvPr id="331" name="テキスト ボックス 330"/>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5642</xdr:rowOff>
    </xdr:from>
    <xdr:ext cx="685572" cy="259045"/>
    <xdr:sp macro="" textlink="">
      <xdr:nvSpPr>
        <xdr:cNvPr id="333" name="テキスト ボックス 332"/>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35" name="テキスト ボックス 334"/>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37" name="テキスト ボックス 336"/>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46310</xdr:rowOff>
    </xdr:from>
    <xdr:to>
      <xdr:col>15</xdr:col>
      <xdr:colOff>180340</xdr:colOff>
      <xdr:row>59</xdr:row>
      <xdr:rowOff>93983</xdr:rowOff>
    </xdr:to>
    <xdr:cxnSp macro="">
      <xdr:nvCxnSpPr>
        <xdr:cNvPr id="341" name="直線コネクタ 340"/>
        <xdr:cNvCxnSpPr/>
      </xdr:nvCxnSpPr>
      <xdr:spPr>
        <a:xfrm flipV="1">
          <a:off x="10475595" y="8790260"/>
          <a:ext cx="1270" cy="141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111505</xdr:rowOff>
    </xdr:from>
    <xdr:ext cx="534377" cy="259045"/>
    <xdr:sp macro="" textlink="">
      <xdr:nvSpPr>
        <xdr:cNvPr id="342" name="普通建設事業費最小値テキスト"/>
        <xdr:cNvSpPr txBox="1"/>
      </xdr:nvSpPr>
      <xdr:spPr>
        <a:xfrm>
          <a:off x="10528300" y="1022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14,992</a:t>
          </a:r>
          <a:endParaRPr kumimoji="1" lang="ja-JP" altLang="en-US" sz="1000" b="1">
            <a:latin typeface="ＭＳ Ｐゴシック"/>
          </a:endParaRPr>
        </a:p>
      </xdr:txBody>
    </xdr:sp>
    <xdr:clientData/>
  </xdr:oneCellAnchor>
  <xdr:twoCellAnchor>
    <xdr:from>
      <xdr:col>15</xdr:col>
      <xdr:colOff>92075</xdr:colOff>
      <xdr:row>59</xdr:row>
      <xdr:rowOff>93983</xdr:rowOff>
    </xdr:from>
    <xdr:to>
      <xdr:col>15</xdr:col>
      <xdr:colOff>269875</xdr:colOff>
      <xdr:row>59</xdr:row>
      <xdr:rowOff>93983</xdr:rowOff>
    </xdr:to>
    <xdr:cxnSp macro="">
      <xdr:nvCxnSpPr>
        <xdr:cNvPr id="343" name="直線コネクタ 342"/>
        <xdr:cNvCxnSpPr/>
      </xdr:nvCxnSpPr>
      <xdr:spPr>
        <a:xfrm>
          <a:off x="10388600" y="10209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164437</xdr:rowOff>
    </xdr:from>
    <xdr:ext cx="690189" cy="259045"/>
    <xdr:sp macro="" textlink="">
      <xdr:nvSpPr>
        <xdr:cNvPr id="344" name="普通建設事業費最大値テキスト"/>
        <xdr:cNvSpPr txBox="1"/>
      </xdr:nvSpPr>
      <xdr:spPr>
        <a:xfrm>
          <a:off x="10528300" y="85654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4,360,971</a:t>
          </a:r>
          <a:endParaRPr kumimoji="1" lang="ja-JP" altLang="en-US" sz="1000" b="1">
            <a:latin typeface="ＭＳ Ｐゴシック"/>
          </a:endParaRPr>
        </a:p>
      </xdr:txBody>
    </xdr:sp>
    <xdr:clientData/>
  </xdr:oneCellAnchor>
  <xdr:twoCellAnchor>
    <xdr:from>
      <xdr:col>15</xdr:col>
      <xdr:colOff>92075</xdr:colOff>
      <xdr:row>51</xdr:row>
      <xdr:rowOff>46310</xdr:rowOff>
    </xdr:from>
    <xdr:to>
      <xdr:col>15</xdr:col>
      <xdr:colOff>269875</xdr:colOff>
      <xdr:row>51</xdr:row>
      <xdr:rowOff>46310</xdr:rowOff>
    </xdr:to>
    <xdr:cxnSp macro="">
      <xdr:nvCxnSpPr>
        <xdr:cNvPr id="345" name="直線コネクタ 344"/>
        <xdr:cNvCxnSpPr/>
      </xdr:nvCxnSpPr>
      <xdr:spPr>
        <a:xfrm>
          <a:off x="10388600" y="879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76814</xdr:rowOff>
    </xdr:from>
    <xdr:to>
      <xdr:col>15</xdr:col>
      <xdr:colOff>180975</xdr:colOff>
      <xdr:row>59</xdr:row>
      <xdr:rowOff>79677</xdr:rowOff>
    </xdr:to>
    <xdr:cxnSp macro="">
      <xdr:nvCxnSpPr>
        <xdr:cNvPr id="346" name="直線コネクタ 345"/>
        <xdr:cNvCxnSpPr/>
      </xdr:nvCxnSpPr>
      <xdr:spPr>
        <a:xfrm>
          <a:off x="9639300" y="10192364"/>
          <a:ext cx="838200" cy="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28955</xdr:rowOff>
    </xdr:from>
    <xdr:ext cx="599010" cy="259045"/>
    <xdr:sp macro="" textlink="">
      <xdr:nvSpPr>
        <xdr:cNvPr id="347" name="普通建設事業費平均値テキスト"/>
        <xdr:cNvSpPr txBox="1"/>
      </xdr:nvSpPr>
      <xdr:spPr>
        <a:xfrm>
          <a:off x="10528300" y="99730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128,611</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6078</xdr:rowOff>
    </xdr:from>
    <xdr:to>
      <xdr:col>15</xdr:col>
      <xdr:colOff>231775</xdr:colOff>
      <xdr:row>59</xdr:row>
      <xdr:rowOff>107678</xdr:rowOff>
    </xdr:to>
    <xdr:sp macro="" textlink="">
      <xdr:nvSpPr>
        <xdr:cNvPr id="348" name="フローチャート : 判断 347"/>
        <xdr:cNvSpPr/>
      </xdr:nvSpPr>
      <xdr:spPr>
        <a:xfrm>
          <a:off x="10426700" y="101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76213</xdr:rowOff>
    </xdr:from>
    <xdr:to>
      <xdr:col>14</xdr:col>
      <xdr:colOff>28575</xdr:colOff>
      <xdr:row>59</xdr:row>
      <xdr:rowOff>76814</xdr:rowOff>
    </xdr:to>
    <xdr:cxnSp macro="">
      <xdr:nvCxnSpPr>
        <xdr:cNvPr id="349" name="直線コネクタ 348"/>
        <xdr:cNvCxnSpPr/>
      </xdr:nvCxnSpPr>
      <xdr:spPr>
        <a:xfrm>
          <a:off x="8750300" y="10191763"/>
          <a:ext cx="889000" cy="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6119</xdr:rowOff>
    </xdr:from>
    <xdr:to>
      <xdr:col>14</xdr:col>
      <xdr:colOff>79375</xdr:colOff>
      <xdr:row>59</xdr:row>
      <xdr:rowOff>107719</xdr:rowOff>
    </xdr:to>
    <xdr:sp macro="" textlink="">
      <xdr:nvSpPr>
        <xdr:cNvPr id="350" name="フローチャート : 判断 349"/>
        <xdr:cNvSpPr/>
      </xdr:nvSpPr>
      <xdr:spPr>
        <a:xfrm>
          <a:off x="9588500" y="1012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124246</xdr:rowOff>
    </xdr:from>
    <xdr:ext cx="599010" cy="259045"/>
    <xdr:sp macro="" textlink="">
      <xdr:nvSpPr>
        <xdr:cNvPr id="351" name="テキスト ボックス 350"/>
        <xdr:cNvSpPr txBox="1"/>
      </xdr:nvSpPr>
      <xdr:spPr>
        <a:xfrm>
          <a:off x="9339794" y="9896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128,485</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76213</xdr:rowOff>
    </xdr:from>
    <xdr:to>
      <xdr:col>12</xdr:col>
      <xdr:colOff>511175</xdr:colOff>
      <xdr:row>59</xdr:row>
      <xdr:rowOff>84607</xdr:rowOff>
    </xdr:to>
    <xdr:cxnSp macro="">
      <xdr:nvCxnSpPr>
        <xdr:cNvPr id="352" name="直線コネクタ 351"/>
        <xdr:cNvCxnSpPr/>
      </xdr:nvCxnSpPr>
      <xdr:spPr>
        <a:xfrm flipV="1">
          <a:off x="7861300" y="10191763"/>
          <a:ext cx="889000" cy="8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9470</xdr:rowOff>
    </xdr:from>
    <xdr:to>
      <xdr:col>12</xdr:col>
      <xdr:colOff>561975</xdr:colOff>
      <xdr:row>59</xdr:row>
      <xdr:rowOff>111070</xdr:rowOff>
    </xdr:to>
    <xdr:sp macro="" textlink="">
      <xdr:nvSpPr>
        <xdr:cNvPr id="353" name="フローチャート : 判断 352"/>
        <xdr:cNvSpPr/>
      </xdr:nvSpPr>
      <xdr:spPr>
        <a:xfrm>
          <a:off x="8699500" y="101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127597</xdr:rowOff>
    </xdr:from>
    <xdr:ext cx="599010" cy="259045"/>
    <xdr:sp macro="" textlink="">
      <xdr:nvSpPr>
        <xdr:cNvPr id="354" name="テキスト ボックス 353"/>
        <xdr:cNvSpPr txBox="1"/>
      </xdr:nvSpPr>
      <xdr:spPr>
        <a:xfrm>
          <a:off x="8450794" y="9900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118,223</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83100</xdr:rowOff>
    </xdr:from>
    <xdr:to>
      <xdr:col>11</xdr:col>
      <xdr:colOff>307975</xdr:colOff>
      <xdr:row>59</xdr:row>
      <xdr:rowOff>84607</xdr:rowOff>
    </xdr:to>
    <xdr:cxnSp macro="">
      <xdr:nvCxnSpPr>
        <xdr:cNvPr id="355" name="直線コネクタ 354"/>
        <xdr:cNvCxnSpPr/>
      </xdr:nvCxnSpPr>
      <xdr:spPr>
        <a:xfrm>
          <a:off x="6972300" y="10198650"/>
          <a:ext cx="889000" cy="1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9650</xdr:rowOff>
    </xdr:from>
    <xdr:to>
      <xdr:col>11</xdr:col>
      <xdr:colOff>358775</xdr:colOff>
      <xdr:row>59</xdr:row>
      <xdr:rowOff>111250</xdr:rowOff>
    </xdr:to>
    <xdr:sp macro="" textlink="">
      <xdr:nvSpPr>
        <xdr:cNvPr id="356" name="フローチャート : 判断 355"/>
        <xdr:cNvSpPr/>
      </xdr:nvSpPr>
      <xdr:spPr>
        <a:xfrm>
          <a:off x="7810500" y="1012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127777</xdr:rowOff>
    </xdr:from>
    <xdr:ext cx="599010" cy="259045"/>
    <xdr:sp macro="" textlink="">
      <xdr:nvSpPr>
        <xdr:cNvPr id="357" name="テキスト ボックス 356"/>
        <xdr:cNvSpPr txBox="1"/>
      </xdr:nvSpPr>
      <xdr:spPr>
        <a:xfrm>
          <a:off x="7561794" y="9900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117,673</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16619</xdr:rowOff>
    </xdr:from>
    <xdr:to>
      <xdr:col>10</xdr:col>
      <xdr:colOff>155575</xdr:colOff>
      <xdr:row>59</xdr:row>
      <xdr:rowOff>118219</xdr:rowOff>
    </xdr:to>
    <xdr:sp macro="" textlink="">
      <xdr:nvSpPr>
        <xdr:cNvPr id="358" name="フローチャート : 判断 357"/>
        <xdr:cNvSpPr/>
      </xdr:nvSpPr>
      <xdr:spPr>
        <a:xfrm>
          <a:off x="6921500" y="10132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134746</xdr:rowOff>
    </xdr:from>
    <xdr:ext cx="534377" cy="259045"/>
    <xdr:sp macro="" textlink="">
      <xdr:nvSpPr>
        <xdr:cNvPr id="359" name="テキスト ボックス 358"/>
        <xdr:cNvSpPr txBox="1"/>
      </xdr:nvSpPr>
      <xdr:spPr>
        <a:xfrm>
          <a:off x="6705111" y="9907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96,333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28877</xdr:rowOff>
    </xdr:from>
    <xdr:to>
      <xdr:col>15</xdr:col>
      <xdr:colOff>231775</xdr:colOff>
      <xdr:row>59</xdr:row>
      <xdr:rowOff>130477</xdr:rowOff>
    </xdr:to>
    <xdr:sp macro="" textlink="">
      <xdr:nvSpPr>
        <xdr:cNvPr id="365" name="円/楕円 364"/>
        <xdr:cNvSpPr/>
      </xdr:nvSpPr>
      <xdr:spPr>
        <a:xfrm>
          <a:off x="10426700" y="1014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155956</xdr:rowOff>
    </xdr:from>
    <xdr:ext cx="534377" cy="259045"/>
    <xdr:sp macro="" textlink="">
      <xdr:nvSpPr>
        <xdr:cNvPr id="366" name="普通建設事業費該当値テキスト"/>
        <xdr:cNvSpPr txBox="1"/>
      </xdr:nvSpPr>
      <xdr:spPr>
        <a:xfrm>
          <a:off x="10528300" y="1010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58,800</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26014</xdr:rowOff>
    </xdr:from>
    <xdr:to>
      <xdr:col>14</xdr:col>
      <xdr:colOff>79375</xdr:colOff>
      <xdr:row>59</xdr:row>
      <xdr:rowOff>127614</xdr:rowOff>
    </xdr:to>
    <xdr:sp macro="" textlink="">
      <xdr:nvSpPr>
        <xdr:cNvPr id="367" name="円/楕円 366"/>
        <xdr:cNvSpPr/>
      </xdr:nvSpPr>
      <xdr:spPr>
        <a:xfrm>
          <a:off x="9588500" y="1014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118741</xdr:rowOff>
    </xdr:from>
    <xdr:ext cx="534377" cy="259045"/>
    <xdr:sp macro="" textlink="">
      <xdr:nvSpPr>
        <xdr:cNvPr id="368" name="テキスト ボックス 367"/>
        <xdr:cNvSpPr txBox="1"/>
      </xdr:nvSpPr>
      <xdr:spPr>
        <a:xfrm>
          <a:off x="9372111" y="10234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67,564</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25413</xdr:rowOff>
    </xdr:from>
    <xdr:to>
      <xdr:col>12</xdr:col>
      <xdr:colOff>561975</xdr:colOff>
      <xdr:row>59</xdr:row>
      <xdr:rowOff>127013</xdr:rowOff>
    </xdr:to>
    <xdr:sp macro="" textlink="">
      <xdr:nvSpPr>
        <xdr:cNvPr id="369" name="円/楕円 368"/>
        <xdr:cNvSpPr/>
      </xdr:nvSpPr>
      <xdr:spPr>
        <a:xfrm>
          <a:off x="8699500" y="1014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118140</xdr:rowOff>
    </xdr:from>
    <xdr:ext cx="534377" cy="259045"/>
    <xdr:sp macro="" textlink="">
      <xdr:nvSpPr>
        <xdr:cNvPr id="370" name="テキスト ボックス 369"/>
        <xdr:cNvSpPr txBox="1"/>
      </xdr:nvSpPr>
      <xdr:spPr>
        <a:xfrm>
          <a:off x="8483111" y="1023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69,405</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33807</xdr:rowOff>
    </xdr:from>
    <xdr:to>
      <xdr:col>11</xdr:col>
      <xdr:colOff>358775</xdr:colOff>
      <xdr:row>59</xdr:row>
      <xdr:rowOff>135407</xdr:rowOff>
    </xdr:to>
    <xdr:sp macro="" textlink="">
      <xdr:nvSpPr>
        <xdr:cNvPr id="371" name="円/楕円 370"/>
        <xdr:cNvSpPr/>
      </xdr:nvSpPr>
      <xdr:spPr>
        <a:xfrm>
          <a:off x="7810500" y="1014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126534</xdr:rowOff>
    </xdr:from>
    <xdr:ext cx="534377" cy="259045"/>
    <xdr:sp macro="" textlink="">
      <xdr:nvSpPr>
        <xdr:cNvPr id="372" name="テキスト ボックス 371"/>
        <xdr:cNvSpPr txBox="1"/>
      </xdr:nvSpPr>
      <xdr:spPr>
        <a:xfrm>
          <a:off x="7594111" y="1024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43,700</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32300</xdr:rowOff>
    </xdr:from>
    <xdr:to>
      <xdr:col>10</xdr:col>
      <xdr:colOff>155575</xdr:colOff>
      <xdr:row>59</xdr:row>
      <xdr:rowOff>133900</xdr:rowOff>
    </xdr:to>
    <xdr:sp macro="" textlink="">
      <xdr:nvSpPr>
        <xdr:cNvPr id="373" name="円/楕円 372"/>
        <xdr:cNvSpPr/>
      </xdr:nvSpPr>
      <xdr:spPr>
        <a:xfrm>
          <a:off x="6921500" y="1014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125027</xdr:rowOff>
    </xdr:from>
    <xdr:ext cx="534377" cy="259045"/>
    <xdr:sp macro="" textlink="">
      <xdr:nvSpPr>
        <xdr:cNvPr id="374" name="テキスト ボックス 373"/>
        <xdr:cNvSpPr txBox="1"/>
      </xdr:nvSpPr>
      <xdr:spPr>
        <a:xfrm>
          <a:off x="6705111" y="1024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48,315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72,466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75</xdr:row>
      <xdr:rowOff>54627</xdr:rowOff>
    </xdr:from>
    <xdr:ext cx="685572" cy="259045"/>
    <xdr:sp macro="" textlink="">
      <xdr:nvSpPr>
        <xdr:cNvPr id="388" name="テキスト ボックス 387"/>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90" name="テキスト ボックス 389"/>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92" name="テキスト ボックス 391"/>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4" name="テキスト ボックス 39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139647</xdr:rowOff>
    </xdr:from>
    <xdr:to>
      <xdr:col>15</xdr:col>
      <xdr:colOff>180340</xdr:colOff>
      <xdr:row>78</xdr:row>
      <xdr:rowOff>139443</xdr:rowOff>
    </xdr:to>
    <xdr:cxnSp macro="">
      <xdr:nvCxnSpPr>
        <xdr:cNvPr id="396" name="直線コネクタ 395"/>
        <xdr:cNvCxnSpPr/>
      </xdr:nvCxnSpPr>
      <xdr:spPr>
        <a:xfrm flipV="1">
          <a:off x="10475595" y="12141147"/>
          <a:ext cx="1270" cy="1371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164613</xdr:rowOff>
    </xdr:from>
    <xdr:ext cx="378565" cy="259045"/>
    <xdr:sp macro="" textlink="">
      <xdr:nvSpPr>
        <xdr:cNvPr id="397" name="普通建設事業費 （ うち新規整備　）最小値テキスト"/>
        <xdr:cNvSpPr txBox="1"/>
      </xdr:nvSpPr>
      <xdr:spPr>
        <a:xfrm>
          <a:off x="10528300" y="1353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15</xdr:col>
      <xdr:colOff>92075</xdr:colOff>
      <xdr:row>78</xdr:row>
      <xdr:rowOff>139443</xdr:rowOff>
    </xdr:from>
    <xdr:to>
      <xdr:col>15</xdr:col>
      <xdr:colOff>269875</xdr:colOff>
      <xdr:row>78</xdr:row>
      <xdr:rowOff>139443</xdr:rowOff>
    </xdr:to>
    <xdr:cxnSp macro="">
      <xdr:nvCxnSpPr>
        <xdr:cNvPr id="398" name="直線コネクタ 397"/>
        <xdr:cNvCxnSpPr/>
      </xdr:nvCxnSpPr>
      <xdr:spPr>
        <a:xfrm>
          <a:off x="10388600" y="1351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86324</xdr:rowOff>
    </xdr:from>
    <xdr:ext cx="690189" cy="259045"/>
    <xdr:sp macro="" textlink="">
      <xdr:nvSpPr>
        <xdr:cNvPr id="399" name="普通建設事業費 （ うち新規整備　）最大値テキスト"/>
        <xdr:cNvSpPr txBox="1"/>
      </xdr:nvSpPr>
      <xdr:spPr>
        <a:xfrm>
          <a:off x="10528300" y="119163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3,000,115</a:t>
          </a:r>
          <a:endParaRPr kumimoji="1" lang="ja-JP" altLang="en-US" sz="1000" b="1">
            <a:latin typeface="ＭＳ Ｐゴシック"/>
          </a:endParaRPr>
        </a:p>
      </xdr:txBody>
    </xdr:sp>
    <xdr:clientData/>
  </xdr:oneCellAnchor>
  <xdr:twoCellAnchor>
    <xdr:from>
      <xdr:col>15</xdr:col>
      <xdr:colOff>92075</xdr:colOff>
      <xdr:row>70</xdr:row>
      <xdr:rowOff>139647</xdr:rowOff>
    </xdr:from>
    <xdr:to>
      <xdr:col>15</xdr:col>
      <xdr:colOff>269875</xdr:colOff>
      <xdr:row>70</xdr:row>
      <xdr:rowOff>139647</xdr:rowOff>
    </xdr:to>
    <xdr:cxnSp macro="">
      <xdr:nvCxnSpPr>
        <xdr:cNvPr id="400" name="直線コネクタ 399"/>
        <xdr:cNvCxnSpPr/>
      </xdr:nvCxnSpPr>
      <xdr:spPr>
        <a:xfrm>
          <a:off x="10388600" y="1214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126067</xdr:rowOff>
    </xdr:from>
    <xdr:to>
      <xdr:col>15</xdr:col>
      <xdr:colOff>180975</xdr:colOff>
      <xdr:row>78</xdr:row>
      <xdr:rowOff>131626</xdr:rowOff>
    </xdr:to>
    <xdr:cxnSp macro="">
      <xdr:nvCxnSpPr>
        <xdr:cNvPr id="401" name="直線コネクタ 400"/>
        <xdr:cNvCxnSpPr/>
      </xdr:nvCxnSpPr>
      <xdr:spPr>
        <a:xfrm>
          <a:off x="9639300" y="13499167"/>
          <a:ext cx="838200" cy="5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82063</xdr:rowOff>
    </xdr:from>
    <xdr:ext cx="534377" cy="259045"/>
    <xdr:sp macro="" textlink="">
      <xdr:nvSpPr>
        <xdr:cNvPr id="402" name="普通建設事業費 （ うち新規整備　）平均値テキスト"/>
        <xdr:cNvSpPr txBox="1"/>
      </xdr:nvSpPr>
      <xdr:spPr>
        <a:xfrm>
          <a:off x="10528300" y="13283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64,993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59186</xdr:rowOff>
    </xdr:from>
    <xdr:to>
      <xdr:col>15</xdr:col>
      <xdr:colOff>231775</xdr:colOff>
      <xdr:row>78</xdr:row>
      <xdr:rowOff>160786</xdr:rowOff>
    </xdr:to>
    <xdr:sp macro="" textlink="">
      <xdr:nvSpPr>
        <xdr:cNvPr id="403" name="フローチャート : 判断 402"/>
        <xdr:cNvSpPr/>
      </xdr:nvSpPr>
      <xdr:spPr>
        <a:xfrm>
          <a:off x="10426700" y="134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68233</xdr:rowOff>
    </xdr:from>
    <xdr:to>
      <xdr:col>14</xdr:col>
      <xdr:colOff>79375</xdr:colOff>
      <xdr:row>78</xdr:row>
      <xdr:rowOff>169833</xdr:rowOff>
    </xdr:to>
    <xdr:sp macro="" textlink="">
      <xdr:nvSpPr>
        <xdr:cNvPr id="404" name="フローチャート : 判断 403"/>
        <xdr:cNvSpPr/>
      </xdr:nvSpPr>
      <xdr:spPr>
        <a:xfrm>
          <a:off x="9588500" y="13441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14910</xdr:rowOff>
    </xdr:from>
    <xdr:ext cx="534377" cy="259045"/>
    <xdr:sp macro="" textlink="">
      <xdr:nvSpPr>
        <xdr:cNvPr id="405" name="テキスト ボックス 404"/>
        <xdr:cNvSpPr txBox="1"/>
      </xdr:nvSpPr>
      <xdr:spPr>
        <a:xfrm>
          <a:off x="9372111" y="1321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45,202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80826</xdr:rowOff>
    </xdr:from>
    <xdr:to>
      <xdr:col>15</xdr:col>
      <xdr:colOff>231775</xdr:colOff>
      <xdr:row>79</xdr:row>
      <xdr:rowOff>10976</xdr:rowOff>
    </xdr:to>
    <xdr:sp macro="" textlink="">
      <xdr:nvSpPr>
        <xdr:cNvPr id="411" name="円/楕円 410"/>
        <xdr:cNvSpPr/>
      </xdr:nvSpPr>
      <xdr:spPr>
        <a:xfrm>
          <a:off x="10426700" y="1345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37613</xdr:rowOff>
    </xdr:from>
    <xdr:ext cx="534377" cy="259045"/>
    <xdr:sp macro="" textlink="">
      <xdr:nvSpPr>
        <xdr:cNvPr id="412" name="普通建設事業費 （ うち新規整備　）該当値テキスト"/>
        <xdr:cNvSpPr txBox="1"/>
      </xdr:nvSpPr>
      <xdr:spPr>
        <a:xfrm>
          <a:off x="10528300" y="1341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17,661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75267</xdr:rowOff>
    </xdr:from>
    <xdr:to>
      <xdr:col>14</xdr:col>
      <xdr:colOff>79375</xdr:colOff>
      <xdr:row>79</xdr:row>
      <xdr:rowOff>5417</xdr:rowOff>
    </xdr:to>
    <xdr:sp macro="" textlink="">
      <xdr:nvSpPr>
        <xdr:cNvPr id="413" name="円/楕円 412"/>
        <xdr:cNvSpPr/>
      </xdr:nvSpPr>
      <xdr:spPr>
        <a:xfrm>
          <a:off x="9588500" y="1344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167994</xdr:rowOff>
    </xdr:from>
    <xdr:ext cx="534377" cy="259045"/>
    <xdr:sp macro="" textlink="">
      <xdr:nvSpPr>
        <xdr:cNvPr id="414" name="テキスト ボックス 413"/>
        <xdr:cNvSpPr txBox="1"/>
      </xdr:nvSpPr>
      <xdr:spPr>
        <a:xfrm>
          <a:off x="9372111" y="1354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29,818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5" name="直線コネクタ 42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6" name="テキスト ボックス 42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7" name="直線コネクタ 42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28" name="テキスト ボックス 42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9" name="直線コネクタ 42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0" name="テキスト ボックス 42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1" name="直線コネクタ 43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2" name="テキスト ボックス 43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3" name="直線コネクタ 43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4" name="テキスト ボックス 43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49631</xdr:rowOff>
    </xdr:from>
    <xdr:to>
      <xdr:col>15</xdr:col>
      <xdr:colOff>180340</xdr:colOff>
      <xdr:row>98</xdr:row>
      <xdr:rowOff>133299</xdr:rowOff>
    </xdr:to>
    <xdr:cxnSp macro="">
      <xdr:nvCxnSpPr>
        <xdr:cNvPr id="436" name="直線コネクタ 435"/>
        <xdr:cNvCxnSpPr/>
      </xdr:nvCxnSpPr>
      <xdr:spPr>
        <a:xfrm flipV="1">
          <a:off x="10475595" y="15823031"/>
          <a:ext cx="1270" cy="1112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137126</xdr:rowOff>
    </xdr:from>
    <xdr:ext cx="469744" cy="259045"/>
    <xdr:sp macro="" textlink="">
      <xdr:nvSpPr>
        <xdr:cNvPr id="437" name="普通建設事業費 （ うち更新整備　）最小値テキスト"/>
        <xdr:cNvSpPr txBox="1"/>
      </xdr:nvSpPr>
      <xdr:spPr>
        <a:xfrm>
          <a:off x="10528300" y="1693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1,400</a:t>
          </a:r>
          <a:endParaRPr kumimoji="1" lang="ja-JP" altLang="en-US" sz="1000" b="1">
            <a:latin typeface="ＭＳ Ｐゴシック"/>
          </a:endParaRPr>
        </a:p>
      </xdr:txBody>
    </xdr:sp>
    <xdr:clientData/>
  </xdr:oneCellAnchor>
  <xdr:twoCellAnchor>
    <xdr:from>
      <xdr:col>15</xdr:col>
      <xdr:colOff>92075</xdr:colOff>
      <xdr:row>98</xdr:row>
      <xdr:rowOff>133299</xdr:rowOff>
    </xdr:from>
    <xdr:to>
      <xdr:col>15</xdr:col>
      <xdr:colOff>269875</xdr:colOff>
      <xdr:row>98</xdr:row>
      <xdr:rowOff>133299</xdr:rowOff>
    </xdr:to>
    <xdr:cxnSp macro="">
      <xdr:nvCxnSpPr>
        <xdr:cNvPr id="438" name="直線コネクタ 437"/>
        <xdr:cNvCxnSpPr/>
      </xdr:nvCxnSpPr>
      <xdr:spPr>
        <a:xfrm>
          <a:off x="10388600" y="1693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167758</xdr:rowOff>
    </xdr:from>
    <xdr:ext cx="599010" cy="259045"/>
    <xdr:sp macro="" textlink="">
      <xdr:nvSpPr>
        <xdr:cNvPr id="439" name="普通建設事業費 （ うち更新整備　）最大値テキスト"/>
        <xdr:cNvSpPr txBox="1"/>
      </xdr:nvSpPr>
      <xdr:spPr>
        <a:xfrm>
          <a:off x="10528300" y="15598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244,700</a:t>
          </a:r>
          <a:endParaRPr kumimoji="1" lang="ja-JP" altLang="en-US" sz="1000" b="1">
            <a:latin typeface="ＭＳ Ｐゴシック"/>
          </a:endParaRPr>
        </a:p>
      </xdr:txBody>
    </xdr:sp>
    <xdr:clientData/>
  </xdr:oneCellAnchor>
  <xdr:twoCellAnchor>
    <xdr:from>
      <xdr:col>15</xdr:col>
      <xdr:colOff>92075</xdr:colOff>
      <xdr:row>92</xdr:row>
      <xdr:rowOff>49631</xdr:rowOff>
    </xdr:from>
    <xdr:to>
      <xdr:col>15</xdr:col>
      <xdr:colOff>269875</xdr:colOff>
      <xdr:row>92</xdr:row>
      <xdr:rowOff>49631</xdr:rowOff>
    </xdr:to>
    <xdr:cxnSp macro="">
      <xdr:nvCxnSpPr>
        <xdr:cNvPr id="440" name="直線コネクタ 439"/>
        <xdr:cNvCxnSpPr/>
      </xdr:nvCxnSpPr>
      <xdr:spPr>
        <a:xfrm>
          <a:off x="10388600" y="15823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141546</xdr:rowOff>
    </xdr:from>
    <xdr:to>
      <xdr:col>15</xdr:col>
      <xdr:colOff>180975</xdr:colOff>
      <xdr:row>98</xdr:row>
      <xdr:rowOff>10134</xdr:rowOff>
    </xdr:to>
    <xdr:cxnSp macro="">
      <xdr:nvCxnSpPr>
        <xdr:cNvPr id="441" name="直線コネクタ 440"/>
        <xdr:cNvCxnSpPr/>
      </xdr:nvCxnSpPr>
      <xdr:spPr>
        <a:xfrm>
          <a:off x="9639300" y="16772196"/>
          <a:ext cx="838200" cy="4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78145</xdr:rowOff>
    </xdr:from>
    <xdr:ext cx="534377" cy="259045"/>
    <xdr:sp macro="" textlink="">
      <xdr:nvSpPr>
        <xdr:cNvPr id="442" name="普通建設事業費 （ うち更新整備　）平均値テキスト"/>
        <xdr:cNvSpPr txBox="1"/>
      </xdr:nvSpPr>
      <xdr:spPr>
        <a:xfrm>
          <a:off x="10528300" y="165373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44,856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55268</xdr:rowOff>
    </xdr:from>
    <xdr:to>
      <xdr:col>15</xdr:col>
      <xdr:colOff>231775</xdr:colOff>
      <xdr:row>97</xdr:row>
      <xdr:rowOff>156868</xdr:rowOff>
    </xdr:to>
    <xdr:sp macro="" textlink="">
      <xdr:nvSpPr>
        <xdr:cNvPr id="443" name="フローチャート : 判断 442"/>
        <xdr:cNvSpPr/>
      </xdr:nvSpPr>
      <xdr:spPr>
        <a:xfrm>
          <a:off x="10426700" y="1668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112847</xdr:rowOff>
    </xdr:from>
    <xdr:to>
      <xdr:col>14</xdr:col>
      <xdr:colOff>79375</xdr:colOff>
      <xdr:row>97</xdr:row>
      <xdr:rowOff>42997</xdr:rowOff>
    </xdr:to>
    <xdr:sp macro="" textlink="">
      <xdr:nvSpPr>
        <xdr:cNvPr id="444" name="フローチャート : 判断 443"/>
        <xdr:cNvSpPr/>
      </xdr:nvSpPr>
      <xdr:spPr>
        <a:xfrm>
          <a:off x="9588500" y="1657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59524</xdr:rowOff>
    </xdr:from>
    <xdr:ext cx="534377" cy="259045"/>
    <xdr:sp macro="" textlink="">
      <xdr:nvSpPr>
        <xdr:cNvPr id="445" name="テキスト ボックス 444"/>
        <xdr:cNvSpPr txBox="1"/>
      </xdr:nvSpPr>
      <xdr:spPr>
        <a:xfrm>
          <a:off x="9372111" y="1634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69,762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6" name="テキスト ボックス 44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7" name="テキスト ボックス 44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8" name="テキスト ボックス 44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9" name="テキスト ボックス 44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0" name="テキスト ボックス 44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130784</xdr:rowOff>
    </xdr:from>
    <xdr:to>
      <xdr:col>15</xdr:col>
      <xdr:colOff>231775</xdr:colOff>
      <xdr:row>98</xdr:row>
      <xdr:rowOff>60934</xdr:rowOff>
    </xdr:to>
    <xdr:sp macro="" textlink="">
      <xdr:nvSpPr>
        <xdr:cNvPr id="451" name="円/楕円 450"/>
        <xdr:cNvSpPr/>
      </xdr:nvSpPr>
      <xdr:spPr>
        <a:xfrm>
          <a:off x="10426700" y="1676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45711</xdr:rowOff>
    </xdr:from>
    <xdr:ext cx="534377" cy="259045"/>
    <xdr:sp macro="" textlink="">
      <xdr:nvSpPr>
        <xdr:cNvPr id="452" name="普通建設事業費 （ うち更新整備　）該当値テキスト"/>
        <xdr:cNvSpPr txBox="1"/>
      </xdr:nvSpPr>
      <xdr:spPr>
        <a:xfrm>
          <a:off x="10528300" y="1667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28,339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90746</xdr:rowOff>
    </xdr:from>
    <xdr:to>
      <xdr:col>14</xdr:col>
      <xdr:colOff>79375</xdr:colOff>
      <xdr:row>98</xdr:row>
      <xdr:rowOff>20896</xdr:rowOff>
    </xdr:to>
    <xdr:sp macro="" textlink="">
      <xdr:nvSpPr>
        <xdr:cNvPr id="453" name="円/楕円 452"/>
        <xdr:cNvSpPr/>
      </xdr:nvSpPr>
      <xdr:spPr>
        <a:xfrm>
          <a:off x="9588500" y="1672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12023</xdr:rowOff>
    </xdr:from>
    <xdr:ext cx="534377" cy="259045"/>
    <xdr:sp macro="" textlink="">
      <xdr:nvSpPr>
        <xdr:cNvPr id="454" name="テキスト ボックス 453"/>
        <xdr:cNvSpPr txBox="1"/>
      </xdr:nvSpPr>
      <xdr:spPr>
        <a:xfrm>
          <a:off x="9372111" y="1681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37,096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5" name="正方形/長方形 45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6" name="正方形/長方形 45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7" name="正方形/長方形 45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8" name="正方形/長方形 45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9" name="正方形/長方形 45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0" name="正方形/長方形 45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1" name="正方形/長方形 46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2" name="正方形/長方形 46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3" name="テキスト ボックス 46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4" name="直線コネクタ 46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65" name="直線コネクタ 464"/>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66" name="テキスト ボックス 465"/>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7" name="直線コネクタ 46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8" name="テキスト ボックス 467"/>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69" name="直線コネクタ 468"/>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470" name="テキスト ボックス 469"/>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1" name="直線コネクタ 47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2" name="テキスト ボックス 47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21325</xdr:rowOff>
    </xdr:from>
    <xdr:to>
      <xdr:col>23</xdr:col>
      <xdr:colOff>516889</xdr:colOff>
      <xdr:row>38</xdr:row>
      <xdr:rowOff>25400</xdr:rowOff>
    </xdr:to>
    <xdr:cxnSp macro="">
      <xdr:nvCxnSpPr>
        <xdr:cNvPr id="474" name="直線コネクタ 473"/>
        <xdr:cNvCxnSpPr/>
      </xdr:nvCxnSpPr>
      <xdr:spPr>
        <a:xfrm flipV="1">
          <a:off x="16317595" y="5336275"/>
          <a:ext cx="1269" cy="1204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43394</xdr:rowOff>
    </xdr:from>
    <xdr:ext cx="249299" cy="259045"/>
    <xdr:sp macro="" textlink="">
      <xdr:nvSpPr>
        <xdr:cNvPr id="475" name="災害復旧事業費最小値テキスト"/>
        <xdr:cNvSpPr txBox="1"/>
      </xdr:nvSpPr>
      <xdr:spPr>
        <a:xfrm>
          <a:off x="16370300" y="6558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76" name="直線コネクタ 475"/>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139452</xdr:rowOff>
    </xdr:from>
    <xdr:ext cx="599010" cy="259045"/>
    <xdr:sp macro="" textlink="">
      <xdr:nvSpPr>
        <xdr:cNvPr id="477" name="災害復旧事業費最大値テキスト"/>
        <xdr:cNvSpPr txBox="1"/>
      </xdr:nvSpPr>
      <xdr:spPr>
        <a:xfrm>
          <a:off x="16370300" y="511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210,713</a:t>
          </a:r>
          <a:endParaRPr kumimoji="1" lang="ja-JP" altLang="en-US" sz="1000" b="1">
            <a:latin typeface="ＭＳ Ｐゴシック"/>
          </a:endParaRPr>
        </a:p>
      </xdr:txBody>
    </xdr:sp>
    <xdr:clientData/>
  </xdr:oneCellAnchor>
  <xdr:twoCellAnchor>
    <xdr:from>
      <xdr:col>23</xdr:col>
      <xdr:colOff>428625</xdr:colOff>
      <xdr:row>31</xdr:row>
      <xdr:rowOff>21325</xdr:rowOff>
    </xdr:from>
    <xdr:to>
      <xdr:col>23</xdr:col>
      <xdr:colOff>606425</xdr:colOff>
      <xdr:row>31</xdr:row>
      <xdr:rowOff>21325</xdr:rowOff>
    </xdr:to>
    <xdr:cxnSp macro="">
      <xdr:nvCxnSpPr>
        <xdr:cNvPr id="478" name="直線コネクタ 477"/>
        <xdr:cNvCxnSpPr/>
      </xdr:nvCxnSpPr>
      <xdr:spPr>
        <a:xfrm>
          <a:off x="16230600" y="5336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7815</xdr:rowOff>
    </xdr:from>
    <xdr:to>
      <xdr:col>23</xdr:col>
      <xdr:colOff>517525</xdr:colOff>
      <xdr:row>38</xdr:row>
      <xdr:rowOff>18507</xdr:rowOff>
    </xdr:to>
    <xdr:cxnSp macro="">
      <xdr:nvCxnSpPr>
        <xdr:cNvPr id="479" name="直線コネクタ 478"/>
        <xdr:cNvCxnSpPr/>
      </xdr:nvCxnSpPr>
      <xdr:spPr>
        <a:xfrm flipV="1">
          <a:off x="15481300" y="6522915"/>
          <a:ext cx="838200" cy="10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132294</xdr:rowOff>
    </xdr:from>
    <xdr:ext cx="469744" cy="259045"/>
    <xdr:sp macro="" textlink="">
      <xdr:nvSpPr>
        <xdr:cNvPr id="480" name="災害復旧事業費平均値テキスト"/>
        <xdr:cNvSpPr txBox="1"/>
      </xdr:nvSpPr>
      <xdr:spPr>
        <a:xfrm>
          <a:off x="16370300" y="6304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109417</xdr:rowOff>
    </xdr:from>
    <xdr:to>
      <xdr:col>23</xdr:col>
      <xdr:colOff>568325</xdr:colOff>
      <xdr:row>38</xdr:row>
      <xdr:rowOff>39567</xdr:rowOff>
    </xdr:to>
    <xdr:sp macro="" textlink="">
      <xdr:nvSpPr>
        <xdr:cNvPr id="481" name="フローチャート : 判断 480"/>
        <xdr:cNvSpPr/>
      </xdr:nvSpPr>
      <xdr:spPr>
        <a:xfrm>
          <a:off x="16268700" y="645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9941</xdr:rowOff>
    </xdr:from>
    <xdr:to>
      <xdr:col>22</xdr:col>
      <xdr:colOff>365125</xdr:colOff>
      <xdr:row>38</xdr:row>
      <xdr:rowOff>18507</xdr:rowOff>
    </xdr:to>
    <xdr:cxnSp macro="">
      <xdr:nvCxnSpPr>
        <xdr:cNvPr id="482" name="直線コネクタ 481"/>
        <xdr:cNvCxnSpPr/>
      </xdr:nvCxnSpPr>
      <xdr:spPr>
        <a:xfrm>
          <a:off x="14592300" y="6525041"/>
          <a:ext cx="889000" cy="8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112503</xdr:rowOff>
    </xdr:from>
    <xdr:to>
      <xdr:col>22</xdr:col>
      <xdr:colOff>415925</xdr:colOff>
      <xdr:row>38</xdr:row>
      <xdr:rowOff>42653</xdr:rowOff>
    </xdr:to>
    <xdr:sp macro="" textlink="">
      <xdr:nvSpPr>
        <xdr:cNvPr id="483" name="フローチャート : 判断 482"/>
        <xdr:cNvSpPr/>
      </xdr:nvSpPr>
      <xdr:spPr>
        <a:xfrm>
          <a:off x="15430500" y="645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59180</xdr:rowOff>
    </xdr:from>
    <xdr:ext cx="469744" cy="259045"/>
    <xdr:sp macro="" textlink="">
      <xdr:nvSpPr>
        <xdr:cNvPr id="484" name="テキスト ボックス 483"/>
        <xdr:cNvSpPr txBox="1"/>
      </xdr:nvSpPr>
      <xdr:spPr>
        <a:xfrm>
          <a:off x="15246427" y="6231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105421</xdr:rowOff>
    </xdr:from>
    <xdr:to>
      <xdr:col>21</xdr:col>
      <xdr:colOff>161925</xdr:colOff>
      <xdr:row>38</xdr:row>
      <xdr:rowOff>9941</xdr:rowOff>
    </xdr:to>
    <xdr:cxnSp macro="">
      <xdr:nvCxnSpPr>
        <xdr:cNvPr id="485" name="直線コネクタ 484"/>
        <xdr:cNvCxnSpPr/>
      </xdr:nvCxnSpPr>
      <xdr:spPr>
        <a:xfrm>
          <a:off x="13703300" y="6277621"/>
          <a:ext cx="889000" cy="247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94752</xdr:rowOff>
    </xdr:from>
    <xdr:to>
      <xdr:col>21</xdr:col>
      <xdr:colOff>212725</xdr:colOff>
      <xdr:row>38</xdr:row>
      <xdr:rowOff>24902</xdr:rowOff>
    </xdr:to>
    <xdr:sp macro="" textlink="">
      <xdr:nvSpPr>
        <xdr:cNvPr id="486" name="フローチャート : 判断 485"/>
        <xdr:cNvSpPr/>
      </xdr:nvSpPr>
      <xdr:spPr>
        <a:xfrm>
          <a:off x="14541500" y="643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41429</xdr:rowOff>
    </xdr:from>
    <xdr:ext cx="469744" cy="259045"/>
    <xdr:sp macro="" textlink="">
      <xdr:nvSpPr>
        <xdr:cNvPr id="487" name="テキスト ボックス 486"/>
        <xdr:cNvSpPr txBox="1"/>
      </xdr:nvSpPr>
      <xdr:spPr>
        <a:xfrm>
          <a:off x="14357427" y="6213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8,976</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105421</xdr:rowOff>
    </xdr:from>
    <xdr:to>
      <xdr:col>19</xdr:col>
      <xdr:colOff>644525</xdr:colOff>
      <xdr:row>37</xdr:row>
      <xdr:rowOff>50232</xdr:rowOff>
    </xdr:to>
    <xdr:cxnSp macro="">
      <xdr:nvCxnSpPr>
        <xdr:cNvPr id="488" name="直線コネクタ 487"/>
        <xdr:cNvCxnSpPr/>
      </xdr:nvCxnSpPr>
      <xdr:spPr>
        <a:xfrm flipV="1">
          <a:off x="12814300" y="6277621"/>
          <a:ext cx="889000" cy="11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30424</xdr:rowOff>
    </xdr:from>
    <xdr:to>
      <xdr:col>20</xdr:col>
      <xdr:colOff>9525</xdr:colOff>
      <xdr:row>37</xdr:row>
      <xdr:rowOff>132024</xdr:rowOff>
    </xdr:to>
    <xdr:sp macro="" textlink="">
      <xdr:nvSpPr>
        <xdr:cNvPr id="489" name="フローチャート : 判断 488"/>
        <xdr:cNvSpPr/>
      </xdr:nvSpPr>
      <xdr:spPr>
        <a:xfrm>
          <a:off x="13652500" y="637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123151</xdr:rowOff>
    </xdr:from>
    <xdr:ext cx="534377" cy="259045"/>
    <xdr:sp macro="" textlink="">
      <xdr:nvSpPr>
        <xdr:cNvPr id="490" name="テキスト ボックス 489"/>
        <xdr:cNvSpPr txBox="1"/>
      </xdr:nvSpPr>
      <xdr:spPr>
        <a:xfrm>
          <a:off x="13436111" y="646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57199</xdr:rowOff>
    </xdr:from>
    <xdr:to>
      <xdr:col>18</xdr:col>
      <xdr:colOff>492125</xdr:colOff>
      <xdr:row>37</xdr:row>
      <xdr:rowOff>158799</xdr:rowOff>
    </xdr:to>
    <xdr:sp macro="" textlink="">
      <xdr:nvSpPr>
        <xdr:cNvPr id="491" name="フローチャート : 判断 490"/>
        <xdr:cNvSpPr/>
      </xdr:nvSpPr>
      <xdr:spPr>
        <a:xfrm>
          <a:off x="12763500" y="640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149926</xdr:rowOff>
    </xdr:from>
    <xdr:ext cx="534377" cy="259045"/>
    <xdr:sp macro="" textlink="">
      <xdr:nvSpPr>
        <xdr:cNvPr id="492" name="テキスト ボックス 491"/>
        <xdr:cNvSpPr txBox="1"/>
      </xdr:nvSpPr>
      <xdr:spPr>
        <a:xfrm>
          <a:off x="12547111" y="649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3" name="テキスト ボックス 49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4" name="テキスト ボックス 49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5" name="テキスト ボックス 49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6" name="テキスト ボックス 49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7" name="テキスト ボックス 49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128465</xdr:rowOff>
    </xdr:from>
    <xdr:to>
      <xdr:col>23</xdr:col>
      <xdr:colOff>568325</xdr:colOff>
      <xdr:row>38</xdr:row>
      <xdr:rowOff>58615</xdr:rowOff>
    </xdr:to>
    <xdr:sp macro="" textlink="">
      <xdr:nvSpPr>
        <xdr:cNvPr id="498" name="円/楕円 497"/>
        <xdr:cNvSpPr/>
      </xdr:nvSpPr>
      <xdr:spPr>
        <a:xfrm>
          <a:off x="16268700" y="647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87844</xdr:rowOff>
    </xdr:from>
    <xdr:ext cx="469744" cy="259045"/>
    <xdr:sp macro="" textlink="">
      <xdr:nvSpPr>
        <xdr:cNvPr id="499" name="災害復旧事業費該当値テキスト"/>
        <xdr:cNvSpPr txBox="1"/>
      </xdr:nvSpPr>
      <xdr:spPr>
        <a:xfrm>
          <a:off x="16370300" y="6431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3,077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139158</xdr:rowOff>
    </xdr:from>
    <xdr:to>
      <xdr:col>22</xdr:col>
      <xdr:colOff>415925</xdr:colOff>
      <xdr:row>38</xdr:row>
      <xdr:rowOff>69307</xdr:rowOff>
    </xdr:to>
    <xdr:sp macro="" textlink="">
      <xdr:nvSpPr>
        <xdr:cNvPr id="500" name="円/楕円 499"/>
        <xdr:cNvSpPr/>
      </xdr:nvSpPr>
      <xdr:spPr>
        <a:xfrm>
          <a:off x="15430500" y="64828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60434</xdr:rowOff>
    </xdr:from>
    <xdr:ext cx="469744" cy="259045"/>
    <xdr:sp macro="" textlink="">
      <xdr:nvSpPr>
        <xdr:cNvPr id="501" name="テキスト ボックス 500"/>
        <xdr:cNvSpPr txBox="1"/>
      </xdr:nvSpPr>
      <xdr:spPr>
        <a:xfrm>
          <a:off x="15246427" y="657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1,206</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130591</xdr:rowOff>
    </xdr:from>
    <xdr:to>
      <xdr:col>21</xdr:col>
      <xdr:colOff>212725</xdr:colOff>
      <xdr:row>38</xdr:row>
      <xdr:rowOff>60740</xdr:rowOff>
    </xdr:to>
    <xdr:sp macro="" textlink="">
      <xdr:nvSpPr>
        <xdr:cNvPr id="502" name="円/楕円 501"/>
        <xdr:cNvSpPr/>
      </xdr:nvSpPr>
      <xdr:spPr>
        <a:xfrm>
          <a:off x="14541500" y="647424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51868</xdr:rowOff>
    </xdr:from>
    <xdr:ext cx="469744" cy="259045"/>
    <xdr:sp macro="" textlink="">
      <xdr:nvSpPr>
        <xdr:cNvPr id="503" name="テキスト ボックス 502"/>
        <xdr:cNvSpPr txBox="1"/>
      </xdr:nvSpPr>
      <xdr:spPr>
        <a:xfrm>
          <a:off x="14357427" y="656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2,705</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54621</xdr:rowOff>
    </xdr:from>
    <xdr:to>
      <xdr:col>20</xdr:col>
      <xdr:colOff>9525</xdr:colOff>
      <xdr:row>36</xdr:row>
      <xdr:rowOff>156221</xdr:rowOff>
    </xdr:to>
    <xdr:sp macro="" textlink="">
      <xdr:nvSpPr>
        <xdr:cNvPr id="504" name="円/楕円 503"/>
        <xdr:cNvSpPr/>
      </xdr:nvSpPr>
      <xdr:spPr>
        <a:xfrm>
          <a:off x="13652500" y="622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1298</xdr:rowOff>
    </xdr:from>
    <xdr:ext cx="534377" cy="259045"/>
    <xdr:sp macro="" textlink="">
      <xdr:nvSpPr>
        <xdr:cNvPr id="505" name="テキスト ボックス 504"/>
        <xdr:cNvSpPr txBox="1"/>
      </xdr:nvSpPr>
      <xdr:spPr>
        <a:xfrm>
          <a:off x="13436111" y="600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45,998</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170882</xdr:rowOff>
    </xdr:from>
    <xdr:to>
      <xdr:col>18</xdr:col>
      <xdr:colOff>492125</xdr:colOff>
      <xdr:row>37</xdr:row>
      <xdr:rowOff>101032</xdr:rowOff>
    </xdr:to>
    <xdr:sp macro="" textlink="">
      <xdr:nvSpPr>
        <xdr:cNvPr id="506" name="円/楕円 505"/>
        <xdr:cNvSpPr/>
      </xdr:nvSpPr>
      <xdr:spPr>
        <a:xfrm>
          <a:off x="12763500" y="634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117559</xdr:rowOff>
    </xdr:from>
    <xdr:ext cx="534377" cy="259045"/>
    <xdr:sp macro="" textlink="">
      <xdr:nvSpPr>
        <xdr:cNvPr id="507" name="テキスト ボックス 506"/>
        <xdr:cNvSpPr txBox="1"/>
      </xdr:nvSpPr>
      <xdr:spPr>
        <a:xfrm>
          <a:off x="12547111" y="6118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25,655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8" name="正方形/長方形 50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09" name="正方形/長方形 50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0" name="正方形/長方形 50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1" name="正方形/長方形 51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2" name="正方形/長方形 51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3" name="正方形/長方形 51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4" name="正方形/長方形 51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5" name="正方形/長方形 51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6" name="テキスト ボックス 51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7" name="直線コネクタ 51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18" name="直線コネクタ 51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19" name="テキスト ボックス 51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0" name="直線コネクタ 51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1" name="テキスト ボックス 52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3" name="直線コネクタ 52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5" name="直線コネクタ 52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7" name="直線コネクタ 52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28" name="直線コネクタ 52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2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0" name="フローチャート : 判断 52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1" name="直線コネクタ 53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2" name="フローチャート : 判断 53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3" name="テキスト ボックス 532"/>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4" name="直線コネクタ 53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5" name="フローチャート : 判断 53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6" name="テキスト ボックス 535"/>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37" name="直線コネクタ 53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38" name="フローチャート : 判断 53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39" name="テキスト ボックス 538"/>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0" name="フローチャート : 判断 53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1" name="テキスト ボックス 540"/>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2" name="テキスト ボックス 54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3" name="テキスト ボックス 54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4" name="テキスト ボックス 54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5" name="テキスト ボックス 54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6" name="テキスト ボックス 54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7" name="円/楕円 54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4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49" name="円/楕円 54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0" name="テキスト ボックス 549"/>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1" name="円/楕円 55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2" name="テキスト ボックス 551"/>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3" name="円/楕円 55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4" name="テキスト ボックス 553"/>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円/楕円 55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6" name="テキスト ボックス 555"/>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57" name="正方形/長方形 55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58" name="正方形/長方形 55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59" name="正方形/長方形 55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0" name="正方形/長方形 55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1" name="正方形/長方形 56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2" name="正方形/長方形 56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3" name="正方形/長方形 56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43,539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4" name="正方形/長方形 56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5" name="テキスト ボックス 56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6" name="直線コネクタ 56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67" name="直線コネクタ 566"/>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68" name="テキスト ボックス 567"/>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69" name="直線コネクタ 56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70" name="テキスト ボックス 56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71" name="直線コネクタ 570"/>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72" name="テキスト ボックス 571"/>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3" name="直線コネクタ 57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4" name="テキスト ボックス 57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7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122727</xdr:rowOff>
    </xdr:from>
    <xdr:to>
      <xdr:col>23</xdr:col>
      <xdr:colOff>516889</xdr:colOff>
      <xdr:row>77</xdr:row>
      <xdr:rowOff>92066</xdr:rowOff>
    </xdr:to>
    <xdr:cxnSp macro="">
      <xdr:nvCxnSpPr>
        <xdr:cNvPr id="576" name="直線コネクタ 575"/>
        <xdr:cNvCxnSpPr/>
      </xdr:nvCxnSpPr>
      <xdr:spPr>
        <a:xfrm flipV="1">
          <a:off x="16317595" y="12124227"/>
          <a:ext cx="1269" cy="1169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95893</xdr:rowOff>
    </xdr:from>
    <xdr:ext cx="534377" cy="259045"/>
    <xdr:sp macro="" textlink="">
      <xdr:nvSpPr>
        <xdr:cNvPr id="577" name="公債費最小値テキスト"/>
        <xdr:cNvSpPr txBox="1"/>
      </xdr:nvSpPr>
      <xdr:spPr>
        <a:xfrm>
          <a:off x="16370300" y="1329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18,335</a:t>
          </a:r>
          <a:endParaRPr kumimoji="1" lang="ja-JP" altLang="en-US" sz="1000" b="1">
            <a:latin typeface="ＭＳ Ｐゴシック"/>
          </a:endParaRPr>
        </a:p>
      </xdr:txBody>
    </xdr:sp>
    <xdr:clientData/>
  </xdr:oneCellAnchor>
  <xdr:twoCellAnchor>
    <xdr:from>
      <xdr:col>23</xdr:col>
      <xdr:colOff>428625</xdr:colOff>
      <xdr:row>77</xdr:row>
      <xdr:rowOff>92066</xdr:rowOff>
    </xdr:from>
    <xdr:to>
      <xdr:col>23</xdr:col>
      <xdr:colOff>606425</xdr:colOff>
      <xdr:row>77</xdr:row>
      <xdr:rowOff>92066</xdr:rowOff>
    </xdr:to>
    <xdr:cxnSp macro="">
      <xdr:nvCxnSpPr>
        <xdr:cNvPr id="578" name="直線コネクタ 577"/>
        <xdr:cNvCxnSpPr/>
      </xdr:nvCxnSpPr>
      <xdr:spPr>
        <a:xfrm>
          <a:off x="16230600" y="1329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69404</xdr:rowOff>
    </xdr:from>
    <xdr:ext cx="599010" cy="259045"/>
    <xdr:sp macro="" textlink="">
      <xdr:nvSpPr>
        <xdr:cNvPr id="579" name="公債費最大値テキスト"/>
        <xdr:cNvSpPr txBox="1"/>
      </xdr:nvSpPr>
      <xdr:spPr>
        <a:xfrm>
          <a:off x="16370300" y="11899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222,970</a:t>
          </a:r>
          <a:endParaRPr kumimoji="1" lang="ja-JP" altLang="en-US" sz="1000" b="1">
            <a:latin typeface="ＭＳ Ｐゴシック"/>
          </a:endParaRPr>
        </a:p>
      </xdr:txBody>
    </xdr:sp>
    <xdr:clientData/>
  </xdr:oneCellAnchor>
  <xdr:twoCellAnchor>
    <xdr:from>
      <xdr:col>23</xdr:col>
      <xdr:colOff>428625</xdr:colOff>
      <xdr:row>70</xdr:row>
      <xdr:rowOff>122727</xdr:rowOff>
    </xdr:from>
    <xdr:to>
      <xdr:col>23</xdr:col>
      <xdr:colOff>606425</xdr:colOff>
      <xdr:row>70</xdr:row>
      <xdr:rowOff>122727</xdr:rowOff>
    </xdr:to>
    <xdr:cxnSp macro="">
      <xdr:nvCxnSpPr>
        <xdr:cNvPr id="580" name="直線コネクタ 579"/>
        <xdr:cNvCxnSpPr/>
      </xdr:nvCxnSpPr>
      <xdr:spPr>
        <a:xfrm>
          <a:off x="16230600" y="12124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106341</xdr:rowOff>
    </xdr:from>
    <xdr:to>
      <xdr:col>23</xdr:col>
      <xdr:colOff>517525</xdr:colOff>
      <xdr:row>76</xdr:row>
      <xdr:rowOff>119943</xdr:rowOff>
    </xdr:to>
    <xdr:cxnSp macro="">
      <xdr:nvCxnSpPr>
        <xdr:cNvPr id="581" name="直線コネクタ 580"/>
        <xdr:cNvCxnSpPr/>
      </xdr:nvCxnSpPr>
      <xdr:spPr>
        <a:xfrm>
          <a:off x="15481300" y="13136541"/>
          <a:ext cx="838200" cy="1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120756</xdr:rowOff>
    </xdr:from>
    <xdr:ext cx="534377" cy="259045"/>
    <xdr:sp macro="" textlink="">
      <xdr:nvSpPr>
        <xdr:cNvPr id="582" name="公債費平均値テキスト"/>
        <xdr:cNvSpPr txBox="1"/>
      </xdr:nvSpPr>
      <xdr:spPr>
        <a:xfrm>
          <a:off x="16370300" y="12808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68,429</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97879</xdr:rowOff>
    </xdr:from>
    <xdr:to>
      <xdr:col>23</xdr:col>
      <xdr:colOff>568325</xdr:colOff>
      <xdr:row>76</xdr:row>
      <xdr:rowOff>28029</xdr:rowOff>
    </xdr:to>
    <xdr:sp macro="" textlink="">
      <xdr:nvSpPr>
        <xdr:cNvPr id="583" name="フローチャート : 判断 582"/>
        <xdr:cNvSpPr/>
      </xdr:nvSpPr>
      <xdr:spPr>
        <a:xfrm>
          <a:off x="16268700" y="1295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79646</xdr:rowOff>
    </xdr:from>
    <xdr:to>
      <xdr:col>22</xdr:col>
      <xdr:colOff>365125</xdr:colOff>
      <xdr:row>76</xdr:row>
      <xdr:rowOff>106341</xdr:rowOff>
    </xdr:to>
    <xdr:cxnSp macro="">
      <xdr:nvCxnSpPr>
        <xdr:cNvPr id="584" name="直線コネクタ 583"/>
        <xdr:cNvCxnSpPr/>
      </xdr:nvCxnSpPr>
      <xdr:spPr>
        <a:xfrm>
          <a:off x="14592300" y="13109846"/>
          <a:ext cx="889000" cy="2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75984</xdr:rowOff>
    </xdr:from>
    <xdr:to>
      <xdr:col>22</xdr:col>
      <xdr:colOff>415925</xdr:colOff>
      <xdr:row>76</xdr:row>
      <xdr:rowOff>6133</xdr:rowOff>
    </xdr:to>
    <xdr:sp macro="" textlink="">
      <xdr:nvSpPr>
        <xdr:cNvPr id="585" name="フローチャート : 判断 584"/>
        <xdr:cNvSpPr/>
      </xdr:nvSpPr>
      <xdr:spPr>
        <a:xfrm>
          <a:off x="15430500" y="129347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22661</xdr:rowOff>
    </xdr:from>
    <xdr:ext cx="534377" cy="259045"/>
    <xdr:sp macro="" textlink="">
      <xdr:nvSpPr>
        <xdr:cNvPr id="586" name="テキスト ボックス 585"/>
        <xdr:cNvSpPr txBox="1"/>
      </xdr:nvSpPr>
      <xdr:spPr>
        <a:xfrm>
          <a:off x="15214111" y="127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72,260</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75874</xdr:rowOff>
    </xdr:from>
    <xdr:to>
      <xdr:col>21</xdr:col>
      <xdr:colOff>161925</xdr:colOff>
      <xdr:row>76</xdr:row>
      <xdr:rowOff>79646</xdr:rowOff>
    </xdr:to>
    <xdr:cxnSp macro="">
      <xdr:nvCxnSpPr>
        <xdr:cNvPr id="587" name="直線コネクタ 586"/>
        <xdr:cNvCxnSpPr/>
      </xdr:nvCxnSpPr>
      <xdr:spPr>
        <a:xfrm>
          <a:off x="13703300" y="13106074"/>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65120</xdr:rowOff>
    </xdr:from>
    <xdr:to>
      <xdr:col>21</xdr:col>
      <xdr:colOff>212725</xdr:colOff>
      <xdr:row>75</xdr:row>
      <xdr:rowOff>166720</xdr:rowOff>
    </xdr:to>
    <xdr:sp macro="" textlink="">
      <xdr:nvSpPr>
        <xdr:cNvPr id="588" name="フローチャート : 判断 587"/>
        <xdr:cNvSpPr/>
      </xdr:nvSpPr>
      <xdr:spPr>
        <a:xfrm>
          <a:off x="14541500" y="1292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11797</xdr:rowOff>
    </xdr:from>
    <xdr:ext cx="534377" cy="259045"/>
    <xdr:sp macro="" textlink="">
      <xdr:nvSpPr>
        <xdr:cNvPr id="589" name="テキスト ボックス 588"/>
        <xdr:cNvSpPr txBox="1"/>
      </xdr:nvSpPr>
      <xdr:spPr>
        <a:xfrm>
          <a:off x="14325111" y="1269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74,161</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61336</xdr:rowOff>
    </xdr:from>
    <xdr:to>
      <xdr:col>19</xdr:col>
      <xdr:colOff>644525</xdr:colOff>
      <xdr:row>76</xdr:row>
      <xdr:rowOff>75874</xdr:rowOff>
    </xdr:to>
    <xdr:cxnSp macro="">
      <xdr:nvCxnSpPr>
        <xdr:cNvPr id="590" name="直線コネクタ 589"/>
        <xdr:cNvCxnSpPr/>
      </xdr:nvCxnSpPr>
      <xdr:spPr>
        <a:xfrm>
          <a:off x="12814300" y="13091536"/>
          <a:ext cx="889000" cy="1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49821</xdr:rowOff>
    </xdr:from>
    <xdr:to>
      <xdr:col>20</xdr:col>
      <xdr:colOff>9525</xdr:colOff>
      <xdr:row>75</xdr:row>
      <xdr:rowOff>151420</xdr:rowOff>
    </xdr:to>
    <xdr:sp macro="" textlink="">
      <xdr:nvSpPr>
        <xdr:cNvPr id="591" name="フローチャート : 判断 590"/>
        <xdr:cNvSpPr/>
      </xdr:nvSpPr>
      <xdr:spPr>
        <a:xfrm>
          <a:off x="13652500" y="1290857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167948</xdr:rowOff>
    </xdr:from>
    <xdr:ext cx="534377" cy="259045"/>
    <xdr:sp macro="" textlink="">
      <xdr:nvSpPr>
        <xdr:cNvPr id="592" name="テキスト ボックス 591"/>
        <xdr:cNvSpPr txBox="1"/>
      </xdr:nvSpPr>
      <xdr:spPr>
        <a:xfrm>
          <a:off x="13436111" y="1268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76,838</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60234</xdr:rowOff>
    </xdr:from>
    <xdr:to>
      <xdr:col>18</xdr:col>
      <xdr:colOff>492125</xdr:colOff>
      <xdr:row>75</xdr:row>
      <xdr:rowOff>161834</xdr:rowOff>
    </xdr:to>
    <xdr:sp macro="" textlink="">
      <xdr:nvSpPr>
        <xdr:cNvPr id="593" name="フローチャート : 判断 592"/>
        <xdr:cNvSpPr/>
      </xdr:nvSpPr>
      <xdr:spPr>
        <a:xfrm>
          <a:off x="12763500" y="1291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6911</xdr:rowOff>
    </xdr:from>
    <xdr:ext cx="534377" cy="259045"/>
    <xdr:sp macro="" textlink="">
      <xdr:nvSpPr>
        <xdr:cNvPr id="594" name="テキスト ボックス 593"/>
        <xdr:cNvSpPr txBox="1"/>
      </xdr:nvSpPr>
      <xdr:spPr>
        <a:xfrm>
          <a:off x="12547111" y="1269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75,016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95" name="テキスト ボックス 59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6" name="テキスト ボックス 59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597" name="テキスト ボックス 59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598" name="テキスト ボックス 59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599" name="テキスト ボックス 59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69143</xdr:rowOff>
    </xdr:from>
    <xdr:to>
      <xdr:col>23</xdr:col>
      <xdr:colOff>568325</xdr:colOff>
      <xdr:row>76</xdr:row>
      <xdr:rowOff>170743</xdr:rowOff>
    </xdr:to>
    <xdr:sp macro="" textlink="">
      <xdr:nvSpPr>
        <xdr:cNvPr id="600" name="円/楕円 599"/>
        <xdr:cNvSpPr/>
      </xdr:nvSpPr>
      <xdr:spPr>
        <a:xfrm>
          <a:off x="16268700" y="130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47570</xdr:rowOff>
    </xdr:from>
    <xdr:ext cx="534377" cy="259045"/>
    <xdr:sp macro="" textlink="">
      <xdr:nvSpPr>
        <xdr:cNvPr id="601" name="公債費該当値テキスト"/>
        <xdr:cNvSpPr txBox="1"/>
      </xdr:nvSpPr>
      <xdr:spPr>
        <a:xfrm>
          <a:off x="16370300" y="1307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43,457</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55541</xdr:rowOff>
    </xdr:from>
    <xdr:to>
      <xdr:col>22</xdr:col>
      <xdr:colOff>415925</xdr:colOff>
      <xdr:row>76</xdr:row>
      <xdr:rowOff>157141</xdr:rowOff>
    </xdr:to>
    <xdr:sp macro="" textlink="">
      <xdr:nvSpPr>
        <xdr:cNvPr id="602" name="円/楕円 601"/>
        <xdr:cNvSpPr/>
      </xdr:nvSpPr>
      <xdr:spPr>
        <a:xfrm>
          <a:off x="15430500" y="1308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148268</xdr:rowOff>
    </xdr:from>
    <xdr:ext cx="534377" cy="259045"/>
    <xdr:sp macro="" textlink="">
      <xdr:nvSpPr>
        <xdr:cNvPr id="603" name="テキスト ボックス 602"/>
        <xdr:cNvSpPr txBox="1"/>
      </xdr:nvSpPr>
      <xdr:spPr>
        <a:xfrm>
          <a:off x="15214111" y="13178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45,837</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28846</xdr:rowOff>
    </xdr:from>
    <xdr:to>
      <xdr:col>21</xdr:col>
      <xdr:colOff>212725</xdr:colOff>
      <xdr:row>76</xdr:row>
      <xdr:rowOff>130446</xdr:rowOff>
    </xdr:to>
    <xdr:sp macro="" textlink="">
      <xdr:nvSpPr>
        <xdr:cNvPr id="604" name="円/楕円 603"/>
        <xdr:cNvSpPr/>
      </xdr:nvSpPr>
      <xdr:spPr>
        <a:xfrm>
          <a:off x="14541500" y="1305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121573</xdr:rowOff>
    </xdr:from>
    <xdr:ext cx="534377" cy="259045"/>
    <xdr:sp macro="" textlink="">
      <xdr:nvSpPr>
        <xdr:cNvPr id="605" name="テキスト ボックス 604"/>
        <xdr:cNvSpPr txBox="1"/>
      </xdr:nvSpPr>
      <xdr:spPr>
        <a:xfrm>
          <a:off x="14325111" y="1315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50,508</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25074</xdr:rowOff>
    </xdr:from>
    <xdr:to>
      <xdr:col>20</xdr:col>
      <xdr:colOff>9525</xdr:colOff>
      <xdr:row>76</xdr:row>
      <xdr:rowOff>126674</xdr:rowOff>
    </xdr:to>
    <xdr:sp macro="" textlink="">
      <xdr:nvSpPr>
        <xdr:cNvPr id="606" name="円/楕円 605"/>
        <xdr:cNvSpPr/>
      </xdr:nvSpPr>
      <xdr:spPr>
        <a:xfrm>
          <a:off x="13652500" y="1305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117801</xdr:rowOff>
    </xdr:from>
    <xdr:ext cx="534377" cy="259045"/>
    <xdr:sp macro="" textlink="">
      <xdr:nvSpPr>
        <xdr:cNvPr id="607" name="テキスト ボックス 606"/>
        <xdr:cNvSpPr txBox="1"/>
      </xdr:nvSpPr>
      <xdr:spPr>
        <a:xfrm>
          <a:off x="13436111" y="1314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51,168</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10536</xdr:rowOff>
    </xdr:from>
    <xdr:to>
      <xdr:col>18</xdr:col>
      <xdr:colOff>492125</xdr:colOff>
      <xdr:row>76</xdr:row>
      <xdr:rowOff>112136</xdr:rowOff>
    </xdr:to>
    <xdr:sp macro="" textlink="">
      <xdr:nvSpPr>
        <xdr:cNvPr id="608" name="円/楕円 607"/>
        <xdr:cNvSpPr/>
      </xdr:nvSpPr>
      <xdr:spPr>
        <a:xfrm>
          <a:off x="12763500" y="1304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103263</xdr:rowOff>
    </xdr:from>
    <xdr:ext cx="534377" cy="259045"/>
    <xdr:sp macro="" textlink="">
      <xdr:nvSpPr>
        <xdr:cNvPr id="609" name="テキスト ボックス 608"/>
        <xdr:cNvSpPr txBox="1"/>
      </xdr:nvSpPr>
      <xdr:spPr>
        <a:xfrm>
          <a:off x="12547111" y="1313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53,712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0" name="正方形/長方形 60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1" name="正方形/長方形 61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2" name="正方形/長方形 61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3" name="正方形/長方形 61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4" name="正方形/長方形 61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15" name="正方形/長方形 61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16" name="正方形/長方形 61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17" name="正方形/長方形 61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18" name="テキスト ボックス 61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19" name="直線コネクタ 61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0" name="直線コネクタ 61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21" name="テキスト ボックス 62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22" name="直線コネクタ 62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95</xdr:row>
      <xdr:rowOff>54627</xdr:rowOff>
    </xdr:from>
    <xdr:ext cx="685572" cy="259045"/>
    <xdr:sp macro="" textlink="">
      <xdr:nvSpPr>
        <xdr:cNvPr id="623" name="テキスト ボックス 622"/>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24" name="直線コネクタ 62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25" name="テキスト ボックス 624"/>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26" name="直線コネクタ 62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27" name="テキスト ボックス 626"/>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28" name="直線コネクタ 62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29" name="テキスト ボックス 628"/>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148681</xdr:rowOff>
    </xdr:from>
    <xdr:to>
      <xdr:col>23</xdr:col>
      <xdr:colOff>516889</xdr:colOff>
      <xdr:row>98</xdr:row>
      <xdr:rowOff>139567</xdr:rowOff>
    </xdr:to>
    <xdr:cxnSp macro="">
      <xdr:nvCxnSpPr>
        <xdr:cNvPr id="631" name="直線コネクタ 630"/>
        <xdr:cNvCxnSpPr/>
      </xdr:nvCxnSpPr>
      <xdr:spPr>
        <a:xfrm flipV="1">
          <a:off x="16317595" y="15750631"/>
          <a:ext cx="1269" cy="119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4803</xdr:rowOff>
    </xdr:from>
    <xdr:ext cx="378565" cy="259045"/>
    <xdr:sp macro="" textlink="">
      <xdr:nvSpPr>
        <xdr:cNvPr id="632" name="積立金最小値テキスト"/>
        <xdr:cNvSpPr txBox="1"/>
      </xdr:nvSpPr>
      <xdr:spPr>
        <a:xfrm>
          <a:off x="16370300" y="16978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23</xdr:col>
      <xdr:colOff>428625</xdr:colOff>
      <xdr:row>98</xdr:row>
      <xdr:rowOff>139567</xdr:rowOff>
    </xdr:from>
    <xdr:to>
      <xdr:col>23</xdr:col>
      <xdr:colOff>606425</xdr:colOff>
      <xdr:row>98</xdr:row>
      <xdr:rowOff>139567</xdr:rowOff>
    </xdr:to>
    <xdr:cxnSp macro="">
      <xdr:nvCxnSpPr>
        <xdr:cNvPr id="633" name="直線コネクタ 632"/>
        <xdr:cNvCxnSpPr/>
      </xdr:nvCxnSpPr>
      <xdr:spPr>
        <a:xfrm>
          <a:off x="16230600" y="16941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95358</xdr:rowOff>
    </xdr:from>
    <xdr:ext cx="690189" cy="259045"/>
    <xdr:sp macro="" textlink="">
      <xdr:nvSpPr>
        <xdr:cNvPr id="634" name="積立金最大値テキスト"/>
        <xdr:cNvSpPr txBox="1"/>
      </xdr:nvSpPr>
      <xdr:spPr>
        <a:xfrm>
          <a:off x="16370300" y="155258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2,605,356</a:t>
          </a:r>
          <a:endParaRPr kumimoji="1" lang="ja-JP" altLang="en-US" sz="1000" b="1">
            <a:latin typeface="ＭＳ Ｐゴシック"/>
          </a:endParaRPr>
        </a:p>
      </xdr:txBody>
    </xdr:sp>
    <xdr:clientData/>
  </xdr:oneCellAnchor>
  <xdr:twoCellAnchor>
    <xdr:from>
      <xdr:col>23</xdr:col>
      <xdr:colOff>428625</xdr:colOff>
      <xdr:row>91</xdr:row>
      <xdr:rowOff>148681</xdr:rowOff>
    </xdr:from>
    <xdr:to>
      <xdr:col>23</xdr:col>
      <xdr:colOff>606425</xdr:colOff>
      <xdr:row>91</xdr:row>
      <xdr:rowOff>148681</xdr:rowOff>
    </xdr:to>
    <xdr:cxnSp macro="">
      <xdr:nvCxnSpPr>
        <xdr:cNvPr id="635" name="直線コネクタ 634"/>
        <xdr:cNvCxnSpPr/>
      </xdr:nvCxnSpPr>
      <xdr:spPr>
        <a:xfrm>
          <a:off x="16230600" y="15750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122535</xdr:rowOff>
    </xdr:from>
    <xdr:to>
      <xdr:col>23</xdr:col>
      <xdr:colOff>517525</xdr:colOff>
      <xdr:row>98</xdr:row>
      <xdr:rowOff>125695</xdr:rowOff>
    </xdr:to>
    <xdr:cxnSp macro="">
      <xdr:nvCxnSpPr>
        <xdr:cNvPr id="636" name="直線コネクタ 635"/>
        <xdr:cNvCxnSpPr/>
      </xdr:nvCxnSpPr>
      <xdr:spPr>
        <a:xfrm flipV="1">
          <a:off x="15481300" y="16924635"/>
          <a:ext cx="838200" cy="3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93702</xdr:rowOff>
    </xdr:from>
    <xdr:ext cx="534377" cy="259045"/>
    <xdr:sp macro="" textlink="">
      <xdr:nvSpPr>
        <xdr:cNvPr id="637" name="積立金平均値テキスト"/>
        <xdr:cNvSpPr txBox="1"/>
      </xdr:nvSpPr>
      <xdr:spPr>
        <a:xfrm>
          <a:off x="16370300" y="16724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39,533</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70825</xdr:rowOff>
    </xdr:from>
    <xdr:to>
      <xdr:col>23</xdr:col>
      <xdr:colOff>568325</xdr:colOff>
      <xdr:row>99</xdr:row>
      <xdr:rowOff>975</xdr:rowOff>
    </xdr:to>
    <xdr:sp macro="" textlink="">
      <xdr:nvSpPr>
        <xdr:cNvPr id="638" name="フローチャート : 判断 637"/>
        <xdr:cNvSpPr/>
      </xdr:nvSpPr>
      <xdr:spPr>
        <a:xfrm>
          <a:off x="16268700" y="1687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121183</xdr:rowOff>
    </xdr:from>
    <xdr:to>
      <xdr:col>22</xdr:col>
      <xdr:colOff>365125</xdr:colOff>
      <xdr:row>98</xdr:row>
      <xdr:rowOff>125695</xdr:rowOff>
    </xdr:to>
    <xdr:cxnSp macro="">
      <xdr:nvCxnSpPr>
        <xdr:cNvPr id="639" name="直線コネクタ 638"/>
        <xdr:cNvCxnSpPr/>
      </xdr:nvCxnSpPr>
      <xdr:spPr>
        <a:xfrm>
          <a:off x="14592300" y="16923283"/>
          <a:ext cx="889000" cy="4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73566</xdr:rowOff>
    </xdr:from>
    <xdr:to>
      <xdr:col>22</xdr:col>
      <xdr:colOff>415925</xdr:colOff>
      <xdr:row>99</xdr:row>
      <xdr:rowOff>3716</xdr:rowOff>
    </xdr:to>
    <xdr:sp macro="" textlink="">
      <xdr:nvSpPr>
        <xdr:cNvPr id="640" name="フローチャート : 判断 639"/>
        <xdr:cNvSpPr/>
      </xdr:nvSpPr>
      <xdr:spPr>
        <a:xfrm>
          <a:off x="15430500" y="1687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20243</xdr:rowOff>
    </xdr:from>
    <xdr:ext cx="534377" cy="259045"/>
    <xdr:sp macro="" textlink="">
      <xdr:nvSpPr>
        <xdr:cNvPr id="641" name="テキスト ボックス 640"/>
        <xdr:cNvSpPr txBox="1"/>
      </xdr:nvSpPr>
      <xdr:spPr>
        <a:xfrm>
          <a:off x="15214111" y="1665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33,538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116664</xdr:rowOff>
    </xdr:from>
    <xdr:to>
      <xdr:col>21</xdr:col>
      <xdr:colOff>161925</xdr:colOff>
      <xdr:row>98</xdr:row>
      <xdr:rowOff>121183</xdr:rowOff>
    </xdr:to>
    <xdr:cxnSp macro="">
      <xdr:nvCxnSpPr>
        <xdr:cNvPr id="642" name="直線コネクタ 641"/>
        <xdr:cNvCxnSpPr/>
      </xdr:nvCxnSpPr>
      <xdr:spPr>
        <a:xfrm>
          <a:off x="13703300" y="16918764"/>
          <a:ext cx="889000" cy="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69934</xdr:rowOff>
    </xdr:from>
    <xdr:to>
      <xdr:col>21</xdr:col>
      <xdr:colOff>212725</xdr:colOff>
      <xdr:row>99</xdr:row>
      <xdr:rowOff>84</xdr:rowOff>
    </xdr:to>
    <xdr:sp macro="" textlink="">
      <xdr:nvSpPr>
        <xdr:cNvPr id="643" name="フローチャート : 判断 642"/>
        <xdr:cNvSpPr/>
      </xdr:nvSpPr>
      <xdr:spPr>
        <a:xfrm>
          <a:off x="14541500" y="1687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16611</xdr:rowOff>
    </xdr:from>
    <xdr:ext cx="534377" cy="259045"/>
    <xdr:sp macro="" textlink="">
      <xdr:nvSpPr>
        <xdr:cNvPr id="644" name="テキスト ボックス 643"/>
        <xdr:cNvSpPr txBox="1"/>
      </xdr:nvSpPr>
      <xdr:spPr>
        <a:xfrm>
          <a:off x="14325111" y="1664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108448</xdr:rowOff>
    </xdr:from>
    <xdr:to>
      <xdr:col>19</xdr:col>
      <xdr:colOff>644525</xdr:colOff>
      <xdr:row>98</xdr:row>
      <xdr:rowOff>116664</xdr:rowOff>
    </xdr:to>
    <xdr:cxnSp macro="">
      <xdr:nvCxnSpPr>
        <xdr:cNvPr id="645" name="直線コネクタ 644"/>
        <xdr:cNvCxnSpPr/>
      </xdr:nvCxnSpPr>
      <xdr:spPr>
        <a:xfrm>
          <a:off x="12814300" y="16910548"/>
          <a:ext cx="889000" cy="8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49078</xdr:rowOff>
    </xdr:from>
    <xdr:to>
      <xdr:col>20</xdr:col>
      <xdr:colOff>9525</xdr:colOff>
      <xdr:row>98</xdr:row>
      <xdr:rowOff>150678</xdr:rowOff>
    </xdr:to>
    <xdr:sp macro="" textlink="">
      <xdr:nvSpPr>
        <xdr:cNvPr id="646" name="フローチャート : 判断 645"/>
        <xdr:cNvSpPr/>
      </xdr:nvSpPr>
      <xdr:spPr>
        <a:xfrm>
          <a:off x="13652500" y="1685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167205</xdr:rowOff>
    </xdr:from>
    <xdr:ext cx="534377" cy="259045"/>
    <xdr:sp macro="" textlink="">
      <xdr:nvSpPr>
        <xdr:cNvPr id="647" name="テキスト ボックス 646"/>
        <xdr:cNvSpPr txBox="1"/>
      </xdr:nvSpPr>
      <xdr:spPr>
        <a:xfrm>
          <a:off x="13436111" y="1662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87,100</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69814</xdr:rowOff>
    </xdr:from>
    <xdr:to>
      <xdr:col>18</xdr:col>
      <xdr:colOff>492125</xdr:colOff>
      <xdr:row>98</xdr:row>
      <xdr:rowOff>171414</xdr:rowOff>
    </xdr:to>
    <xdr:sp macro="" textlink="">
      <xdr:nvSpPr>
        <xdr:cNvPr id="648" name="フローチャート : 判断 647"/>
        <xdr:cNvSpPr/>
      </xdr:nvSpPr>
      <xdr:spPr>
        <a:xfrm>
          <a:off x="12763500" y="1687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162541</xdr:rowOff>
    </xdr:from>
    <xdr:ext cx="534377" cy="259045"/>
    <xdr:sp macro="" textlink="">
      <xdr:nvSpPr>
        <xdr:cNvPr id="649" name="テキスト ボックス 648"/>
        <xdr:cNvSpPr txBox="1"/>
      </xdr:nvSpPr>
      <xdr:spPr>
        <a:xfrm>
          <a:off x="12547111" y="1696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0" name="テキスト ボックス 64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1" name="テキスト ボックス 65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2" name="テキスト ボックス 65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3" name="テキスト ボックス 65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4" name="テキスト ボックス 65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71735</xdr:rowOff>
    </xdr:from>
    <xdr:to>
      <xdr:col>23</xdr:col>
      <xdr:colOff>568325</xdr:colOff>
      <xdr:row>99</xdr:row>
      <xdr:rowOff>1885</xdr:rowOff>
    </xdr:to>
    <xdr:sp macro="" textlink="">
      <xdr:nvSpPr>
        <xdr:cNvPr id="655" name="円/楕円 654"/>
        <xdr:cNvSpPr/>
      </xdr:nvSpPr>
      <xdr:spPr>
        <a:xfrm>
          <a:off x="16268700" y="1687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49253</xdr:rowOff>
    </xdr:from>
    <xdr:ext cx="534377" cy="259045"/>
    <xdr:sp macro="" textlink="">
      <xdr:nvSpPr>
        <xdr:cNvPr id="656" name="積立金該当値テキスト"/>
        <xdr:cNvSpPr txBox="1"/>
      </xdr:nvSpPr>
      <xdr:spPr>
        <a:xfrm>
          <a:off x="16370300" y="1685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37,545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74895</xdr:rowOff>
    </xdr:from>
    <xdr:to>
      <xdr:col>22</xdr:col>
      <xdr:colOff>415925</xdr:colOff>
      <xdr:row>99</xdr:row>
      <xdr:rowOff>5045</xdr:rowOff>
    </xdr:to>
    <xdr:sp macro="" textlink="">
      <xdr:nvSpPr>
        <xdr:cNvPr id="657" name="円/楕円 656"/>
        <xdr:cNvSpPr/>
      </xdr:nvSpPr>
      <xdr:spPr>
        <a:xfrm>
          <a:off x="15430500" y="1687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167622</xdr:rowOff>
    </xdr:from>
    <xdr:ext cx="534377" cy="259045"/>
    <xdr:sp macro="" textlink="">
      <xdr:nvSpPr>
        <xdr:cNvPr id="658" name="テキスト ボックス 657"/>
        <xdr:cNvSpPr txBox="1"/>
      </xdr:nvSpPr>
      <xdr:spPr>
        <a:xfrm>
          <a:off x="15214111" y="1696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30,632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70383</xdr:rowOff>
    </xdr:from>
    <xdr:to>
      <xdr:col>21</xdr:col>
      <xdr:colOff>212725</xdr:colOff>
      <xdr:row>99</xdr:row>
      <xdr:rowOff>533</xdr:rowOff>
    </xdr:to>
    <xdr:sp macro="" textlink="">
      <xdr:nvSpPr>
        <xdr:cNvPr id="659" name="円/楕円 658"/>
        <xdr:cNvSpPr/>
      </xdr:nvSpPr>
      <xdr:spPr>
        <a:xfrm>
          <a:off x="14541500" y="1687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163110</xdr:rowOff>
    </xdr:from>
    <xdr:ext cx="534377" cy="259045"/>
    <xdr:sp macro="" textlink="">
      <xdr:nvSpPr>
        <xdr:cNvPr id="660" name="テキスト ボックス 659"/>
        <xdr:cNvSpPr txBox="1"/>
      </xdr:nvSpPr>
      <xdr:spPr>
        <a:xfrm>
          <a:off x="14325111" y="1696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40,499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65864</xdr:rowOff>
    </xdr:from>
    <xdr:to>
      <xdr:col>20</xdr:col>
      <xdr:colOff>9525</xdr:colOff>
      <xdr:row>98</xdr:row>
      <xdr:rowOff>167464</xdr:rowOff>
    </xdr:to>
    <xdr:sp macro="" textlink="">
      <xdr:nvSpPr>
        <xdr:cNvPr id="661" name="円/楕円 660"/>
        <xdr:cNvSpPr/>
      </xdr:nvSpPr>
      <xdr:spPr>
        <a:xfrm>
          <a:off x="13652500" y="1686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158591</xdr:rowOff>
    </xdr:from>
    <xdr:ext cx="534377" cy="259045"/>
    <xdr:sp macro="" textlink="">
      <xdr:nvSpPr>
        <xdr:cNvPr id="662" name="テキスト ボックス 661"/>
        <xdr:cNvSpPr txBox="1"/>
      </xdr:nvSpPr>
      <xdr:spPr>
        <a:xfrm>
          <a:off x="13436111" y="1696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50,383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57648</xdr:rowOff>
    </xdr:from>
    <xdr:to>
      <xdr:col>18</xdr:col>
      <xdr:colOff>492125</xdr:colOff>
      <xdr:row>98</xdr:row>
      <xdr:rowOff>159248</xdr:rowOff>
    </xdr:to>
    <xdr:sp macro="" textlink="">
      <xdr:nvSpPr>
        <xdr:cNvPr id="663" name="円/楕円 662"/>
        <xdr:cNvSpPr/>
      </xdr:nvSpPr>
      <xdr:spPr>
        <a:xfrm>
          <a:off x="12763500" y="1685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4325</xdr:rowOff>
    </xdr:from>
    <xdr:ext cx="534377" cy="259045"/>
    <xdr:sp macro="" textlink="">
      <xdr:nvSpPr>
        <xdr:cNvPr id="664" name="テキスト ボックス 663"/>
        <xdr:cNvSpPr txBox="1"/>
      </xdr:nvSpPr>
      <xdr:spPr>
        <a:xfrm>
          <a:off x="12547111" y="16634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68,356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65" name="正方形/長方形 66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66" name="正方形/長方形 66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67" name="正方形/長方形 66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68" name="正方形/長方形 66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69" name="正方形/長方形 66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0" name="正方形/長方形 66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1" name="正方形/長方形 67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2" name="正方形/長方形 67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73" name="テキスト ボックス 67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4" name="直線コネクタ 67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75" name="直線コネクタ 67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76" name="テキスト ボックス 67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77" name="直線コネクタ 67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78" name="テキスト ボックス 67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79" name="直線コネクタ 67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80" name="テキスト ボックス 67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81" name="直線コネクタ 68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682" name="テキスト ボックス 68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83" name="直線コネクタ 68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84" name="テキスト ボックス 68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8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83510</xdr:rowOff>
    </xdr:from>
    <xdr:to>
      <xdr:col>32</xdr:col>
      <xdr:colOff>186689</xdr:colOff>
      <xdr:row>38</xdr:row>
      <xdr:rowOff>139700</xdr:rowOff>
    </xdr:to>
    <xdr:cxnSp macro="">
      <xdr:nvCxnSpPr>
        <xdr:cNvPr id="686" name="直線コネクタ 685"/>
        <xdr:cNvCxnSpPr/>
      </xdr:nvCxnSpPr>
      <xdr:spPr>
        <a:xfrm flipV="1">
          <a:off x="22159595" y="5569910"/>
          <a:ext cx="1269" cy="1084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68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688" name="直線コネクタ 68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30187</xdr:rowOff>
    </xdr:from>
    <xdr:ext cx="534377" cy="259045"/>
    <xdr:sp macro="" textlink="">
      <xdr:nvSpPr>
        <xdr:cNvPr id="689" name="投資及び出資金最大値テキスト"/>
        <xdr:cNvSpPr txBox="1"/>
      </xdr:nvSpPr>
      <xdr:spPr>
        <a:xfrm>
          <a:off x="22212300" y="534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23,729</a:t>
          </a:r>
          <a:endParaRPr kumimoji="1" lang="ja-JP" altLang="en-US" sz="1000" b="1">
            <a:latin typeface="ＭＳ Ｐゴシック"/>
          </a:endParaRPr>
        </a:p>
      </xdr:txBody>
    </xdr:sp>
    <xdr:clientData/>
  </xdr:oneCellAnchor>
  <xdr:twoCellAnchor>
    <xdr:from>
      <xdr:col>32</xdr:col>
      <xdr:colOff>98425</xdr:colOff>
      <xdr:row>32</xdr:row>
      <xdr:rowOff>83510</xdr:rowOff>
    </xdr:from>
    <xdr:to>
      <xdr:col>32</xdr:col>
      <xdr:colOff>276225</xdr:colOff>
      <xdr:row>32</xdr:row>
      <xdr:rowOff>83510</xdr:rowOff>
    </xdr:to>
    <xdr:cxnSp macro="">
      <xdr:nvCxnSpPr>
        <xdr:cNvPr id="690" name="直線コネクタ 689"/>
        <xdr:cNvCxnSpPr/>
      </xdr:nvCxnSpPr>
      <xdr:spPr>
        <a:xfrm>
          <a:off x="22072600" y="5569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105364</xdr:rowOff>
    </xdr:from>
    <xdr:to>
      <xdr:col>32</xdr:col>
      <xdr:colOff>187325</xdr:colOff>
      <xdr:row>37</xdr:row>
      <xdr:rowOff>143952</xdr:rowOff>
    </xdr:to>
    <xdr:cxnSp macro="">
      <xdr:nvCxnSpPr>
        <xdr:cNvPr id="691" name="直線コネクタ 690"/>
        <xdr:cNvCxnSpPr/>
      </xdr:nvCxnSpPr>
      <xdr:spPr>
        <a:xfrm flipV="1">
          <a:off x="21323300" y="6449014"/>
          <a:ext cx="838200" cy="3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134535</xdr:rowOff>
    </xdr:from>
    <xdr:ext cx="469744" cy="259045"/>
    <xdr:sp macro="" textlink="">
      <xdr:nvSpPr>
        <xdr:cNvPr id="692" name="投資及び出資金平均値テキスト"/>
        <xdr:cNvSpPr txBox="1"/>
      </xdr:nvSpPr>
      <xdr:spPr>
        <a:xfrm>
          <a:off x="22212300" y="6478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2,280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156108</xdr:rowOff>
    </xdr:from>
    <xdr:to>
      <xdr:col>32</xdr:col>
      <xdr:colOff>238125</xdr:colOff>
      <xdr:row>38</xdr:row>
      <xdr:rowOff>86258</xdr:rowOff>
    </xdr:to>
    <xdr:sp macro="" textlink="">
      <xdr:nvSpPr>
        <xdr:cNvPr id="693" name="フローチャート : 判断 692"/>
        <xdr:cNvSpPr/>
      </xdr:nvSpPr>
      <xdr:spPr>
        <a:xfrm>
          <a:off x="221107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143952</xdr:rowOff>
    </xdr:from>
    <xdr:to>
      <xdr:col>31</xdr:col>
      <xdr:colOff>34925</xdr:colOff>
      <xdr:row>38</xdr:row>
      <xdr:rowOff>51826</xdr:rowOff>
    </xdr:to>
    <xdr:cxnSp macro="">
      <xdr:nvCxnSpPr>
        <xdr:cNvPr id="694" name="直線コネクタ 693"/>
        <xdr:cNvCxnSpPr/>
      </xdr:nvCxnSpPr>
      <xdr:spPr>
        <a:xfrm flipV="1">
          <a:off x="20434300" y="6487602"/>
          <a:ext cx="889000" cy="7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152451</xdr:rowOff>
    </xdr:from>
    <xdr:to>
      <xdr:col>31</xdr:col>
      <xdr:colOff>85725</xdr:colOff>
      <xdr:row>38</xdr:row>
      <xdr:rowOff>82601</xdr:rowOff>
    </xdr:to>
    <xdr:sp macro="" textlink="">
      <xdr:nvSpPr>
        <xdr:cNvPr id="695" name="フローチャート : 判断 694"/>
        <xdr:cNvSpPr/>
      </xdr:nvSpPr>
      <xdr:spPr>
        <a:xfrm>
          <a:off x="21272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73728</xdr:rowOff>
    </xdr:from>
    <xdr:ext cx="469744" cy="259045"/>
    <xdr:sp macro="" textlink="">
      <xdr:nvSpPr>
        <xdr:cNvPr id="696" name="テキスト ボックス 695"/>
        <xdr:cNvSpPr txBox="1"/>
      </xdr:nvSpPr>
      <xdr:spPr>
        <a:xfrm>
          <a:off x="21088427" y="658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9627</xdr:rowOff>
    </xdr:from>
    <xdr:to>
      <xdr:col>29</xdr:col>
      <xdr:colOff>517525</xdr:colOff>
      <xdr:row>38</xdr:row>
      <xdr:rowOff>51826</xdr:rowOff>
    </xdr:to>
    <xdr:cxnSp macro="">
      <xdr:nvCxnSpPr>
        <xdr:cNvPr id="697" name="直線コネクタ 696"/>
        <xdr:cNvCxnSpPr/>
      </xdr:nvCxnSpPr>
      <xdr:spPr>
        <a:xfrm>
          <a:off x="19545300" y="6524727"/>
          <a:ext cx="889000" cy="4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124790</xdr:rowOff>
    </xdr:from>
    <xdr:to>
      <xdr:col>29</xdr:col>
      <xdr:colOff>568325</xdr:colOff>
      <xdr:row>38</xdr:row>
      <xdr:rowOff>54940</xdr:rowOff>
    </xdr:to>
    <xdr:sp macro="" textlink="">
      <xdr:nvSpPr>
        <xdr:cNvPr id="698" name="フローチャート : 判断 697"/>
        <xdr:cNvSpPr/>
      </xdr:nvSpPr>
      <xdr:spPr>
        <a:xfrm>
          <a:off x="20383500" y="64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71467</xdr:rowOff>
    </xdr:from>
    <xdr:ext cx="469744" cy="259045"/>
    <xdr:sp macro="" textlink="">
      <xdr:nvSpPr>
        <xdr:cNvPr id="699" name="テキスト ボックス 698"/>
        <xdr:cNvSpPr txBox="1"/>
      </xdr:nvSpPr>
      <xdr:spPr>
        <a:xfrm>
          <a:off x="20199427" y="624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9627</xdr:rowOff>
    </xdr:from>
    <xdr:to>
      <xdr:col>28</xdr:col>
      <xdr:colOff>314325</xdr:colOff>
      <xdr:row>38</xdr:row>
      <xdr:rowOff>20279</xdr:rowOff>
    </xdr:to>
    <xdr:cxnSp macro="">
      <xdr:nvCxnSpPr>
        <xdr:cNvPr id="700" name="直線コネクタ 699"/>
        <xdr:cNvCxnSpPr/>
      </xdr:nvCxnSpPr>
      <xdr:spPr>
        <a:xfrm flipV="1">
          <a:off x="18656300" y="6524727"/>
          <a:ext cx="889000" cy="1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82362</xdr:rowOff>
    </xdr:from>
    <xdr:to>
      <xdr:col>28</xdr:col>
      <xdr:colOff>365125</xdr:colOff>
      <xdr:row>38</xdr:row>
      <xdr:rowOff>12512</xdr:rowOff>
    </xdr:to>
    <xdr:sp macro="" textlink="">
      <xdr:nvSpPr>
        <xdr:cNvPr id="701" name="フローチャート : 判断 700"/>
        <xdr:cNvSpPr/>
      </xdr:nvSpPr>
      <xdr:spPr>
        <a:xfrm>
          <a:off x="19494500" y="642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29039</xdr:rowOff>
    </xdr:from>
    <xdr:ext cx="469744" cy="259045"/>
    <xdr:sp macro="" textlink="">
      <xdr:nvSpPr>
        <xdr:cNvPr id="702" name="テキスト ボックス 701"/>
        <xdr:cNvSpPr txBox="1"/>
      </xdr:nvSpPr>
      <xdr:spPr>
        <a:xfrm>
          <a:off x="19310427" y="620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77744</xdr:rowOff>
    </xdr:from>
    <xdr:to>
      <xdr:col>27</xdr:col>
      <xdr:colOff>161925</xdr:colOff>
      <xdr:row>38</xdr:row>
      <xdr:rowOff>7894</xdr:rowOff>
    </xdr:to>
    <xdr:sp macro="" textlink="">
      <xdr:nvSpPr>
        <xdr:cNvPr id="703" name="フローチャート : 判断 702"/>
        <xdr:cNvSpPr/>
      </xdr:nvSpPr>
      <xdr:spPr>
        <a:xfrm>
          <a:off x="18605500" y="642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24421</xdr:rowOff>
    </xdr:from>
    <xdr:ext cx="469744" cy="259045"/>
    <xdr:sp macro="" textlink="">
      <xdr:nvSpPr>
        <xdr:cNvPr id="704" name="テキスト ボックス 703"/>
        <xdr:cNvSpPr txBox="1"/>
      </xdr:nvSpPr>
      <xdr:spPr>
        <a:xfrm>
          <a:off x="18421427" y="6196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05" name="テキスト ボックス 70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06" name="テキスト ボックス 70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07" name="テキスト ボックス 70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08" name="テキスト ボックス 70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09" name="テキスト ボックス 70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54564</xdr:rowOff>
    </xdr:from>
    <xdr:to>
      <xdr:col>32</xdr:col>
      <xdr:colOff>238125</xdr:colOff>
      <xdr:row>37</xdr:row>
      <xdr:rowOff>156164</xdr:rowOff>
    </xdr:to>
    <xdr:sp macro="" textlink="">
      <xdr:nvSpPr>
        <xdr:cNvPr id="710" name="円/楕円 709"/>
        <xdr:cNvSpPr/>
      </xdr:nvSpPr>
      <xdr:spPr>
        <a:xfrm>
          <a:off x="22110700" y="639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77441</xdr:rowOff>
    </xdr:from>
    <xdr:ext cx="469744" cy="259045"/>
    <xdr:sp macro="" textlink="">
      <xdr:nvSpPr>
        <xdr:cNvPr id="711" name="投資及び出資金該当値テキスト"/>
        <xdr:cNvSpPr txBox="1"/>
      </xdr:nvSpPr>
      <xdr:spPr>
        <a:xfrm>
          <a:off x="22212300" y="624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4,501</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93152</xdr:rowOff>
    </xdr:from>
    <xdr:to>
      <xdr:col>31</xdr:col>
      <xdr:colOff>85725</xdr:colOff>
      <xdr:row>38</xdr:row>
      <xdr:rowOff>23302</xdr:rowOff>
    </xdr:to>
    <xdr:sp macro="" textlink="">
      <xdr:nvSpPr>
        <xdr:cNvPr id="712" name="円/楕円 711"/>
        <xdr:cNvSpPr/>
      </xdr:nvSpPr>
      <xdr:spPr>
        <a:xfrm>
          <a:off x="21272500" y="643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39829</xdr:rowOff>
    </xdr:from>
    <xdr:ext cx="469744" cy="259045"/>
    <xdr:sp macro="" textlink="">
      <xdr:nvSpPr>
        <xdr:cNvPr id="713" name="テキスト ボックス 712"/>
        <xdr:cNvSpPr txBox="1"/>
      </xdr:nvSpPr>
      <xdr:spPr>
        <a:xfrm>
          <a:off x="21088427" y="6212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3,657</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1026</xdr:rowOff>
    </xdr:from>
    <xdr:to>
      <xdr:col>29</xdr:col>
      <xdr:colOff>568325</xdr:colOff>
      <xdr:row>38</xdr:row>
      <xdr:rowOff>102626</xdr:rowOff>
    </xdr:to>
    <xdr:sp macro="" textlink="">
      <xdr:nvSpPr>
        <xdr:cNvPr id="714" name="円/楕円 713"/>
        <xdr:cNvSpPr/>
      </xdr:nvSpPr>
      <xdr:spPr>
        <a:xfrm>
          <a:off x="20383500" y="651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93753</xdr:rowOff>
    </xdr:from>
    <xdr:ext cx="469744" cy="259045"/>
    <xdr:sp macro="" textlink="">
      <xdr:nvSpPr>
        <xdr:cNvPr id="715" name="テキスト ボックス 714"/>
        <xdr:cNvSpPr txBox="1"/>
      </xdr:nvSpPr>
      <xdr:spPr>
        <a:xfrm>
          <a:off x="20199427" y="6608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1,922</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130277</xdr:rowOff>
    </xdr:from>
    <xdr:to>
      <xdr:col>28</xdr:col>
      <xdr:colOff>365125</xdr:colOff>
      <xdr:row>38</xdr:row>
      <xdr:rowOff>60427</xdr:rowOff>
    </xdr:to>
    <xdr:sp macro="" textlink="">
      <xdr:nvSpPr>
        <xdr:cNvPr id="716" name="円/楕円 715"/>
        <xdr:cNvSpPr/>
      </xdr:nvSpPr>
      <xdr:spPr>
        <a:xfrm>
          <a:off x="19494500" y="647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51554</xdr:rowOff>
    </xdr:from>
    <xdr:ext cx="469744" cy="259045"/>
    <xdr:sp macro="" textlink="">
      <xdr:nvSpPr>
        <xdr:cNvPr id="717" name="テキスト ボックス 716"/>
        <xdr:cNvSpPr txBox="1"/>
      </xdr:nvSpPr>
      <xdr:spPr>
        <a:xfrm>
          <a:off x="19310427" y="6566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2,845</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140929</xdr:rowOff>
    </xdr:from>
    <xdr:to>
      <xdr:col>27</xdr:col>
      <xdr:colOff>161925</xdr:colOff>
      <xdr:row>38</xdr:row>
      <xdr:rowOff>71079</xdr:rowOff>
    </xdr:to>
    <xdr:sp macro="" textlink="">
      <xdr:nvSpPr>
        <xdr:cNvPr id="718" name="円/楕円 717"/>
        <xdr:cNvSpPr/>
      </xdr:nvSpPr>
      <xdr:spPr>
        <a:xfrm>
          <a:off x="18605500" y="648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62206</xdr:rowOff>
    </xdr:from>
    <xdr:ext cx="469744" cy="259045"/>
    <xdr:sp macro="" textlink="">
      <xdr:nvSpPr>
        <xdr:cNvPr id="719" name="テキスト ボックス 718"/>
        <xdr:cNvSpPr txBox="1"/>
      </xdr:nvSpPr>
      <xdr:spPr>
        <a:xfrm>
          <a:off x="18421427" y="6577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0" name="正方形/長方形 71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21" name="正方形/長方形 72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22" name="正方形/長方形 72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23" name="正方形/長方形 72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24" name="正方形/長方形 72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25" name="正方形/長方形 72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26" name="正方形/長方形 72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27" name="正方形/長方形 72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28" name="テキスト ボックス 72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29" name="直線コネクタ 72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30" name="直線コネクタ 72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31" name="テキスト ボックス 73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32" name="直線コネクタ 73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33" name="テキスト ボックス 73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34" name="直線コネクタ 73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35" name="テキスト ボックス 73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36" name="直線コネクタ 73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37" name="テキスト ボックス 73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38" name="直線コネクタ 73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39" name="テキスト ボックス 738"/>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0" name="直線コネクタ 73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41" name="テキスト ボックス 740"/>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91770</xdr:rowOff>
    </xdr:from>
    <xdr:to>
      <xdr:col>32</xdr:col>
      <xdr:colOff>186689</xdr:colOff>
      <xdr:row>59</xdr:row>
      <xdr:rowOff>44450</xdr:rowOff>
    </xdr:to>
    <xdr:cxnSp macro="">
      <xdr:nvCxnSpPr>
        <xdr:cNvPr id="743" name="直線コネクタ 742"/>
        <xdr:cNvCxnSpPr/>
      </xdr:nvCxnSpPr>
      <xdr:spPr>
        <a:xfrm flipV="1">
          <a:off x="22159595" y="8664270"/>
          <a:ext cx="1269" cy="1495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4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45" name="直線コネクタ 74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38447</xdr:rowOff>
    </xdr:from>
    <xdr:ext cx="599010" cy="259045"/>
    <xdr:sp macro="" textlink="">
      <xdr:nvSpPr>
        <xdr:cNvPr id="746" name="貸付金最大値テキスト"/>
        <xdr:cNvSpPr txBox="1"/>
      </xdr:nvSpPr>
      <xdr:spPr>
        <a:xfrm>
          <a:off x="22212300" y="843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117,774</a:t>
          </a:r>
          <a:endParaRPr kumimoji="1" lang="ja-JP" altLang="en-US" sz="1000" b="1">
            <a:latin typeface="ＭＳ Ｐゴシック"/>
          </a:endParaRPr>
        </a:p>
      </xdr:txBody>
    </xdr:sp>
    <xdr:clientData/>
  </xdr:oneCellAnchor>
  <xdr:twoCellAnchor>
    <xdr:from>
      <xdr:col>32</xdr:col>
      <xdr:colOff>98425</xdr:colOff>
      <xdr:row>50</xdr:row>
      <xdr:rowOff>91770</xdr:rowOff>
    </xdr:from>
    <xdr:to>
      <xdr:col>32</xdr:col>
      <xdr:colOff>276225</xdr:colOff>
      <xdr:row>50</xdr:row>
      <xdr:rowOff>91770</xdr:rowOff>
    </xdr:to>
    <xdr:cxnSp macro="">
      <xdr:nvCxnSpPr>
        <xdr:cNvPr id="747" name="直線コネクタ 746"/>
        <xdr:cNvCxnSpPr/>
      </xdr:nvCxnSpPr>
      <xdr:spPr>
        <a:xfrm>
          <a:off x="22072600" y="866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7023</xdr:rowOff>
    </xdr:from>
    <xdr:to>
      <xdr:col>32</xdr:col>
      <xdr:colOff>187325</xdr:colOff>
      <xdr:row>59</xdr:row>
      <xdr:rowOff>7404</xdr:rowOff>
    </xdr:to>
    <xdr:cxnSp macro="">
      <xdr:nvCxnSpPr>
        <xdr:cNvPr id="748" name="直線コネクタ 747"/>
        <xdr:cNvCxnSpPr/>
      </xdr:nvCxnSpPr>
      <xdr:spPr>
        <a:xfrm flipV="1">
          <a:off x="21323300" y="10122573"/>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136072</xdr:rowOff>
    </xdr:from>
    <xdr:ext cx="469744" cy="259045"/>
    <xdr:sp macro="" textlink="">
      <xdr:nvSpPr>
        <xdr:cNvPr id="749" name="貸付金平均値テキスト"/>
        <xdr:cNvSpPr txBox="1"/>
      </xdr:nvSpPr>
      <xdr:spPr>
        <a:xfrm>
          <a:off x="22212300" y="99087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113195</xdr:rowOff>
    </xdr:from>
    <xdr:to>
      <xdr:col>32</xdr:col>
      <xdr:colOff>238125</xdr:colOff>
      <xdr:row>59</xdr:row>
      <xdr:rowOff>43345</xdr:rowOff>
    </xdr:to>
    <xdr:sp macro="" textlink="">
      <xdr:nvSpPr>
        <xdr:cNvPr id="750" name="フローチャート : 判断 749"/>
        <xdr:cNvSpPr/>
      </xdr:nvSpPr>
      <xdr:spPr>
        <a:xfrm>
          <a:off x="22110700" y="1005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7404</xdr:rowOff>
    </xdr:from>
    <xdr:to>
      <xdr:col>31</xdr:col>
      <xdr:colOff>34925</xdr:colOff>
      <xdr:row>59</xdr:row>
      <xdr:rowOff>7760</xdr:rowOff>
    </xdr:to>
    <xdr:cxnSp macro="">
      <xdr:nvCxnSpPr>
        <xdr:cNvPr id="751" name="直線コネクタ 750"/>
        <xdr:cNvCxnSpPr/>
      </xdr:nvCxnSpPr>
      <xdr:spPr>
        <a:xfrm flipV="1">
          <a:off x="20434300" y="10122954"/>
          <a:ext cx="889000" cy="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135255</xdr:rowOff>
    </xdr:from>
    <xdr:to>
      <xdr:col>31</xdr:col>
      <xdr:colOff>85725</xdr:colOff>
      <xdr:row>59</xdr:row>
      <xdr:rowOff>65405</xdr:rowOff>
    </xdr:to>
    <xdr:sp macro="" textlink="">
      <xdr:nvSpPr>
        <xdr:cNvPr id="752" name="フローチャート : 判断 751"/>
        <xdr:cNvSpPr/>
      </xdr:nvSpPr>
      <xdr:spPr>
        <a:xfrm>
          <a:off x="21272500" y="1007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56532</xdr:rowOff>
    </xdr:from>
    <xdr:ext cx="469744" cy="259045"/>
    <xdr:sp macro="" textlink="">
      <xdr:nvSpPr>
        <xdr:cNvPr id="753" name="テキスト ボックス 752"/>
        <xdr:cNvSpPr txBox="1"/>
      </xdr:nvSpPr>
      <xdr:spPr>
        <a:xfrm>
          <a:off x="21088427" y="1017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7760</xdr:rowOff>
    </xdr:from>
    <xdr:to>
      <xdr:col>29</xdr:col>
      <xdr:colOff>517525</xdr:colOff>
      <xdr:row>59</xdr:row>
      <xdr:rowOff>8001</xdr:rowOff>
    </xdr:to>
    <xdr:cxnSp macro="">
      <xdr:nvCxnSpPr>
        <xdr:cNvPr id="754" name="直線コネクタ 753"/>
        <xdr:cNvCxnSpPr/>
      </xdr:nvCxnSpPr>
      <xdr:spPr>
        <a:xfrm flipV="1">
          <a:off x="19545300" y="10123310"/>
          <a:ext cx="889000" cy="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126721</xdr:rowOff>
    </xdr:from>
    <xdr:to>
      <xdr:col>29</xdr:col>
      <xdr:colOff>568325</xdr:colOff>
      <xdr:row>59</xdr:row>
      <xdr:rowOff>56871</xdr:rowOff>
    </xdr:to>
    <xdr:sp macro="" textlink="">
      <xdr:nvSpPr>
        <xdr:cNvPr id="755" name="フローチャート : 判断 754"/>
        <xdr:cNvSpPr/>
      </xdr:nvSpPr>
      <xdr:spPr>
        <a:xfrm>
          <a:off x="20383500" y="1007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73398</xdr:rowOff>
    </xdr:from>
    <xdr:ext cx="469744" cy="259045"/>
    <xdr:sp macro="" textlink="">
      <xdr:nvSpPr>
        <xdr:cNvPr id="756" name="テキスト ボックス 755"/>
        <xdr:cNvSpPr txBox="1"/>
      </xdr:nvSpPr>
      <xdr:spPr>
        <a:xfrm>
          <a:off x="20199427" y="9846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3,022</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7975</xdr:rowOff>
    </xdr:from>
    <xdr:to>
      <xdr:col>28</xdr:col>
      <xdr:colOff>314325</xdr:colOff>
      <xdr:row>59</xdr:row>
      <xdr:rowOff>8001</xdr:rowOff>
    </xdr:to>
    <xdr:cxnSp macro="">
      <xdr:nvCxnSpPr>
        <xdr:cNvPr id="757" name="直線コネクタ 756"/>
        <xdr:cNvCxnSpPr/>
      </xdr:nvCxnSpPr>
      <xdr:spPr>
        <a:xfrm>
          <a:off x="18656300" y="10123525"/>
          <a:ext cx="889000" cy="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123203</xdr:rowOff>
    </xdr:from>
    <xdr:to>
      <xdr:col>28</xdr:col>
      <xdr:colOff>365125</xdr:colOff>
      <xdr:row>59</xdr:row>
      <xdr:rowOff>53353</xdr:rowOff>
    </xdr:to>
    <xdr:sp macro="" textlink="">
      <xdr:nvSpPr>
        <xdr:cNvPr id="758" name="フローチャート : 判断 757"/>
        <xdr:cNvSpPr/>
      </xdr:nvSpPr>
      <xdr:spPr>
        <a:xfrm>
          <a:off x="19494500" y="1006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69880</xdr:rowOff>
    </xdr:from>
    <xdr:ext cx="469744" cy="259045"/>
    <xdr:sp macro="" textlink="">
      <xdr:nvSpPr>
        <xdr:cNvPr id="759" name="テキスト ボックス 758"/>
        <xdr:cNvSpPr txBox="1"/>
      </xdr:nvSpPr>
      <xdr:spPr>
        <a:xfrm>
          <a:off x="19310427" y="9842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3,299</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116027</xdr:rowOff>
    </xdr:from>
    <xdr:to>
      <xdr:col>27</xdr:col>
      <xdr:colOff>161925</xdr:colOff>
      <xdr:row>59</xdr:row>
      <xdr:rowOff>46177</xdr:rowOff>
    </xdr:to>
    <xdr:sp macro="" textlink="">
      <xdr:nvSpPr>
        <xdr:cNvPr id="760" name="フローチャート : 判断 759"/>
        <xdr:cNvSpPr/>
      </xdr:nvSpPr>
      <xdr:spPr>
        <a:xfrm>
          <a:off x="18605500" y="1006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62704</xdr:rowOff>
    </xdr:from>
    <xdr:ext cx="469744" cy="259045"/>
    <xdr:sp macro="" textlink="">
      <xdr:nvSpPr>
        <xdr:cNvPr id="761" name="テキスト ボックス 760"/>
        <xdr:cNvSpPr txBox="1"/>
      </xdr:nvSpPr>
      <xdr:spPr>
        <a:xfrm>
          <a:off x="18421427" y="9835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2" name="テキスト ボックス 76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3" name="テキスト ボックス 76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4" name="テキスト ボックス 76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65" name="テキスト ボックス 76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66" name="テキスト ボックス 76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127673</xdr:rowOff>
    </xdr:from>
    <xdr:to>
      <xdr:col>32</xdr:col>
      <xdr:colOff>238125</xdr:colOff>
      <xdr:row>59</xdr:row>
      <xdr:rowOff>57823</xdr:rowOff>
    </xdr:to>
    <xdr:sp macro="" textlink="">
      <xdr:nvSpPr>
        <xdr:cNvPr id="767" name="円/楕円 766"/>
        <xdr:cNvSpPr/>
      </xdr:nvSpPr>
      <xdr:spPr>
        <a:xfrm>
          <a:off x="22110700" y="1007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91622</xdr:rowOff>
    </xdr:from>
    <xdr:ext cx="469744" cy="259045"/>
    <xdr:sp macro="" textlink="">
      <xdr:nvSpPr>
        <xdr:cNvPr id="768" name="貸付金該当値テキスト"/>
        <xdr:cNvSpPr txBox="1"/>
      </xdr:nvSpPr>
      <xdr:spPr>
        <a:xfrm>
          <a:off x="22212300" y="1003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2,947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128054</xdr:rowOff>
    </xdr:from>
    <xdr:to>
      <xdr:col>31</xdr:col>
      <xdr:colOff>85725</xdr:colOff>
      <xdr:row>59</xdr:row>
      <xdr:rowOff>58204</xdr:rowOff>
    </xdr:to>
    <xdr:sp macro="" textlink="">
      <xdr:nvSpPr>
        <xdr:cNvPr id="769" name="円/楕円 768"/>
        <xdr:cNvSpPr/>
      </xdr:nvSpPr>
      <xdr:spPr>
        <a:xfrm>
          <a:off x="21272500" y="1007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74731</xdr:rowOff>
    </xdr:from>
    <xdr:ext cx="469744" cy="259045"/>
    <xdr:sp macro="" textlink="">
      <xdr:nvSpPr>
        <xdr:cNvPr id="770" name="テキスト ボックス 769"/>
        <xdr:cNvSpPr txBox="1"/>
      </xdr:nvSpPr>
      <xdr:spPr>
        <a:xfrm>
          <a:off x="21088427" y="984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2,917</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128410</xdr:rowOff>
    </xdr:from>
    <xdr:to>
      <xdr:col>29</xdr:col>
      <xdr:colOff>568325</xdr:colOff>
      <xdr:row>59</xdr:row>
      <xdr:rowOff>58560</xdr:rowOff>
    </xdr:to>
    <xdr:sp macro="" textlink="">
      <xdr:nvSpPr>
        <xdr:cNvPr id="771" name="円/楕円 770"/>
        <xdr:cNvSpPr/>
      </xdr:nvSpPr>
      <xdr:spPr>
        <a:xfrm>
          <a:off x="20383500" y="1007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49687</xdr:rowOff>
    </xdr:from>
    <xdr:ext cx="469744" cy="259045"/>
    <xdr:sp macro="" textlink="">
      <xdr:nvSpPr>
        <xdr:cNvPr id="772" name="テキスト ボックス 771"/>
        <xdr:cNvSpPr txBox="1"/>
      </xdr:nvSpPr>
      <xdr:spPr>
        <a:xfrm>
          <a:off x="20199427" y="1016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128651</xdr:rowOff>
    </xdr:from>
    <xdr:to>
      <xdr:col>28</xdr:col>
      <xdr:colOff>365125</xdr:colOff>
      <xdr:row>59</xdr:row>
      <xdr:rowOff>58801</xdr:rowOff>
    </xdr:to>
    <xdr:sp macro="" textlink="">
      <xdr:nvSpPr>
        <xdr:cNvPr id="773" name="円/楕円 772"/>
        <xdr:cNvSpPr/>
      </xdr:nvSpPr>
      <xdr:spPr>
        <a:xfrm>
          <a:off x="19494500" y="1007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49928</xdr:rowOff>
    </xdr:from>
    <xdr:ext cx="469744" cy="259045"/>
    <xdr:sp macro="" textlink="">
      <xdr:nvSpPr>
        <xdr:cNvPr id="774" name="テキスト ボックス 773"/>
        <xdr:cNvSpPr txBox="1"/>
      </xdr:nvSpPr>
      <xdr:spPr>
        <a:xfrm>
          <a:off x="19310427" y="10165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128625</xdr:rowOff>
    </xdr:from>
    <xdr:to>
      <xdr:col>27</xdr:col>
      <xdr:colOff>161925</xdr:colOff>
      <xdr:row>59</xdr:row>
      <xdr:rowOff>58775</xdr:rowOff>
    </xdr:to>
    <xdr:sp macro="" textlink="">
      <xdr:nvSpPr>
        <xdr:cNvPr id="775" name="円/楕円 774"/>
        <xdr:cNvSpPr/>
      </xdr:nvSpPr>
      <xdr:spPr>
        <a:xfrm>
          <a:off x="18605500" y="1007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49902</xdr:rowOff>
    </xdr:from>
    <xdr:ext cx="469744" cy="259045"/>
    <xdr:sp macro="" textlink="">
      <xdr:nvSpPr>
        <xdr:cNvPr id="776" name="テキスト ボックス 775"/>
        <xdr:cNvSpPr txBox="1"/>
      </xdr:nvSpPr>
      <xdr:spPr>
        <a:xfrm>
          <a:off x="18421427" y="1016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77" name="正方形/長方形 77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78" name="正方形/長方形 77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79" name="正方形/長方形 77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0" name="正方形/長方形 77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1" name="正方形/長方形 78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2" name="正方形/長方形 78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83" name="正方形/長方形 78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52,944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4" name="正方形/長方形 78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85" name="テキスト ボックス 78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86" name="直線コネクタ 78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787" name="テキスト ボックス 78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788" name="直線コネクタ 78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789" name="テキスト ボックス 78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790" name="直線コネクタ 78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791" name="テキスト ボックス 79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792" name="直線コネクタ 79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793" name="テキスト ボックス 79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794" name="直線コネクタ 79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795" name="テキスト ボックス 79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796" name="直線コネクタ 79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797" name="テキスト ボックス 79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798" name="直線コネクタ 79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799" name="テキスト ボックス 79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155943</xdr:rowOff>
    </xdr:from>
    <xdr:to>
      <xdr:col>32</xdr:col>
      <xdr:colOff>186689</xdr:colOff>
      <xdr:row>79</xdr:row>
      <xdr:rowOff>87337</xdr:rowOff>
    </xdr:to>
    <xdr:cxnSp macro="">
      <xdr:nvCxnSpPr>
        <xdr:cNvPr id="801" name="直線コネクタ 800"/>
        <xdr:cNvCxnSpPr/>
      </xdr:nvCxnSpPr>
      <xdr:spPr>
        <a:xfrm flipV="1">
          <a:off x="22159595" y="12328893"/>
          <a:ext cx="1269" cy="1302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91164</xdr:rowOff>
    </xdr:from>
    <xdr:ext cx="534377" cy="259045"/>
    <xdr:sp macro="" textlink="">
      <xdr:nvSpPr>
        <xdr:cNvPr id="802" name="繰出金最小値テキスト"/>
        <xdr:cNvSpPr txBox="1"/>
      </xdr:nvSpPr>
      <xdr:spPr>
        <a:xfrm>
          <a:off x="22212300" y="1363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26,623</a:t>
          </a:r>
          <a:endParaRPr kumimoji="1" lang="ja-JP" altLang="en-US" sz="1000" b="1">
            <a:latin typeface="ＭＳ Ｐゴシック"/>
          </a:endParaRPr>
        </a:p>
      </xdr:txBody>
    </xdr:sp>
    <xdr:clientData/>
  </xdr:oneCellAnchor>
  <xdr:twoCellAnchor>
    <xdr:from>
      <xdr:col>32</xdr:col>
      <xdr:colOff>98425</xdr:colOff>
      <xdr:row>79</xdr:row>
      <xdr:rowOff>87337</xdr:rowOff>
    </xdr:from>
    <xdr:to>
      <xdr:col>32</xdr:col>
      <xdr:colOff>276225</xdr:colOff>
      <xdr:row>79</xdr:row>
      <xdr:rowOff>87337</xdr:rowOff>
    </xdr:to>
    <xdr:cxnSp macro="">
      <xdr:nvCxnSpPr>
        <xdr:cNvPr id="803" name="直線コネクタ 802"/>
        <xdr:cNvCxnSpPr/>
      </xdr:nvCxnSpPr>
      <xdr:spPr>
        <a:xfrm>
          <a:off x="22072600" y="13631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102620</xdr:rowOff>
    </xdr:from>
    <xdr:ext cx="599010" cy="259045"/>
    <xdr:sp macro="" textlink="">
      <xdr:nvSpPr>
        <xdr:cNvPr id="804" name="繰出金最大値テキスト"/>
        <xdr:cNvSpPr txBox="1"/>
      </xdr:nvSpPr>
      <xdr:spPr>
        <a:xfrm>
          <a:off x="22212300" y="12104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129,221</a:t>
          </a:r>
          <a:endParaRPr kumimoji="1" lang="ja-JP" altLang="en-US" sz="1000" b="1">
            <a:latin typeface="ＭＳ Ｐゴシック"/>
          </a:endParaRPr>
        </a:p>
      </xdr:txBody>
    </xdr:sp>
    <xdr:clientData/>
  </xdr:oneCellAnchor>
  <xdr:twoCellAnchor>
    <xdr:from>
      <xdr:col>32</xdr:col>
      <xdr:colOff>98425</xdr:colOff>
      <xdr:row>71</xdr:row>
      <xdr:rowOff>155943</xdr:rowOff>
    </xdr:from>
    <xdr:to>
      <xdr:col>32</xdr:col>
      <xdr:colOff>276225</xdr:colOff>
      <xdr:row>71</xdr:row>
      <xdr:rowOff>155943</xdr:rowOff>
    </xdr:to>
    <xdr:cxnSp macro="">
      <xdr:nvCxnSpPr>
        <xdr:cNvPr id="805" name="直線コネクタ 804"/>
        <xdr:cNvCxnSpPr/>
      </xdr:nvCxnSpPr>
      <xdr:spPr>
        <a:xfrm>
          <a:off x="22072600" y="12328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133592</xdr:rowOff>
    </xdr:from>
    <xdr:to>
      <xdr:col>32</xdr:col>
      <xdr:colOff>187325</xdr:colOff>
      <xdr:row>77</xdr:row>
      <xdr:rowOff>148768</xdr:rowOff>
    </xdr:to>
    <xdr:cxnSp macro="">
      <xdr:nvCxnSpPr>
        <xdr:cNvPr id="806" name="直線コネクタ 805"/>
        <xdr:cNvCxnSpPr/>
      </xdr:nvCxnSpPr>
      <xdr:spPr>
        <a:xfrm flipV="1">
          <a:off x="21323300" y="13335242"/>
          <a:ext cx="838200" cy="1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149077</xdr:rowOff>
    </xdr:from>
    <xdr:ext cx="534377" cy="259045"/>
    <xdr:sp macro="" textlink="">
      <xdr:nvSpPr>
        <xdr:cNvPr id="807" name="繰出金平均値テキスト"/>
        <xdr:cNvSpPr txBox="1"/>
      </xdr:nvSpPr>
      <xdr:spPr>
        <a:xfrm>
          <a:off x="22212300" y="12836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73,563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126200</xdr:rowOff>
    </xdr:from>
    <xdr:to>
      <xdr:col>32</xdr:col>
      <xdr:colOff>238125</xdr:colOff>
      <xdr:row>76</xdr:row>
      <xdr:rowOff>56350</xdr:rowOff>
    </xdr:to>
    <xdr:sp macro="" textlink="">
      <xdr:nvSpPr>
        <xdr:cNvPr id="808" name="フローチャート : 判断 807"/>
        <xdr:cNvSpPr/>
      </xdr:nvSpPr>
      <xdr:spPr>
        <a:xfrm>
          <a:off x="221107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89103</xdr:rowOff>
    </xdr:from>
    <xdr:to>
      <xdr:col>31</xdr:col>
      <xdr:colOff>34925</xdr:colOff>
      <xdr:row>77</xdr:row>
      <xdr:rowOff>148768</xdr:rowOff>
    </xdr:to>
    <xdr:cxnSp macro="">
      <xdr:nvCxnSpPr>
        <xdr:cNvPr id="809" name="直線コネクタ 808"/>
        <xdr:cNvCxnSpPr/>
      </xdr:nvCxnSpPr>
      <xdr:spPr>
        <a:xfrm>
          <a:off x="20434300" y="13290753"/>
          <a:ext cx="889000" cy="5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162103</xdr:rowOff>
    </xdr:from>
    <xdr:to>
      <xdr:col>31</xdr:col>
      <xdr:colOff>85725</xdr:colOff>
      <xdr:row>76</xdr:row>
      <xdr:rowOff>92253</xdr:rowOff>
    </xdr:to>
    <xdr:sp macro="" textlink="">
      <xdr:nvSpPr>
        <xdr:cNvPr id="810" name="フローチャート : 判断 809"/>
        <xdr:cNvSpPr/>
      </xdr:nvSpPr>
      <xdr:spPr>
        <a:xfrm>
          <a:off x="21272500" y="1302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108780</xdr:rowOff>
    </xdr:from>
    <xdr:ext cx="534377" cy="259045"/>
    <xdr:sp macro="" textlink="">
      <xdr:nvSpPr>
        <xdr:cNvPr id="811" name="テキスト ボックス 810"/>
        <xdr:cNvSpPr txBox="1"/>
      </xdr:nvSpPr>
      <xdr:spPr>
        <a:xfrm>
          <a:off x="21056111" y="1279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70,736</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89103</xdr:rowOff>
    </xdr:from>
    <xdr:to>
      <xdr:col>29</xdr:col>
      <xdr:colOff>517525</xdr:colOff>
      <xdr:row>78</xdr:row>
      <xdr:rowOff>17729</xdr:rowOff>
    </xdr:to>
    <xdr:cxnSp macro="">
      <xdr:nvCxnSpPr>
        <xdr:cNvPr id="812" name="直線コネクタ 811"/>
        <xdr:cNvCxnSpPr/>
      </xdr:nvCxnSpPr>
      <xdr:spPr>
        <a:xfrm flipV="1">
          <a:off x="19545300" y="13290753"/>
          <a:ext cx="889000" cy="100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12954</xdr:rowOff>
    </xdr:from>
    <xdr:to>
      <xdr:col>29</xdr:col>
      <xdr:colOff>568325</xdr:colOff>
      <xdr:row>76</xdr:row>
      <xdr:rowOff>114554</xdr:rowOff>
    </xdr:to>
    <xdr:sp macro="" textlink="">
      <xdr:nvSpPr>
        <xdr:cNvPr id="813" name="フローチャート : 判断 812"/>
        <xdr:cNvSpPr/>
      </xdr:nvSpPr>
      <xdr:spPr>
        <a:xfrm>
          <a:off x="20383500" y="1304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131081</xdr:rowOff>
    </xdr:from>
    <xdr:ext cx="534377" cy="259045"/>
    <xdr:sp macro="" textlink="">
      <xdr:nvSpPr>
        <xdr:cNvPr id="814" name="テキスト ボックス 813"/>
        <xdr:cNvSpPr txBox="1"/>
      </xdr:nvSpPr>
      <xdr:spPr>
        <a:xfrm>
          <a:off x="20167111" y="1281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68,980</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16574</xdr:rowOff>
    </xdr:from>
    <xdr:to>
      <xdr:col>28</xdr:col>
      <xdr:colOff>314325</xdr:colOff>
      <xdr:row>78</xdr:row>
      <xdr:rowOff>17729</xdr:rowOff>
    </xdr:to>
    <xdr:cxnSp macro="">
      <xdr:nvCxnSpPr>
        <xdr:cNvPr id="815" name="直線コネクタ 814"/>
        <xdr:cNvCxnSpPr/>
      </xdr:nvCxnSpPr>
      <xdr:spPr>
        <a:xfrm>
          <a:off x="18656300" y="13389674"/>
          <a:ext cx="889000" cy="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62992</xdr:rowOff>
    </xdr:from>
    <xdr:to>
      <xdr:col>28</xdr:col>
      <xdr:colOff>365125</xdr:colOff>
      <xdr:row>76</xdr:row>
      <xdr:rowOff>164592</xdr:rowOff>
    </xdr:to>
    <xdr:sp macro="" textlink="">
      <xdr:nvSpPr>
        <xdr:cNvPr id="816" name="フローチャート : 判断 815"/>
        <xdr:cNvSpPr/>
      </xdr:nvSpPr>
      <xdr:spPr>
        <a:xfrm>
          <a:off x="19494500" y="1309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9669</xdr:rowOff>
    </xdr:from>
    <xdr:ext cx="534377" cy="259045"/>
    <xdr:sp macro="" textlink="">
      <xdr:nvSpPr>
        <xdr:cNvPr id="817" name="テキスト ボックス 816"/>
        <xdr:cNvSpPr txBox="1"/>
      </xdr:nvSpPr>
      <xdr:spPr>
        <a:xfrm>
          <a:off x="19278111" y="1286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65,040</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38202</xdr:rowOff>
    </xdr:from>
    <xdr:to>
      <xdr:col>27</xdr:col>
      <xdr:colOff>161925</xdr:colOff>
      <xdr:row>76</xdr:row>
      <xdr:rowOff>139802</xdr:rowOff>
    </xdr:to>
    <xdr:sp macro="" textlink="">
      <xdr:nvSpPr>
        <xdr:cNvPr id="818" name="フローチャート : 判断 817"/>
        <xdr:cNvSpPr/>
      </xdr:nvSpPr>
      <xdr:spPr>
        <a:xfrm>
          <a:off x="18605500" y="1306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156329</xdr:rowOff>
    </xdr:from>
    <xdr:ext cx="534377" cy="259045"/>
    <xdr:sp macro="" textlink="">
      <xdr:nvSpPr>
        <xdr:cNvPr id="819" name="テキスト ボックス 818"/>
        <xdr:cNvSpPr txBox="1"/>
      </xdr:nvSpPr>
      <xdr:spPr>
        <a:xfrm>
          <a:off x="18389111" y="1284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66,992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0" name="テキスト ボックス 81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1" name="テキスト ボックス 82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2" name="テキスト ボックス 82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3" name="テキスト ボックス 82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4" name="テキスト ボックス 82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82792</xdr:rowOff>
    </xdr:from>
    <xdr:to>
      <xdr:col>32</xdr:col>
      <xdr:colOff>238125</xdr:colOff>
      <xdr:row>78</xdr:row>
      <xdr:rowOff>12942</xdr:rowOff>
    </xdr:to>
    <xdr:sp macro="" textlink="">
      <xdr:nvSpPr>
        <xdr:cNvPr id="825" name="円/楕円 824"/>
        <xdr:cNvSpPr/>
      </xdr:nvSpPr>
      <xdr:spPr>
        <a:xfrm>
          <a:off x="22110700" y="1328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61219</xdr:rowOff>
    </xdr:from>
    <xdr:ext cx="534377" cy="259045"/>
    <xdr:sp macro="" textlink="">
      <xdr:nvSpPr>
        <xdr:cNvPr id="826" name="繰出金該当値テキスト"/>
        <xdr:cNvSpPr txBox="1"/>
      </xdr:nvSpPr>
      <xdr:spPr>
        <a:xfrm>
          <a:off x="22212300" y="1326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49,981</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97968</xdr:rowOff>
    </xdr:from>
    <xdr:to>
      <xdr:col>31</xdr:col>
      <xdr:colOff>85725</xdr:colOff>
      <xdr:row>78</xdr:row>
      <xdr:rowOff>28118</xdr:rowOff>
    </xdr:to>
    <xdr:sp macro="" textlink="">
      <xdr:nvSpPr>
        <xdr:cNvPr id="827" name="円/楕円 826"/>
        <xdr:cNvSpPr/>
      </xdr:nvSpPr>
      <xdr:spPr>
        <a:xfrm>
          <a:off x="21272500" y="1329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19245</xdr:rowOff>
    </xdr:from>
    <xdr:ext cx="534377" cy="259045"/>
    <xdr:sp macro="" textlink="">
      <xdr:nvSpPr>
        <xdr:cNvPr id="828" name="テキスト ボックス 827"/>
        <xdr:cNvSpPr txBox="1"/>
      </xdr:nvSpPr>
      <xdr:spPr>
        <a:xfrm>
          <a:off x="21056111" y="1339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48,786</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38303</xdr:rowOff>
    </xdr:from>
    <xdr:to>
      <xdr:col>29</xdr:col>
      <xdr:colOff>568325</xdr:colOff>
      <xdr:row>77</xdr:row>
      <xdr:rowOff>139903</xdr:rowOff>
    </xdr:to>
    <xdr:sp macro="" textlink="">
      <xdr:nvSpPr>
        <xdr:cNvPr id="829" name="円/楕円 828"/>
        <xdr:cNvSpPr/>
      </xdr:nvSpPr>
      <xdr:spPr>
        <a:xfrm>
          <a:off x="20383500" y="1323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131030</xdr:rowOff>
    </xdr:from>
    <xdr:ext cx="534377" cy="259045"/>
    <xdr:sp macro="" textlink="">
      <xdr:nvSpPr>
        <xdr:cNvPr id="830" name="テキスト ボックス 829"/>
        <xdr:cNvSpPr txBox="1"/>
      </xdr:nvSpPr>
      <xdr:spPr>
        <a:xfrm>
          <a:off x="20167111" y="1333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53,484</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138379</xdr:rowOff>
    </xdr:from>
    <xdr:to>
      <xdr:col>28</xdr:col>
      <xdr:colOff>365125</xdr:colOff>
      <xdr:row>78</xdr:row>
      <xdr:rowOff>68529</xdr:rowOff>
    </xdr:to>
    <xdr:sp macro="" textlink="">
      <xdr:nvSpPr>
        <xdr:cNvPr id="831" name="円/楕円 830"/>
        <xdr:cNvSpPr/>
      </xdr:nvSpPr>
      <xdr:spPr>
        <a:xfrm>
          <a:off x="19494500" y="1334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59656</xdr:rowOff>
    </xdr:from>
    <xdr:ext cx="534377" cy="259045"/>
    <xdr:sp macro="" textlink="">
      <xdr:nvSpPr>
        <xdr:cNvPr id="832" name="テキスト ボックス 831"/>
        <xdr:cNvSpPr txBox="1"/>
      </xdr:nvSpPr>
      <xdr:spPr>
        <a:xfrm>
          <a:off x="19278111" y="13432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45,604</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137224</xdr:rowOff>
    </xdr:from>
    <xdr:to>
      <xdr:col>27</xdr:col>
      <xdr:colOff>161925</xdr:colOff>
      <xdr:row>78</xdr:row>
      <xdr:rowOff>67374</xdr:rowOff>
    </xdr:to>
    <xdr:sp macro="" textlink="">
      <xdr:nvSpPr>
        <xdr:cNvPr id="833" name="円/楕円 832"/>
        <xdr:cNvSpPr/>
      </xdr:nvSpPr>
      <xdr:spPr>
        <a:xfrm>
          <a:off x="18605500" y="1333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58501</xdr:rowOff>
    </xdr:from>
    <xdr:ext cx="534377" cy="259045"/>
    <xdr:sp macro="" textlink="">
      <xdr:nvSpPr>
        <xdr:cNvPr id="834" name="テキスト ボックス 833"/>
        <xdr:cNvSpPr txBox="1"/>
      </xdr:nvSpPr>
      <xdr:spPr>
        <a:xfrm>
          <a:off x="18389111" y="13431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45,695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5" name="正方形/長方形 83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36" name="正方形/長方形 83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37" name="正方形/長方形 83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38" name="正方形/長方形 83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39" name="正方形/長方形 83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0" name="正方形/長方形 83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1" name="正方形/長方形 84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2" name="正方形/長方形 84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3" name="テキスト ボックス 84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4" name="直線コネクタ 84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45" name="直線コネクタ 84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46" name="テキスト ボックス 84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47" name="直線コネクタ 84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48" name="テキスト ボックス 84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4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0" name="直線コネクタ 84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2" name="直線コネクタ 85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4" name="直線コネクタ 85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55" name="直線コネクタ 85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5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57" name="フローチャート : 判断 85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58" name="直線コネクタ 85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59" name="フローチャート : 判断 85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0" name="テキスト ボックス 859"/>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1" name="直線コネクタ 86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2" name="フローチャート : 判断 86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3" name="テキスト ボックス 862"/>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4" name="直線コネクタ 86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65" name="フローチャート : 判断 86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66" name="テキスト ボックス 865"/>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67" name="フローチャート : 判断 86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68" name="テキスト ボックス 867"/>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69" name="テキスト ボックス 86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0" name="テキスト ボックス 86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1" name="テキスト ボックス 87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2" name="テキスト ボックス 87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3" name="テキスト ボックス 87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4" name="円/楕円 87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7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76" name="円/楕円 87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77" name="テキスト ボックス 876"/>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78" name="円/楕円 87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79" name="テキスト ボックス 878"/>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0" name="円/楕円 87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1" name="テキスト ボックス 880"/>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2" name="円/楕円 88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3" name="テキスト ボックス 882"/>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4" name="正方形/長方形 88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85" name="正方形/長方形 88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86" name="テキスト ボックス 88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住民一人当たりのコストについては、維持補修費、投資及び出資金で類似団体を上回っているものの、人件費では類似団体比△</a:t>
          </a:r>
          <a:r>
            <a:rPr kumimoji="1" lang="en-US" altLang="ja-JP" sz="1300">
              <a:latin typeface="ＭＳ Ｐゴシック"/>
            </a:rPr>
            <a:t>21.8</a:t>
          </a:r>
          <a:r>
            <a:rPr kumimoji="1" lang="ja-JP" altLang="en-US" sz="1300">
              <a:latin typeface="ＭＳ Ｐゴシック"/>
            </a:rPr>
            <a:t>％、公債費では類似</a:t>
          </a:r>
          <a:r>
            <a:rPr kumimoji="1" lang="ja-JP" altLang="en-US" sz="1300">
              <a:solidFill>
                <a:sysClr val="windowText" lastClr="000000"/>
              </a:solidFill>
              <a:latin typeface="ＭＳ Ｐゴシック"/>
            </a:rPr>
            <a:t>団体比△</a:t>
          </a:r>
          <a:r>
            <a:rPr kumimoji="1" lang="en-US" altLang="ja-JP" sz="1300">
              <a:solidFill>
                <a:sysClr val="windowText" lastClr="000000"/>
              </a:solidFill>
              <a:latin typeface="ＭＳ Ｐゴシック"/>
            </a:rPr>
            <a:t>36.5</a:t>
          </a:r>
          <a:r>
            <a:rPr kumimoji="1" lang="ja-JP" altLang="en-US" sz="1300">
              <a:solidFill>
                <a:sysClr val="windowText" lastClr="000000"/>
              </a:solidFill>
              <a:latin typeface="ＭＳ Ｐゴシック"/>
            </a:rPr>
            <a:t>％</a:t>
          </a:r>
          <a:r>
            <a:rPr kumimoji="1" lang="ja-JP" altLang="en-US" sz="1300">
              <a:latin typeface="ＭＳ Ｐゴシック"/>
            </a:rPr>
            <a:t>と大きく下回っている。また、物件費、扶助費、補助費等についてもそれぞれ継続して類似団体を下回っている状況である。特に人件費については、定員適正化計画による職員の計画的な削減が実施されており、また、職員の年齢構成も若く、平成</a:t>
          </a:r>
          <a:r>
            <a:rPr kumimoji="1" lang="en-US" altLang="ja-JP" sz="1300">
              <a:latin typeface="ＭＳ Ｐゴシック"/>
            </a:rPr>
            <a:t>27</a:t>
          </a:r>
          <a:r>
            <a:rPr kumimoji="1" lang="ja-JP" altLang="en-US" sz="1300">
              <a:latin typeface="ＭＳ Ｐゴシック"/>
            </a:rPr>
            <a:t>年度での職員平均年齢の若さでは福島県内の上位に位置している。公債費についても、起債の償還において臨時地方道債等</a:t>
          </a:r>
          <a:r>
            <a:rPr kumimoji="1" lang="en-US" altLang="ja-JP" sz="1300">
              <a:latin typeface="ＭＳ Ｐゴシック"/>
            </a:rPr>
            <a:t>9</a:t>
          </a:r>
          <a:r>
            <a:rPr kumimoji="1" lang="ja-JP" altLang="en-US" sz="1300">
              <a:latin typeface="ＭＳ Ｐゴシック"/>
            </a:rPr>
            <a:t>件の償還終了により平成</a:t>
          </a:r>
          <a:r>
            <a:rPr kumimoji="1" lang="en-US" altLang="ja-JP" sz="1300">
              <a:latin typeface="ＭＳ Ｐゴシック"/>
            </a:rPr>
            <a:t>19</a:t>
          </a:r>
          <a:r>
            <a:rPr kumimoji="1" lang="ja-JP" altLang="en-US" sz="1300">
              <a:latin typeface="ＭＳ Ｐゴシック"/>
            </a:rPr>
            <a:t>年度をピークに年々減少しており、公債費に準ずる債務負担行為に係る、石川管内特別養護老人ホーム建設に伴う償還金についても減少している状況である。一方、普通建設事業費に係る住民一人当たりのコストとしては、類似団体比△</a:t>
          </a:r>
          <a:r>
            <a:rPr kumimoji="1" lang="en-US" altLang="ja-JP" sz="1300">
              <a:latin typeface="ＭＳ Ｐゴシック"/>
            </a:rPr>
            <a:t>54.3</a:t>
          </a:r>
          <a:r>
            <a:rPr kumimoji="1" lang="ja-JP" altLang="en-US" sz="1300">
              <a:latin typeface="ＭＳ Ｐゴシック"/>
            </a:rPr>
            <a:t>％と低い状況にあるが、効率的な普通建設事業の展開等を見込みながら投資を図っているものである。今後、現在事業を進めている幼保一体化施設整備事業による起債借入により公債費比率等の上昇が見込まれるが、健全財政が図られるよう住民一人当たりコストの抑制に向け身の丈に合った財政運営を図っていく。</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福島県浅川町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6,787
6,749
37.43
3,496,299
3,282,373
181,792
2,216,955
2,575,900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2.9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46990</xdr:rowOff>
    </xdr:from>
    <xdr:to>
      <xdr:col>6</xdr:col>
      <xdr:colOff>510540</xdr:colOff>
      <xdr:row>38</xdr:row>
      <xdr:rowOff>2667</xdr:rowOff>
    </xdr:to>
    <xdr:cxnSp macro="">
      <xdr:nvCxnSpPr>
        <xdr:cNvPr id="56" name="直線コネクタ 55"/>
        <xdr:cNvCxnSpPr/>
      </xdr:nvCxnSpPr>
      <xdr:spPr>
        <a:xfrm flipV="1">
          <a:off x="4633595" y="5190490"/>
          <a:ext cx="1270" cy="1327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6494</xdr:rowOff>
    </xdr:from>
    <xdr:ext cx="469744" cy="259045"/>
    <xdr:sp macro="" textlink="">
      <xdr:nvSpPr>
        <xdr:cNvPr id="57" name="議会費最小値テキスト"/>
        <xdr:cNvSpPr txBox="1"/>
      </xdr:nvSpPr>
      <xdr:spPr>
        <a:xfrm>
          <a:off x="4686300" y="652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4,679</a:t>
          </a:r>
          <a:endParaRPr kumimoji="1" lang="ja-JP" altLang="en-US" sz="1000" b="1">
            <a:latin typeface="ＭＳ Ｐゴシック"/>
          </a:endParaRPr>
        </a:p>
      </xdr:txBody>
    </xdr:sp>
    <xdr:clientData/>
  </xdr:oneCellAnchor>
  <xdr:twoCellAnchor>
    <xdr:from>
      <xdr:col>6</xdr:col>
      <xdr:colOff>422275</xdr:colOff>
      <xdr:row>38</xdr:row>
      <xdr:rowOff>2667</xdr:rowOff>
    </xdr:from>
    <xdr:to>
      <xdr:col>6</xdr:col>
      <xdr:colOff>600075</xdr:colOff>
      <xdr:row>38</xdr:row>
      <xdr:rowOff>2667</xdr:rowOff>
    </xdr:to>
    <xdr:cxnSp macro="">
      <xdr:nvCxnSpPr>
        <xdr:cNvPr id="58" name="直線コネクタ 57"/>
        <xdr:cNvCxnSpPr/>
      </xdr:nvCxnSpPr>
      <xdr:spPr>
        <a:xfrm>
          <a:off x="4546600" y="6517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165117</xdr:rowOff>
    </xdr:from>
    <xdr:ext cx="534377" cy="259045"/>
    <xdr:sp macro="" textlink="">
      <xdr:nvSpPr>
        <xdr:cNvPr id="59" name="議会費最大値テキスト"/>
        <xdr:cNvSpPr txBox="1"/>
      </xdr:nvSpPr>
      <xdr:spPr>
        <a:xfrm>
          <a:off x="4686300" y="496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15,130</a:t>
          </a:r>
          <a:endParaRPr kumimoji="1" lang="ja-JP" altLang="en-US" sz="1000" b="1">
            <a:latin typeface="ＭＳ Ｐゴシック"/>
          </a:endParaRPr>
        </a:p>
      </xdr:txBody>
    </xdr:sp>
    <xdr:clientData/>
  </xdr:oneCellAnchor>
  <xdr:twoCellAnchor>
    <xdr:from>
      <xdr:col>6</xdr:col>
      <xdr:colOff>422275</xdr:colOff>
      <xdr:row>30</xdr:row>
      <xdr:rowOff>46990</xdr:rowOff>
    </xdr:from>
    <xdr:to>
      <xdr:col>6</xdr:col>
      <xdr:colOff>600075</xdr:colOff>
      <xdr:row>30</xdr:row>
      <xdr:rowOff>46990</xdr:rowOff>
    </xdr:to>
    <xdr:cxnSp macro="">
      <xdr:nvCxnSpPr>
        <xdr:cNvPr id="60" name="直線コネクタ 59"/>
        <xdr:cNvCxnSpPr/>
      </xdr:nvCxnSpPr>
      <xdr:spPr>
        <a:xfrm>
          <a:off x="4546600" y="519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121793</xdr:rowOff>
    </xdr:from>
    <xdr:to>
      <xdr:col>6</xdr:col>
      <xdr:colOff>511175</xdr:colOff>
      <xdr:row>33</xdr:row>
      <xdr:rowOff>6096</xdr:rowOff>
    </xdr:to>
    <xdr:cxnSp macro="">
      <xdr:nvCxnSpPr>
        <xdr:cNvPr id="61" name="直線コネクタ 60"/>
        <xdr:cNvCxnSpPr/>
      </xdr:nvCxnSpPr>
      <xdr:spPr>
        <a:xfrm flipV="1">
          <a:off x="3797300" y="5608193"/>
          <a:ext cx="838200" cy="5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150639</xdr:rowOff>
    </xdr:from>
    <xdr:ext cx="469744" cy="259045"/>
    <xdr:sp macro="" textlink="">
      <xdr:nvSpPr>
        <xdr:cNvPr id="62" name="議会費平均値テキスト"/>
        <xdr:cNvSpPr txBox="1"/>
      </xdr:nvSpPr>
      <xdr:spPr>
        <a:xfrm>
          <a:off x="4686300" y="5808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9,694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762</xdr:rowOff>
    </xdr:from>
    <xdr:to>
      <xdr:col>6</xdr:col>
      <xdr:colOff>561975</xdr:colOff>
      <xdr:row>34</xdr:row>
      <xdr:rowOff>102362</xdr:rowOff>
    </xdr:to>
    <xdr:sp macro="" textlink="">
      <xdr:nvSpPr>
        <xdr:cNvPr id="63" name="フローチャート : 判断 62"/>
        <xdr:cNvSpPr/>
      </xdr:nvSpPr>
      <xdr:spPr>
        <a:xfrm>
          <a:off x="45847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6096</xdr:rowOff>
    </xdr:from>
    <xdr:to>
      <xdr:col>5</xdr:col>
      <xdr:colOff>358775</xdr:colOff>
      <xdr:row>33</xdr:row>
      <xdr:rowOff>54864</xdr:rowOff>
    </xdr:to>
    <xdr:cxnSp macro="">
      <xdr:nvCxnSpPr>
        <xdr:cNvPr id="64" name="直線コネクタ 63"/>
        <xdr:cNvCxnSpPr/>
      </xdr:nvCxnSpPr>
      <xdr:spPr>
        <a:xfrm flipV="1">
          <a:off x="2908300" y="5663946"/>
          <a:ext cx="889000" cy="4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27940</xdr:rowOff>
    </xdr:from>
    <xdr:to>
      <xdr:col>5</xdr:col>
      <xdr:colOff>409575</xdr:colOff>
      <xdr:row>34</xdr:row>
      <xdr:rowOff>129540</xdr:rowOff>
    </xdr:to>
    <xdr:sp macro="" textlink="">
      <xdr:nvSpPr>
        <xdr:cNvPr id="65" name="フローチャート : 判断 64"/>
        <xdr:cNvSpPr/>
      </xdr:nvSpPr>
      <xdr:spPr>
        <a:xfrm>
          <a:off x="3746500" y="585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120667</xdr:rowOff>
    </xdr:from>
    <xdr:ext cx="469744" cy="259045"/>
    <xdr:sp macro="" textlink="">
      <xdr:nvSpPr>
        <xdr:cNvPr id="66" name="テキスト ボックス 65"/>
        <xdr:cNvSpPr txBox="1"/>
      </xdr:nvSpPr>
      <xdr:spPr>
        <a:xfrm>
          <a:off x="3562427" y="594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9,480</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13716</xdr:rowOff>
    </xdr:from>
    <xdr:to>
      <xdr:col>4</xdr:col>
      <xdr:colOff>155575</xdr:colOff>
      <xdr:row>33</xdr:row>
      <xdr:rowOff>54864</xdr:rowOff>
    </xdr:to>
    <xdr:cxnSp macro="">
      <xdr:nvCxnSpPr>
        <xdr:cNvPr id="67" name="直線コネクタ 66"/>
        <xdr:cNvCxnSpPr/>
      </xdr:nvCxnSpPr>
      <xdr:spPr>
        <a:xfrm>
          <a:off x="2019300" y="567156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58801</xdr:rowOff>
    </xdr:from>
    <xdr:to>
      <xdr:col>4</xdr:col>
      <xdr:colOff>206375</xdr:colOff>
      <xdr:row>34</xdr:row>
      <xdr:rowOff>160401</xdr:rowOff>
    </xdr:to>
    <xdr:sp macro="" textlink="">
      <xdr:nvSpPr>
        <xdr:cNvPr id="68" name="フローチャート : 判断 67"/>
        <xdr:cNvSpPr/>
      </xdr:nvSpPr>
      <xdr:spPr>
        <a:xfrm>
          <a:off x="2857500" y="588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151528</xdr:rowOff>
    </xdr:from>
    <xdr:ext cx="469744" cy="259045"/>
    <xdr:sp macro="" textlink="">
      <xdr:nvSpPr>
        <xdr:cNvPr id="69" name="テキスト ボックス 68"/>
        <xdr:cNvSpPr txBox="1"/>
      </xdr:nvSpPr>
      <xdr:spPr>
        <a:xfrm>
          <a:off x="2673427" y="598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9,237</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12446</xdr:rowOff>
    </xdr:from>
    <xdr:to>
      <xdr:col>2</xdr:col>
      <xdr:colOff>638175</xdr:colOff>
      <xdr:row>33</xdr:row>
      <xdr:rowOff>13716</xdr:rowOff>
    </xdr:to>
    <xdr:cxnSp macro="">
      <xdr:nvCxnSpPr>
        <xdr:cNvPr id="70" name="直線コネクタ 69"/>
        <xdr:cNvCxnSpPr/>
      </xdr:nvCxnSpPr>
      <xdr:spPr>
        <a:xfrm>
          <a:off x="1130300" y="5498846"/>
          <a:ext cx="889000" cy="17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22479</xdr:rowOff>
    </xdr:from>
    <xdr:to>
      <xdr:col>3</xdr:col>
      <xdr:colOff>3175</xdr:colOff>
      <xdr:row>34</xdr:row>
      <xdr:rowOff>124079</xdr:rowOff>
    </xdr:to>
    <xdr:sp macro="" textlink="">
      <xdr:nvSpPr>
        <xdr:cNvPr id="71" name="フローチャート : 判断 70"/>
        <xdr:cNvSpPr/>
      </xdr:nvSpPr>
      <xdr:spPr>
        <a:xfrm>
          <a:off x="1968500" y="585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115206</xdr:rowOff>
    </xdr:from>
    <xdr:ext cx="469744" cy="259045"/>
    <xdr:sp macro="" textlink="">
      <xdr:nvSpPr>
        <xdr:cNvPr id="72" name="テキスト ボックス 71"/>
        <xdr:cNvSpPr txBox="1"/>
      </xdr:nvSpPr>
      <xdr:spPr>
        <a:xfrm>
          <a:off x="1784427" y="594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9,523</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58166</xdr:rowOff>
    </xdr:from>
    <xdr:to>
      <xdr:col>1</xdr:col>
      <xdr:colOff>485775</xdr:colOff>
      <xdr:row>33</xdr:row>
      <xdr:rowOff>159766</xdr:rowOff>
    </xdr:to>
    <xdr:sp macro="" textlink="">
      <xdr:nvSpPr>
        <xdr:cNvPr id="73" name="フローチャート : 判断 72"/>
        <xdr:cNvSpPr/>
      </xdr:nvSpPr>
      <xdr:spPr>
        <a:xfrm>
          <a:off x="1079500" y="571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150893</xdr:rowOff>
    </xdr:from>
    <xdr:ext cx="534377" cy="259045"/>
    <xdr:sp macro="" textlink="">
      <xdr:nvSpPr>
        <xdr:cNvPr id="74" name="テキスト ボックス 73"/>
        <xdr:cNvSpPr txBox="1"/>
      </xdr:nvSpPr>
      <xdr:spPr>
        <a:xfrm>
          <a:off x="863111" y="580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70993</xdr:rowOff>
    </xdr:from>
    <xdr:to>
      <xdr:col>6</xdr:col>
      <xdr:colOff>561975</xdr:colOff>
      <xdr:row>33</xdr:row>
      <xdr:rowOff>1143</xdr:rowOff>
    </xdr:to>
    <xdr:sp macro="" textlink="">
      <xdr:nvSpPr>
        <xdr:cNvPr id="80" name="円/楕円 79"/>
        <xdr:cNvSpPr/>
      </xdr:nvSpPr>
      <xdr:spPr>
        <a:xfrm>
          <a:off x="4584700" y="555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93870</xdr:rowOff>
    </xdr:from>
    <xdr:ext cx="534377" cy="259045"/>
    <xdr:sp macro="" textlink="">
      <xdr:nvSpPr>
        <xdr:cNvPr id="81" name="議会費該当値テキスト"/>
        <xdr:cNvSpPr txBox="1"/>
      </xdr:nvSpPr>
      <xdr:spPr>
        <a:xfrm>
          <a:off x="4686300" y="540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11,841</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126746</xdr:rowOff>
    </xdr:from>
    <xdr:to>
      <xdr:col>5</xdr:col>
      <xdr:colOff>409575</xdr:colOff>
      <xdr:row>33</xdr:row>
      <xdr:rowOff>56896</xdr:rowOff>
    </xdr:to>
    <xdr:sp macro="" textlink="">
      <xdr:nvSpPr>
        <xdr:cNvPr id="82" name="円/楕円 81"/>
        <xdr:cNvSpPr/>
      </xdr:nvSpPr>
      <xdr:spPr>
        <a:xfrm>
          <a:off x="3746500" y="561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73423</xdr:rowOff>
    </xdr:from>
    <xdr:ext cx="534377" cy="259045"/>
    <xdr:sp macro="" textlink="">
      <xdr:nvSpPr>
        <xdr:cNvPr id="83" name="テキスト ボックス 82"/>
        <xdr:cNvSpPr txBox="1"/>
      </xdr:nvSpPr>
      <xdr:spPr>
        <a:xfrm>
          <a:off x="3530111" y="5388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11,402</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4064</xdr:rowOff>
    </xdr:from>
    <xdr:to>
      <xdr:col>4</xdr:col>
      <xdr:colOff>206375</xdr:colOff>
      <xdr:row>33</xdr:row>
      <xdr:rowOff>105664</xdr:rowOff>
    </xdr:to>
    <xdr:sp macro="" textlink="">
      <xdr:nvSpPr>
        <xdr:cNvPr id="84" name="円/楕円 83"/>
        <xdr:cNvSpPr/>
      </xdr:nvSpPr>
      <xdr:spPr>
        <a:xfrm>
          <a:off x="2857500" y="566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122191</xdr:rowOff>
    </xdr:from>
    <xdr:ext cx="534377" cy="259045"/>
    <xdr:sp macro="" textlink="">
      <xdr:nvSpPr>
        <xdr:cNvPr id="85" name="テキスト ボックス 84"/>
        <xdr:cNvSpPr txBox="1"/>
      </xdr:nvSpPr>
      <xdr:spPr>
        <a:xfrm>
          <a:off x="2641111" y="543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11,018</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134366</xdr:rowOff>
    </xdr:from>
    <xdr:to>
      <xdr:col>3</xdr:col>
      <xdr:colOff>3175</xdr:colOff>
      <xdr:row>33</xdr:row>
      <xdr:rowOff>64516</xdr:rowOff>
    </xdr:to>
    <xdr:sp macro="" textlink="">
      <xdr:nvSpPr>
        <xdr:cNvPr id="86" name="円/楕円 85"/>
        <xdr:cNvSpPr/>
      </xdr:nvSpPr>
      <xdr:spPr>
        <a:xfrm>
          <a:off x="1968500" y="562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81043</xdr:rowOff>
    </xdr:from>
    <xdr:ext cx="534377" cy="259045"/>
    <xdr:sp macro="" textlink="">
      <xdr:nvSpPr>
        <xdr:cNvPr id="87" name="テキスト ボックス 86"/>
        <xdr:cNvSpPr txBox="1"/>
      </xdr:nvSpPr>
      <xdr:spPr>
        <a:xfrm>
          <a:off x="1752111" y="539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11,342</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133096</xdr:rowOff>
    </xdr:from>
    <xdr:to>
      <xdr:col>1</xdr:col>
      <xdr:colOff>485775</xdr:colOff>
      <xdr:row>32</xdr:row>
      <xdr:rowOff>63246</xdr:rowOff>
    </xdr:to>
    <xdr:sp macro="" textlink="">
      <xdr:nvSpPr>
        <xdr:cNvPr id="88" name="円/楕円 87"/>
        <xdr:cNvSpPr/>
      </xdr:nvSpPr>
      <xdr:spPr>
        <a:xfrm>
          <a:off x="1079500" y="544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30</xdr:row>
      <xdr:rowOff>79773</xdr:rowOff>
    </xdr:from>
    <xdr:ext cx="534377" cy="259045"/>
    <xdr:sp macro="" textlink="">
      <xdr:nvSpPr>
        <xdr:cNvPr id="89" name="テキスト ボックス 88"/>
        <xdr:cNvSpPr txBox="1"/>
      </xdr:nvSpPr>
      <xdr:spPr>
        <a:xfrm>
          <a:off x="863111" y="522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12,702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96,043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3" name="テキスト ボックス 102"/>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5" name="テキスト ボックス 104"/>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7" name="テキスト ボックス 106"/>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60778</xdr:rowOff>
    </xdr:from>
    <xdr:to>
      <xdr:col>6</xdr:col>
      <xdr:colOff>510540</xdr:colOff>
      <xdr:row>58</xdr:row>
      <xdr:rowOff>116758</xdr:rowOff>
    </xdr:to>
    <xdr:cxnSp macro="">
      <xdr:nvCxnSpPr>
        <xdr:cNvPr id="111" name="直線コネクタ 110"/>
        <xdr:cNvCxnSpPr/>
      </xdr:nvCxnSpPr>
      <xdr:spPr>
        <a:xfrm flipV="1">
          <a:off x="4633595" y="8804728"/>
          <a:ext cx="1270" cy="1256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135843</xdr:rowOff>
    </xdr:from>
    <xdr:ext cx="534377" cy="259045"/>
    <xdr:sp macro="" textlink="">
      <xdr:nvSpPr>
        <xdr:cNvPr id="112" name="総務費最小値テキスト"/>
        <xdr:cNvSpPr txBox="1"/>
      </xdr:nvSpPr>
      <xdr:spPr>
        <a:xfrm>
          <a:off x="4686300" y="1007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50,179</a:t>
          </a:r>
          <a:endParaRPr kumimoji="1" lang="ja-JP" altLang="en-US" sz="1000" b="1">
            <a:latin typeface="ＭＳ Ｐゴシック"/>
          </a:endParaRPr>
        </a:p>
      </xdr:txBody>
    </xdr:sp>
    <xdr:clientData/>
  </xdr:oneCellAnchor>
  <xdr:twoCellAnchor>
    <xdr:from>
      <xdr:col>6</xdr:col>
      <xdr:colOff>422275</xdr:colOff>
      <xdr:row>58</xdr:row>
      <xdr:rowOff>116758</xdr:rowOff>
    </xdr:from>
    <xdr:to>
      <xdr:col>6</xdr:col>
      <xdr:colOff>600075</xdr:colOff>
      <xdr:row>58</xdr:row>
      <xdr:rowOff>116758</xdr:rowOff>
    </xdr:to>
    <xdr:cxnSp macro="">
      <xdr:nvCxnSpPr>
        <xdr:cNvPr id="113" name="直線コネクタ 112"/>
        <xdr:cNvCxnSpPr/>
      </xdr:nvCxnSpPr>
      <xdr:spPr>
        <a:xfrm>
          <a:off x="4546600" y="10060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7455</xdr:rowOff>
    </xdr:from>
    <xdr:ext cx="690189" cy="259045"/>
    <xdr:sp macro="" textlink="">
      <xdr:nvSpPr>
        <xdr:cNvPr id="114" name="総務費最大値テキスト"/>
        <xdr:cNvSpPr txBox="1"/>
      </xdr:nvSpPr>
      <xdr:spPr>
        <a:xfrm>
          <a:off x="4686300" y="85799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2,797,620</a:t>
          </a:r>
          <a:endParaRPr kumimoji="1" lang="ja-JP" altLang="en-US" sz="1000" b="1">
            <a:latin typeface="ＭＳ Ｐゴシック"/>
          </a:endParaRPr>
        </a:p>
      </xdr:txBody>
    </xdr:sp>
    <xdr:clientData/>
  </xdr:oneCellAnchor>
  <xdr:twoCellAnchor>
    <xdr:from>
      <xdr:col>6</xdr:col>
      <xdr:colOff>422275</xdr:colOff>
      <xdr:row>51</xdr:row>
      <xdr:rowOff>60778</xdr:rowOff>
    </xdr:from>
    <xdr:to>
      <xdr:col>6</xdr:col>
      <xdr:colOff>600075</xdr:colOff>
      <xdr:row>51</xdr:row>
      <xdr:rowOff>60778</xdr:rowOff>
    </xdr:to>
    <xdr:cxnSp macro="">
      <xdr:nvCxnSpPr>
        <xdr:cNvPr id="115" name="直線コネクタ 114"/>
        <xdr:cNvCxnSpPr/>
      </xdr:nvCxnSpPr>
      <xdr:spPr>
        <a:xfrm>
          <a:off x="4546600" y="880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92725</xdr:rowOff>
    </xdr:from>
    <xdr:to>
      <xdr:col>6</xdr:col>
      <xdr:colOff>511175</xdr:colOff>
      <xdr:row>58</xdr:row>
      <xdr:rowOff>102278</xdr:rowOff>
    </xdr:to>
    <xdr:cxnSp macro="">
      <xdr:nvCxnSpPr>
        <xdr:cNvPr id="116" name="直線コネクタ 115"/>
        <xdr:cNvCxnSpPr/>
      </xdr:nvCxnSpPr>
      <xdr:spPr>
        <a:xfrm flipV="1">
          <a:off x="3797300" y="10036825"/>
          <a:ext cx="838200" cy="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53293</xdr:rowOff>
    </xdr:from>
    <xdr:ext cx="599010" cy="259045"/>
    <xdr:sp macro="" textlink="">
      <xdr:nvSpPr>
        <xdr:cNvPr id="117" name="総務費平均値テキスト"/>
        <xdr:cNvSpPr txBox="1"/>
      </xdr:nvSpPr>
      <xdr:spPr>
        <a:xfrm>
          <a:off x="4686300" y="98259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127,918</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30416</xdr:rowOff>
    </xdr:from>
    <xdr:to>
      <xdr:col>6</xdr:col>
      <xdr:colOff>561975</xdr:colOff>
      <xdr:row>58</xdr:row>
      <xdr:rowOff>132016</xdr:rowOff>
    </xdr:to>
    <xdr:sp macro="" textlink="">
      <xdr:nvSpPr>
        <xdr:cNvPr id="118" name="フローチャート : 判断 117"/>
        <xdr:cNvSpPr/>
      </xdr:nvSpPr>
      <xdr:spPr>
        <a:xfrm>
          <a:off x="4584700" y="997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99158</xdr:rowOff>
    </xdr:from>
    <xdr:to>
      <xdr:col>5</xdr:col>
      <xdr:colOff>358775</xdr:colOff>
      <xdr:row>58</xdr:row>
      <xdr:rowOff>102278</xdr:rowOff>
    </xdr:to>
    <xdr:cxnSp macro="">
      <xdr:nvCxnSpPr>
        <xdr:cNvPr id="119" name="直線コネクタ 118"/>
        <xdr:cNvCxnSpPr/>
      </xdr:nvCxnSpPr>
      <xdr:spPr>
        <a:xfrm>
          <a:off x="2908300" y="10043258"/>
          <a:ext cx="889000" cy="3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36243</xdr:rowOff>
    </xdr:from>
    <xdr:to>
      <xdr:col>5</xdr:col>
      <xdr:colOff>409575</xdr:colOff>
      <xdr:row>58</xdr:row>
      <xdr:rowOff>137843</xdr:rowOff>
    </xdr:to>
    <xdr:sp macro="" textlink="">
      <xdr:nvSpPr>
        <xdr:cNvPr id="120" name="フローチャート : 判断 119"/>
        <xdr:cNvSpPr/>
      </xdr:nvSpPr>
      <xdr:spPr>
        <a:xfrm>
          <a:off x="3746500" y="998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154370</xdr:rowOff>
    </xdr:from>
    <xdr:ext cx="599010" cy="259045"/>
    <xdr:sp macro="" textlink="">
      <xdr:nvSpPr>
        <xdr:cNvPr id="121" name="テキスト ボックス 120"/>
        <xdr:cNvSpPr txBox="1"/>
      </xdr:nvSpPr>
      <xdr:spPr>
        <a:xfrm>
          <a:off x="3497794" y="9755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115,174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96369</xdr:rowOff>
    </xdr:from>
    <xdr:to>
      <xdr:col>4</xdr:col>
      <xdr:colOff>155575</xdr:colOff>
      <xdr:row>58</xdr:row>
      <xdr:rowOff>99158</xdr:rowOff>
    </xdr:to>
    <xdr:cxnSp macro="">
      <xdr:nvCxnSpPr>
        <xdr:cNvPr id="122" name="直線コネクタ 121"/>
        <xdr:cNvCxnSpPr/>
      </xdr:nvCxnSpPr>
      <xdr:spPr>
        <a:xfrm>
          <a:off x="2019300" y="10040469"/>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35339</xdr:rowOff>
    </xdr:from>
    <xdr:to>
      <xdr:col>4</xdr:col>
      <xdr:colOff>206375</xdr:colOff>
      <xdr:row>58</xdr:row>
      <xdr:rowOff>136939</xdr:rowOff>
    </xdr:to>
    <xdr:sp macro="" textlink="">
      <xdr:nvSpPr>
        <xdr:cNvPr id="123" name="フローチャート : 判断 122"/>
        <xdr:cNvSpPr/>
      </xdr:nvSpPr>
      <xdr:spPr>
        <a:xfrm>
          <a:off x="2857500" y="99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153466</xdr:rowOff>
    </xdr:from>
    <xdr:ext cx="599010" cy="259045"/>
    <xdr:sp macro="" textlink="">
      <xdr:nvSpPr>
        <xdr:cNvPr id="124" name="テキスト ボックス 123"/>
        <xdr:cNvSpPr txBox="1"/>
      </xdr:nvSpPr>
      <xdr:spPr>
        <a:xfrm>
          <a:off x="2608794" y="975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117,150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84951</xdr:rowOff>
    </xdr:from>
    <xdr:to>
      <xdr:col>2</xdr:col>
      <xdr:colOff>638175</xdr:colOff>
      <xdr:row>58</xdr:row>
      <xdr:rowOff>96369</xdr:rowOff>
    </xdr:to>
    <xdr:cxnSp macro="">
      <xdr:nvCxnSpPr>
        <xdr:cNvPr id="125" name="直線コネクタ 124"/>
        <xdr:cNvCxnSpPr/>
      </xdr:nvCxnSpPr>
      <xdr:spPr>
        <a:xfrm>
          <a:off x="1130300" y="10029051"/>
          <a:ext cx="889000" cy="1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16518</xdr:rowOff>
    </xdr:from>
    <xdr:to>
      <xdr:col>3</xdr:col>
      <xdr:colOff>3175</xdr:colOff>
      <xdr:row>58</xdr:row>
      <xdr:rowOff>118118</xdr:rowOff>
    </xdr:to>
    <xdr:sp macro="" textlink="">
      <xdr:nvSpPr>
        <xdr:cNvPr id="126" name="フローチャート : 判断 125"/>
        <xdr:cNvSpPr/>
      </xdr:nvSpPr>
      <xdr:spPr>
        <a:xfrm>
          <a:off x="1968500" y="996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134645</xdr:rowOff>
    </xdr:from>
    <xdr:ext cx="599010" cy="259045"/>
    <xdr:sp macro="" textlink="">
      <xdr:nvSpPr>
        <xdr:cNvPr id="127" name="テキスト ボックス 126"/>
        <xdr:cNvSpPr txBox="1"/>
      </xdr:nvSpPr>
      <xdr:spPr>
        <a:xfrm>
          <a:off x="1719794" y="9735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158,316</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36012</xdr:rowOff>
    </xdr:from>
    <xdr:to>
      <xdr:col>1</xdr:col>
      <xdr:colOff>485775</xdr:colOff>
      <xdr:row>58</xdr:row>
      <xdr:rowOff>137612</xdr:rowOff>
    </xdr:to>
    <xdr:sp macro="" textlink="">
      <xdr:nvSpPr>
        <xdr:cNvPr id="128" name="フローチャート : 判断 127"/>
        <xdr:cNvSpPr/>
      </xdr:nvSpPr>
      <xdr:spPr>
        <a:xfrm>
          <a:off x="1079500" y="998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128739</xdr:rowOff>
    </xdr:from>
    <xdr:ext cx="599010" cy="259045"/>
    <xdr:sp macro="" textlink="">
      <xdr:nvSpPr>
        <xdr:cNvPr id="129" name="テキスト ボックス 128"/>
        <xdr:cNvSpPr txBox="1"/>
      </xdr:nvSpPr>
      <xdr:spPr>
        <a:xfrm>
          <a:off x="830794" y="10072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115,678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41925</xdr:rowOff>
    </xdr:from>
    <xdr:to>
      <xdr:col>6</xdr:col>
      <xdr:colOff>561975</xdr:colOff>
      <xdr:row>58</xdr:row>
      <xdr:rowOff>143525</xdr:rowOff>
    </xdr:to>
    <xdr:sp macro="" textlink="">
      <xdr:nvSpPr>
        <xdr:cNvPr id="135" name="円/楕円 134"/>
        <xdr:cNvSpPr/>
      </xdr:nvSpPr>
      <xdr:spPr>
        <a:xfrm>
          <a:off x="4584700" y="998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8842</xdr:rowOff>
    </xdr:from>
    <xdr:ext cx="599010" cy="259045"/>
    <xdr:sp macro="" textlink="">
      <xdr:nvSpPr>
        <xdr:cNvPr id="136" name="総務費該当値テキスト"/>
        <xdr:cNvSpPr txBox="1"/>
      </xdr:nvSpPr>
      <xdr:spPr>
        <a:xfrm>
          <a:off x="4686300" y="9952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102,744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51478</xdr:rowOff>
    </xdr:from>
    <xdr:to>
      <xdr:col>5</xdr:col>
      <xdr:colOff>409575</xdr:colOff>
      <xdr:row>58</xdr:row>
      <xdr:rowOff>153078</xdr:rowOff>
    </xdr:to>
    <xdr:sp macro="" textlink="">
      <xdr:nvSpPr>
        <xdr:cNvPr id="137" name="円/楕円 136"/>
        <xdr:cNvSpPr/>
      </xdr:nvSpPr>
      <xdr:spPr>
        <a:xfrm>
          <a:off x="3746500" y="999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144205</xdr:rowOff>
    </xdr:from>
    <xdr:ext cx="534377" cy="259045"/>
    <xdr:sp macro="" textlink="">
      <xdr:nvSpPr>
        <xdr:cNvPr id="138" name="テキスト ボックス 137"/>
        <xdr:cNvSpPr txBox="1"/>
      </xdr:nvSpPr>
      <xdr:spPr>
        <a:xfrm>
          <a:off x="3530111" y="1008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81,850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48358</xdr:rowOff>
    </xdr:from>
    <xdr:to>
      <xdr:col>4</xdr:col>
      <xdr:colOff>206375</xdr:colOff>
      <xdr:row>58</xdr:row>
      <xdr:rowOff>149958</xdr:rowOff>
    </xdr:to>
    <xdr:sp macro="" textlink="">
      <xdr:nvSpPr>
        <xdr:cNvPr id="139" name="円/楕円 138"/>
        <xdr:cNvSpPr/>
      </xdr:nvSpPr>
      <xdr:spPr>
        <a:xfrm>
          <a:off x="2857500" y="999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141085</xdr:rowOff>
    </xdr:from>
    <xdr:ext cx="534377" cy="259045"/>
    <xdr:sp macro="" textlink="">
      <xdr:nvSpPr>
        <xdr:cNvPr id="140" name="テキスト ボックス 139"/>
        <xdr:cNvSpPr txBox="1"/>
      </xdr:nvSpPr>
      <xdr:spPr>
        <a:xfrm>
          <a:off x="2641111" y="1008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88,676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45569</xdr:rowOff>
    </xdr:from>
    <xdr:to>
      <xdr:col>3</xdr:col>
      <xdr:colOff>3175</xdr:colOff>
      <xdr:row>58</xdr:row>
      <xdr:rowOff>147169</xdr:rowOff>
    </xdr:to>
    <xdr:sp macro="" textlink="">
      <xdr:nvSpPr>
        <xdr:cNvPr id="141" name="円/楕円 140"/>
        <xdr:cNvSpPr/>
      </xdr:nvSpPr>
      <xdr:spPr>
        <a:xfrm>
          <a:off x="1968500" y="998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138296</xdr:rowOff>
    </xdr:from>
    <xdr:ext cx="534377" cy="259045"/>
    <xdr:sp macro="" textlink="">
      <xdr:nvSpPr>
        <xdr:cNvPr id="142" name="テキスト ボックス 141"/>
        <xdr:cNvSpPr txBox="1"/>
      </xdr:nvSpPr>
      <xdr:spPr>
        <a:xfrm>
          <a:off x="1752111" y="1008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94,775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34151</xdr:rowOff>
    </xdr:from>
    <xdr:to>
      <xdr:col>1</xdr:col>
      <xdr:colOff>485775</xdr:colOff>
      <xdr:row>58</xdr:row>
      <xdr:rowOff>135751</xdr:rowOff>
    </xdr:to>
    <xdr:sp macro="" textlink="">
      <xdr:nvSpPr>
        <xdr:cNvPr id="143" name="円/楕円 142"/>
        <xdr:cNvSpPr/>
      </xdr:nvSpPr>
      <xdr:spPr>
        <a:xfrm>
          <a:off x="1079500" y="997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152278</xdr:rowOff>
    </xdr:from>
    <xdr:ext cx="599010" cy="259045"/>
    <xdr:sp macro="" textlink="">
      <xdr:nvSpPr>
        <xdr:cNvPr id="144" name="テキスト ボックス 143"/>
        <xdr:cNvSpPr txBox="1"/>
      </xdr:nvSpPr>
      <xdr:spPr>
        <a:xfrm>
          <a:off x="830794" y="9753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119,747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277,821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8" name="テキスト ボックス 157"/>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0" name="テキスト ボックス 159"/>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2" name="テキスト ボックス 161"/>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74942</xdr:rowOff>
    </xdr:from>
    <xdr:to>
      <xdr:col>6</xdr:col>
      <xdr:colOff>510540</xdr:colOff>
      <xdr:row>77</xdr:row>
      <xdr:rowOff>96808</xdr:rowOff>
    </xdr:to>
    <xdr:cxnSp macro="">
      <xdr:nvCxnSpPr>
        <xdr:cNvPr id="166" name="直線コネクタ 165"/>
        <xdr:cNvCxnSpPr/>
      </xdr:nvCxnSpPr>
      <xdr:spPr>
        <a:xfrm flipV="1">
          <a:off x="4633595" y="12076442"/>
          <a:ext cx="1270" cy="122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100635</xdr:rowOff>
    </xdr:from>
    <xdr:ext cx="534377" cy="259045"/>
    <xdr:sp macro="" textlink="">
      <xdr:nvSpPr>
        <xdr:cNvPr id="167" name="民生費最小値テキスト"/>
        <xdr:cNvSpPr txBox="1"/>
      </xdr:nvSpPr>
      <xdr:spPr>
        <a:xfrm>
          <a:off x="4686300" y="133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93,763</a:t>
          </a:r>
          <a:endParaRPr kumimoji="1" lang="ja-JP" altLang="en-US" sz="1000" b="1">
            <a:latin typeface="ＭＳ Ｐゴシック"/>
          </a:endParaRPr>
        </a:p>
      </xdr:txBody>
    </xdr:sp>
    <xdr:clientData/>
  </xdr:oneCellAnchor>
  <xdr:twoCellAnchor>
    <xdr:from>
      <xdr:col>6</xdr:col>
      <xdr:colOff>422275</xdr:colOff>
      <xdr:row>77</xdr:row>
      <xdr:rowOff>96808</xdr:rowOff>
    </xdr:from>
    <xdr:to>
      <xdr:col>6</xdr:col>
      <xdr:colOff>600075</xdr:colOff>
      <xdr:row>77</xdr:row>
      <xdr:rowOff>96808</xdr:rowOff>
    </xdr:to>
    <xdr:cxnSp macro="">
      <xdr:nvCxnSpPr>
        <xdr:cNvPr id="168" name="直線コネクタ 167"/>
        <xdr:cNvCxnSpPr/>
      </xdr:nvCxnSpPr>
      <xdr:spPr>
        <a:xfrm>
          <a:off x="4546600" y="13298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21619</xdr:rowOff>
    </xdr:from>
    <xdr:ext cx="599010" cy="259045"/>
    <xdr:sp macro="" textlink="">
      <xdr:nvSpPr>
        <xdr:cNvPr id="169" name="民生費最大値テキスト"/>
        <xdr:cNvSpPr txBox="1"/>
      </xdr:nvSpPr>
      <xdr:spPr>
        <a:xfrm>
          <a:off x="4686300" y="11851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628,328</a:t>
          </a:r>
          <a:endParaRPr kumimoji="1" lang="ja-JP" altLang="en-US" sz="1000" b="1">
            <a:latin typeface="ＭＳ Ｐゴシック"/>
          </a:endParaRPr>
        </a:p>
      </xdr:txBody>
    </xdr:sp>
    <xdr:clientData/>
  </xdr:oneCellAnchor>
  <xdr:twoCellAnchor>
    <xdr:from>
      <xdr:col>6</xdr:col>
      <xdr:colOff>422275</xdr:colOff>
      <xdr:row>70</xdr:row>
      <xdr:rowOff>74942</xdr:rowOff>
    </xdr:from>
    <xdr:to>
      <xdr:col>6</xdr:col>
      <xdr:colOff>600075</xdr:colOff>
      <xdr:row>70</xdr:row>
      <xdr:rowOff>74942</xdr:rowOff>
    </xdr:to>
    <xdr:cxnSp macro="">
      <xdr:nvCxnSpPr>
        <xdr:cNvPr id="170" name="直線コネクタ 169"/>
        <xdr:cNvCxnSpPr/>
      </xdr:nvCxnSpPr>
      <xdr:spPr>
        <a:xfrm>
          <a:off x="4546600" y="1207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26155</xdr:rowOff>
    </xdr:from>
    <xdr:to>
      <xdr:col>6</xdr:col>
      <xdr:colOff>511175</xdr:colOff>
      <xdr:row>77</xdr:row>
      <xdr:rowOff>41095</xdr:rowOff>
    </xdr:to>
    <xdr:cxnSp macro="">
      <xdr:nvCxnSpPr>
        <xdr:cNvPr id="171" name="直線コネクタ 170"/>
        <xdr:cNvCxnSpPr/>
      </xdr:nvCxnSpPr>
      <xdr:spPr>
        <a:xfrm flipV="1">
          <a:off x="3797300" y="13227805"/>
          <a:ext cx="838200" cy="14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86135</xdr:rowOff>
    </xdr:from>
    <xdr:ext cx="599010" cy="259045"/>
    <xdr:sp macro="" textlink="">
      <xdr:nvSpPr>
        <xdr:cNvPr id="172" name="民生費平均値テキスト"/>
        <xdr:cNvSpPr txBox="1"/>
      </xdr:nvSpPr>
      <xdr:spPr>
        <a:xfrm>
          <a:off x="4686300" y="129448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161,217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63258</xdr:rowOff>
    </xdr:from>
    <xdr:to>
      <xdr:col>6</xdr:col>
      <xdr:colOff>561975</xdr:colOff>
      <xdr:row>76</xdr:row>
      <xdr:rowOff>164858</xdr:rowOff>
    </xdr:to>
    <xdr:sp macro="" textlink="">
      <xdr:nvSpPr>
        <xdr:cNvPr id="173" name="フローチャート : 判断 172"/>
        <xdr:cNvSpPr/>
      </xdr:nvSpPr>
      <xdr:spPr>
        <a:xfrm>
          <a:off x="4584700" y="1309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41095</xdr:rowOff>
    </xdr:from>
    <xdr:to>
      <xdr:col>5</xdr:col>
      <xdr:colOff>358775</xdr:colOff>
      <xdr:row>77</xdr:row>
      <xdr:rowOff>45958</xdr:rowOff>
    </xdr:to>
    <xdr:cxnSp macro="">
      <xdr:nvCxnSpPr>
        <xdr:cNvPr id="174" name="直線コネクタ 173"/>
        <xdr:cNvCxnSpPr/>
      </xdr:nvCxnSpPr>
      <xdr:spPr>
        <a:xfrm flipV="1">
          <a:off x="2908300" y="13242745"/>
          <a:ext cx="889000" cy="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60389</xdr:rowOff>
    </xdr:from>
    <xdr:to>
      <xdr:col>5</xdr:col>
      <xdr:colOff>409575</xdr:colOff>
      <xdr:row>76</xdr:row>
      <xdr:rowOff>161989</xdr:rowOff>
    </xdr:to>
    <xdr:sp macro="" textlink="">
      <xdr:nvSpPr>
        <xdr:cNvPr id="175" name="フローチャート : 判断 174"/>
        <xdr:cNvSpPr/>
      </xdr:nvSpPr>
      <xdr:spPr>
        <a:xfrm>
          <a:off x="3746500" y="1309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7066</xdr:rowOff>
    </xdr:from>
    <xdr:ext cx="599010" cy="259045"/>
    <xdr:sp macro="" textlink="">
      <xdr:nvSpPr>
        <xdr:cNvPr id="176" name="テキスト ボックス 175"/>
        <xdr:cNvSpPr txBox="1"/>
      </xdr:nvSpPr>
      <xdr:spPr>
        <a:xfrm>
          <a:off x="3497794" y="12865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162,472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45958</xdr:rowOff>
    </xdr:from>
    <xdr:to>
      <xdr:col>4</xdr:col>
      <xdr:colOff>155575</xdr:colOff>
      <xdr:row>77</xdr:row>
      <xdr:rowOff>62757</xdr:rowOff>
    </xdr:to>
    <xdr:cxnSp macro="">
      <xdr:nvCxnSpPr>
        <xdr:cNvPr id="177" name="直線コネクタ 176"/>
        <xdr:cNvCxnSpPr/>
      </xdr:nvCxnSpPr>
      <xdr:spPr>
        <a:xfrm flipV="1">
          <a:off x="2019300" y="13247608"/>
          <a:ext cx="889000" cy="16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95557</xdr:rowOff>
    </xdr:from>
    <xdr:to>
      <xdr:col>4</xdr:col>
      <xdr:colOff>206375</xdr:colOff>
      <xdr:row>77</xdr:row>
      <xdr:rowOff>25707</xdr:rowOff>
    </xdr:to>
    <xdr:sp macro="" textlink="">
      <xdr:nvSpPr>
        <xdr:cNvPr id="178" name="フローチャート : 判断 177"/>
        <xdr:cNvSpPr/>
      </xdr:nvSpPr>
      <xdr:spPr>
        <a:xfrm>
          <a:off x="2857500" y="1312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42234</xdr:rowOff>
    </xdr:from>
    <xdr:ext cx="599010" cy="259045"/>
    <xdr:sp macro="" textlink="">
      <xdr:nvSpPr>
        <xdr:cNvPr id="179" name="テキスト ボックス 178"/>
        <xdr:cNvSpPr txBox="1"/>
      </xdr:nvSpPr>
      <xdr:spPr>
        <a:xfrm>
          <a:off x="2608794" y="1290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147,088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62757</xdr:rowOff>
    </xdr:from>
    <xdr:to>
      <xdr:col>2</xdr:col>
      <xdr:colOff>638175</xdr:colOff>
      <xdr:row>77</xdr:row>
      <xdr:rowOff>72915</xdr:rowOff>
    </xdr:to>
    <xdr:cxnSp macro="">
      <xdr:nvCxnSpPr>
        <xdr:cNvPr id="180" name="直線コネクタ 179"/>
        <xdr:cNvCxnSpPr/>
      </xdr:nvCxnSpPr>
      <xdr:spPr>
        <a:xfrm flipV="1">
          <a:off x="1130300" y="13264407"/>
          <a:ext cx="889000" cy="10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97504</xdr:rowOff>
    </xdr:from>
    <xdr:to>
      <xdr:col>3</xdr:col>
      <xdr:colOff>3175</xdr:colOff>
      <xdr:row>77</xdr:row>
      <xdr:rowOff>27654</xdr:rowOff>
    </xdr:to>
    <xdr:sp macro="" textlink="">
      <xdr:nvSpPr>
        <xdr:cNvPr id="181" name="フローチャート : 判断 180"/>
        <xdr:cNvSpPr/>
      </xdr:nvSpPr>
      <xdr:spPr>
        <a:xfrm>
          <a:off x="1968500" y="1312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44181</xdr:rowOff>
    </xdr:from>
    <xdr:ext cx="599010" cy="259045"/>
    <xdr:sp macro="" textlink="">
      <xdr:nvSpPr>
        <xdr:cNvPr id="182" name="テキスト ボックス 181"/>
        <xdr:cNvSpPr txBox="1"/>
      </xdr:nvSpPr>
      <xdr:spPr>
        <a:xfrm>
          <a:off x="1719794" y="12902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146,236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123327</xdr:rowOff>
    </xdr:from>
    <xdr:to>
      <xdr:col>1</xdr:col>
      <xdr:colOff>485775</xdr:colOff>
      <xdr:row>77</xdr:row>
      <xdr:rowOff>53477</xdr:rowOff>
    </xdr:to>
    <xdr:sp macro="" textlink="">
      <xdr:nvSpPr>
        <xdr:cNvPr id="183" name="フローチャート : 判断 182"/>
        <xdr:cNvSpPr/>
      </xdr:nvSpPr>
      <xdr:spPr>
        <a:xfrm>
          <a:off x="1079500" y="1315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70004</xdr:rowOff>
    </xdr:from>
    <xdr:ext cx="599010" cy="259045"/>
    <xdr:sp macro="" textlink="">
      <xdr:nvSpPr>
        <xdr:cNvPr id="184" name="テキスト ボックス 183"/>
        <xdr:cNvSpPr txBox="1"/>
      </xdr:nvSpPr>
      <xdr:spPr>
        <a:xfrm>
          <a:off x="830794" y="12928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134,940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146805</xdr:rowOff>
    </xdr:from>
    <xdr:to>
      <xdr:col>6</xdr:col>
      <xdr:colOff>561975</xdr:colOff>
      <xdr:row>77</xdr:row>
      <xdr:rowOff>76955</xdr:rowOff>
    </xdr:to>
    <xdr:sp macro="" textlink="">
      <xdr:nvSpPr>
        <xdr:cNvPr id="190" name="円/楕円 189"/>
        <xdr:cNvSpPr/>
      </xdr:nvSpPr>
      <xdr:spPr>
        <a:xfrm>
          <a:off x="4584700" y="1317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61732</xdr:rowOff>
    </xdr:from>
    <xdr:ext cx="599010" cy="259045"/>
    <xdr:sp macro="" textlink="">
      <xdr:nvSpPr>
        <xdr:cNvPr id="191" name="民生費該当値テキスト"/>
        <xdr:cNvSpPr txBox="1"/>
      </xdr:nvSpPr>
      <xdr:spPr>
        <a:xfrm>
          <a:off x="4686300" y="13091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124,670</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161745</xdr:rowOff>
    </xdr:from>
    <xdr:to>
      <xdr:col>5</xdr:col>
      <xdr:colOff>409575</xdr:colOff>
      <xdr:row>77</xdr:row>
      <xdr:rowOff>91895</xdr:rowOff>
    </xdr:to>
    <xdr:sp macro="" textlink="">
      <xdr:nvSpPr>
        <xdr:cNvPr id="192" name="円/楕円 191"/>
        <xdr:cNvSpPr/>
      </xdr:nvSpPr>
      <xdr:spPr>
        <a:xfrm>
          <a:off x="3746500" y="1319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83022</xdr:rowOff>
    </xdr:from>
    <xdr:ext cx="599010" cy="259045"/>
    <xdr:sp macro="" textlink="">
      <xdr:nvSpPr>
        <xdr:cNvPr id="193" name="テキスト ボックス 192"/>
        <xdr:cNvSpPr txBox="1"/>
      </xdr:nvSpPr>
      <xdr:spPr>
        <a:xfrm>
          <a:off x="3497794" y="13284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118,134</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166608</xdr:rowOff>
    </xdr:from>
    <xdr:to>
      <xdr:col>4</xdr:col>
      <xdr:colOff>206375</xdr:colOff>
      <xdr:row>77</xdr:row>
      <xdr:rowOff>96758</xdr:rowOff>
    </xdr:to>
    <xdr:sp macro="" textlink="">
      <xdr:nvSpPr>
        <xdr:cNvPr id="194" name="円/楕円 193"/>
        <xdr:cNvSpPr/>
      </xdr:nvSpPr>
      <xdr:spPr>
        <a:xfrm>
          <a:off x="2857500" y="1319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87885</xdr:rowOff>
    </xdr:from>
    <xdr:ext cx="599010" cy="259045"/>
    <xdr:sp macro="" textlink="">
      <xdr:nvSpPr>
        <xdr:cNvPr id="195" name="テキスト ボックス 194"/>
        <xdr:cNvSpPr txBox="1"/>
      </xdr:nvSpPr>
      <xdr:spPr>
        <a:xfrm>
          <a:off x="2608794" y="13289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116,007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11957</xdr:rowOff>
    </xdr:from>
    <xdr:to>
      <xdr:col>3</xdr:col>
      <xdr:colOff>3175</xdr:colOff>
      <xdr:row>77</xdr:row>
      <xdr:rowOff>113557</xdr:rowOff>
    </xdr:to>
    <xdr:sp macro="" textlink="">
      <xdr:nvSpPr>
        <xdr:cNvPr id="196" name="円/楕円 195"/>
        <xdr:cNvSpPr/>
      </xdr:nvSpPr>
      <xdr:spPr>
        <a:xfrm>
          <a:off x="1968500" y="13213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104684</xdr:rowOff>
    </xdr:from>
    <xdr:ext cx="599010" cy="259045"/>
    <xdr:sp macro="" textlink="">
      <xdr:nvSpPr>
        <xdr:cNvPr id="197" name="テキスト ボックス 196"/>
        <xdr:cNvSpPr txBox="1"/>
      </xdr:nvSpPr>
      <xdr:spPr>
        <a:xfrm>
          <a:off x="1719794" y="1330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108,658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22115</xdr:rowOff>
    </xdr:from>
    <xdr:to>
      <xdr:col>1</xdr:col>
      <xdr:colOff>485775</xdr:colOff>
      <xdr:row>77</xdr:row>
      <xdr:rowOff>123715</xdr:rowOff>
    </xdr:to>
    <xdr:sp macro="" textlink="">
      <xdr:nvSpPr>
        <xdr:cNvPr id="198" name="円/楕円 197"/>
        <xdr:cNvSpPr/>
      </xdr:nvSpPr>
      <xdr:spPr>
        <a:xfrm>
          <a:off x="1079500" y="1322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114842</xdr:rowOff>
    </xdr:from>
    <xdr:ext cx="599010" cy="259045"/>
    <xdr:sp macro="" textlink="">
      <xdr:nvSpPr>
        <xdr:cNvPr id="199" name="テキスト ボックス 198"/>
        <xdr:cNvSpPr txBox="1"/>
      </xdr:nvSpPr>
      <xdr:spPr>
        <a:xfrm>
          <a:off x="830794" y="13316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104,215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39,312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0" name="直線コネクタ 20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1" name="テキスト ボックス 210"/>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2" name="直線コネクタ 21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3" name="テキスト ボックス 21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4" name="直線コネクタ 21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5" name="テキスト ボックス 21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6" name="直線コネクタ 21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7" name="テキスト ボックス 21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8" name="直線コネクタ 21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0" name="直線コネクタ 21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116219</xdr:rowOff>
    </xdr:from>
    <xdr:to>
      <xdr:col>6</xdr:col>
      <xdr:colOff>510540</xdr:colOff>
      <xdr:row>98</xdr:row>
      <xdr:rowOff>70424</xdr:rowOff>
    </xdr:to>
    <xdr:cxnSp macro="">
      <xdr:nvCxnSpPr>
        <xdr:cNvPr id="225" name="直線コネクタ 224"/>
        <xdr:cNvCxnSpPr/>
      </xdr:nvCxnSpPr>
      <xdr:spPr>
        <a:xfrm flipV="1">
          <a:off x="4633595" y="15375269"/>
          <a:ext cx="1270" cy="149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74251</xdr:rowOff>
    </xdr:from>
    <xdr:ext cx="534377" cy="259045"/>
    <xdr:sp macro="" textlink="">
      <xdr:nvSpPr>
        <xdr:cNvPr id="226" name="衛生費最小値テキスト"/>
        <xdr:cNvSpPr txBox="1"/>
      </xdr:nvSpPr>
      <xdr:spPr>
        <a:xfrm>
          <a:off x="4686300" y="1687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18,364</a:t>
          </a:r>
          <a:endParaRPr kumimoji="1" lang="ja-JP" altLang="en-US" sz="1000" b="1">
            <a:latin typeface="ＭＳ Ｐゴシック"/>
          </a:endParaRPr>
        </a:p>
      </xdr:txBody>
    </xdr:sp>
    <xdr:clientData/>
  </xdr:oneCellAnchor>
  <xdr:twoCellAnchor>
    <xdr:from>
      <xdr:col>6</xdr:col>
      <xdr:colOff>422275</xdr:colOff>
      <xdr:row>98</xdr:row>
      <xdr:rowOff>70424</xdr:rowOff>
    </xdr:from>
    <xdr:to>
      <xdr:col>6</xdr:col>
      <xdr:colOff>600075</xdr:colOff>
      <xdr:row>98</xdr:row>
      <xdr:rowOff>70424</xdr:rowOff>
    </xdr:to>
    <xdr:cxnSp macro="">
      <xdr:nvCxnSpPr>
        <xdr:cNvPr id="227" name="直線コネクタ 226"/>
        <xdr:cNvCxnSpPr/>
      </xdr:nvCxnSpPr>
      <xdr:spPr>
        <a:xfrm>
          <a:off x="4546600" y="16872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62896</xdr:rowOff>
    </xdr:from>
    <xdr:ext cx="599010" cy="259045"/>
    <xdr:sp macro="" textlink="">
      <xdr:nvSpPr>
        <xdr:cNvPr id="228" name="衛生費最大値テキスト"/>
        <xdr:cNvSpPr txBox="1"/>
      </xdr:nvSpPr>
      <xdr:spPr>
        <a:xfrm>
          <a:off x="4686300" y="1515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155,907</a:t>
          </a:r>
          <a:endParaRPr kumimoji="1" lang="ja-JP" altLang="en-US" sz="1000" b="1">
            <a:latin typeface="ＭＳ Ｐゴシック"/>
          </a:endParaRPr>
        </a:p>
      </xdr:txBody>
    </xdr:sp>
    <xdr:clientData/>
  </xdr:oneCellAnchor>
  <xdr:twoCellAnchor>
    <xdr:from>
      <xdr:col>6</xdr:col>
      <xdr:colOff>422275</xdr:colOff>
      <xdr:row>89</xdr:row>
      <xdr:rowOff>116219</xdr:rowOff>
    </xdr:from>
    <xdr:to>
      <xdr:col>6</xdr:col>
      <xdr:colOff>600075</xdr:colOff>
      <xdr:row>89</xdr:row>
      <xdr:rowOff>116219</xdr:rowOff>
    </xdr:to>
    <xdr:cxnSp macro="">
      <xdr:nvCxnSpPr>
        <xdr:cNvPr id="229" name="直線コネクタ 228"/>
        <xdr:cNvCxnSpPr/>
      </xdr:nvCxnSpPr>
      <xdr:spPr>
        <a:xfrm>
          <a:off x="4546600" y="1537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61235</xdr:rowOff>
    </xdr:from>
    <xdr:to>
      <xdr:col>6</xdr:col>
      <xdr:colOff>511175</xdr:colOff>
      <xdr:row>96</xdr:row>
      <xdr:rowOff>93621</xdr:rowOff>
    </xdr:to>
    <xdr:cxnSp macro="">
      <xdr:nvCxnSpPr>
        <xdr:cNvPr id="230" name="直線コネクタ 229"/>
        <xdr:cNvCxnSpPr/>
      </xdr:nvCxnSpPr>
      <xdr:spPr>
        <a:xfrm flipV="1">
          <a:off x="3797300" y="16520435"/>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127833</xdr:rowOff>
    </xdr:from>
    <xdr:ext cx="534377" cy="259045"/>
    <xdr:sp macro="" textlink="">
      <xdr:nvSpPr>
        <xdr:cNvPr id="231" name="衛生費平均値テキスト"/>
        <xdr:cNvSpPr txBox="1"/>
      </xdr:nvSpPr>
      <xdr:spPr>
        <a:xfrm>
          <a:off x="4686300" y="162441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57,775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104956</xdr:rowOff>
    </xdr:from>
    <xdr:to>
      <xdr:col>6</xdr:col>
      <xdr:colOff>561975</xdr:colOff>
      <xdr:row>96</xdr:row>
      <xdr:rowOff>35106</xdr:rowOff>
    </xdr:to>
    <xdr:sp macro="" textlink="">
      <xdr:nvSpPr>
        <xdr:cNvPr id="232" name="フローチャート : 判断 231"/>
        <xdr:cNvSpPr/>
      </xdr:nvSpPr>
      <xdr:spPr>
        <a:xfrm>
          <a:off x="4584700" y="163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93621</xdr:rowOff>
    </xdr:from>
    <xdr:to>
      <xdr:col>5</xdr:col>
      <xdr:colOff>358775</xdr:colOff>
      <xdr:row>96</xdr:row>
      <xdr:rowOff>102188</xdr:rowOff>
    </xdr:to>
    <xdr:cxnSp macro="">
      <xdr:nvCxnSpPr>
        <xdr:cNvPr id="233" name="直線コネクタ 232"/>
        <xdr:cNvCxnSpPr/>
      </xdr:nvCxnSpPr>
      <xdr:spPr>
        <a:xfrm flipV="1">
          <a:off x="2908300" y="16552821"/>
          <a:ext cx="889000" cy="8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109224</xdr:rowOff>
    </xdr:from>
    <xdr:to>
      <xdr:col>5</xdr:col>
      <xdr:colOff>409575</xdr:colOff>
      <xdr:row>96</xdr:row>
      <xdr:rowOff>39374</xdr:rowOff>
    </xdr:to>
    <xdr:sp macro="" textlink="">
      <xdr:nvSpPr>
        <xdr:cNvPr id="234" name="フローチャート : 判断 233"/>
        <xdr:cNvSpPr/>
      </xdr:nvSpPr>
      <xdr:spPr>
        <a:xfrm>
          <a:off x="3746500" y="1639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55901</xdr:rowOff>
    </xdr:from>
    <xdr:ext cx="534377" cy="259045"/>
    <xdr:sp macro="" textlink="">
      <xdr:nvSpPr>
        <xdr:cNvPr id="235" name="テキスト ボックス 234"/>
        <xdr:cNvSpPr txBox="1"/>
      </xdr:nvSpPr>
      <xdr:spPr>
        <a:xfrm>
          <a:off x="3530111" y="1617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57,383</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102188</xdr:rowOff>
    </xdr:from>
    <xdr:to>
      <xdr:col>4</xdr:col>
      <xdr:colOff>155575</xdr:colOff>
      <xdr:row>96</xdr:row>
      <xdr:rowOff>118441</xdr:rowOff>
    </xdr:to>
    <xdr:cxnSp macro="">
      <xdr:nvCxnSpPr>
        <xdr:cNvPr id="236" name="直線コネクタ 235"/>
        <xdr:cNvCxnSpPr/>
      </xdr:nvCxnSpPr>
      <xdr:spPr>
        <a:xfrm flipV="1">
          <a:off x="2019300" y="16561388"/>
          <a:ext cx="889000" cy="16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106938</xdr:rowOff>
    </xdr:from>
    <xdr:to>
      <xdr:col>4</xdr:col>
      <xdr:colOff>206375</xdr:colOff>
      <xdr:row>96</xdr:row>
      <xdr:rowOff>37088</xdr:rowOff>
    </xdr:to>
    <xdr:sp macro="" textlink="">
      <xdr:nvSpPr>
        <xdr:cNvPr id="237" name="フローチャート : 判断 236"/>
        <xdr:cNvSpPr/>
      </xdr:nvSpPr>
      <xdr:spPr>
        <a:xfrm>
          <a:off x="2857500" y="1639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53615</xdr:rowOff>
    </xdr:from>
    <xdr:ext cx="534377" cy="259045"/>
    <xdr:sp macro="" textlink="">
      <xdr:nvSpPr>
        <xdr:cNvPr id="238" name="テキスト ボックス 237"/>
        <xdr:cNvSpPr txBox="1"/>
      </xdr:nvSpPr>
      <xdr:spPr>
        <a:xfrm>
          <a:off x="2641111" y="1616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57,593</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118441</xdr:rowOff>
    </xdr:from>
    <xdr:to>
      <xdr:col>2</xdr:col>
      <xdr:colOff>638175</xdr:colOff>
      <xdr:row>96</xdr:row>
      <xdr:rowOff>125657</xdr:rowOff>
    </xdr:to>
    <xdr:cxnSp macro="">
      <xdr:nvCxnSpPr>
        <xdr:cNvPr id="239" name="直線コネクタ 238"/>
        <xdr:cNvCxnSpPr/>
      </xdr:nvCxnSpPr>
      <xdr:spPr>
        <a:xfrm flipV="1">
          <a:off x="1130300" y="16577641"/>
          <a:ext cx="889000" cy="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137113</xdr:rowOff>
    </xdr:from>
    <xdr:to>
      <xdr:col>3</xdr:col>
      <xdr:colOff>3175</xdr:colOff>
      <xdr:row>96</xdr:row>
      <xdr:rowOff>67263</xdr:rowOff>
    </xdr:to>
    <xdr:sp macro="" textlink="">
      <xdr:nvSpPr>
        <xdr:cNvPr id="240" name="フローチャート : 判断 239"/>
        <xdr:cNvSpPr/>
      </xdr:nvSpPr>
      <xdr:spPr>
        <a:xfrm>
          <a:off x="1968500" y="1642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83790</xdr:rowOff>
    </xdr:from>
    <xdr:ext cx="534377" cy="259045"/>
    <xdr:sp macro="" textlink="">
      <xdr:nvSpPr>
        <xdr:cNvPr id="241" name="テキスト ボックス 240"/>
        <xdr:cNvSpPr txBox="1"/>
      </xdr:nvSpPr>
      <xdr:spPr>
        <a:xfrm>
          <a:off x="1752111" y="1620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54,821</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146670</xdr:rowOff>
    </xdr:from>
    <xdr:to>
      <xdr:col>1</xdr:col>
      <xdr:colOff>485775</xdr:colOff>
      <xdr:row>96</xdr:row>
      <xdr:rowOff>76820</xdr:rowOff>
    </xdr:to>
    <xdr:sp macro="" textlink="">
      <xdr:nvSpPr>
        <xdr:cNvPr id="242" name="フローチャート : 判断 241"/>
        <xdr:cNvSpPr/>
      </xdr:nvSpPr>
      <xdr:spPr>
        <a:xfrm>
          <a:off x="1079500" y="1643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93347</xdr:rowOff>
    </xdr:from>
    <xdr:ext cx="534377" cy="259045"/>
    <xdr:sp macro="" textlink="">
      <xdr:nvSpPr>
        <xdr:cNvPr id="243" name="テキスト ボックス 242"/>
        <xdr:cNvSpPr txBox="1"/>
      </xdr:nvSpPr>
      <xdr:spPr>
        <a:xfrm>
          <a:off x="863111" y="1620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10435</xdr:rowOff>
    </xdr:from>
    <xdr:to>
      <xdr:col>6</xdr:col>
      <xdr:colOff>561975</xdr:colOff>
      <xdr:row>96</xdr:row>
      <xdr:rowOff>112035</xdr:rowOff>
    </xdr:to>
    <xdr:sp macro="" textlink="">
      <xdr:nvSpPr>
        <xdr:cNvPr id="249" name="円/楕円 248"/>
        <xdr:cNvSpPr/>
      </xdr:nvSpPr>
      <xdr:spPr>
        <a:xfrm>
          <a:off x="4584700" y="1646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160312</xdr:rowOff>
    </xdr:from>
    <xdr:ext cx="534377" cy="259045"/>
    <xdr:sp macro="" textlink="">
      <xdr:nvSpPr>
        <xdr:cNvPr id="250" name="衛生費該当値テキスト"/>
        <xdr:cNvSpPr txBox="1"/>
      </xdr:nvSpPr>
      <xdr:spPr>
        <a:xfrm>
          <a:off x="4686300" y="1644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50,708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42821</xdr:rowOff>
    </xdr:from>
    <xdr:to>
      <xdr:col>5</xdr:col>
      <xdr:colOff>409575</xdr:colOff>
      <xdr:row>96</xdr:row>
      <xdr:rowOff>144421</xdr:rowOff>
    </xdr:to>
    <xdr:sp macro="" textlink="">
      <xdr:nvSpPr>
        <xdr:cNvPr id="251" name="円/楕円 250"/>
        <xdr:cNvSpPr/>
      </xdr:nvSpPr>
      <xdr:spPr>
        <a:xfrm>
          <a:off x="3746500" y="1650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135548</xdr:rowOff>
    </xdr:from>
    <xdr:ext cx="534377" cy="259045"/>
    <xdr:sp macro="" textlink="">
      <xdr:nvSpPr>
        <xdr:cNvPr id="252" name="テキスト ボックス 251"/>
        <xdr:cNvSpPr txBox="1"/>
      </xdr:nvSpPr>
      <xdr:spPr>
        <a:xfrm>
          <a:off x="3530111" y="1659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47,733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51388</xdr:rowOff>
    </xdr:from>
    <xdr:to>
      <xdr:col>4</xdr:col>
      <xdr:colOff>206375</xdr:colOff>
      <xdr:row>96</xdr:row>
      <xdr:rowOff>152988</xdr:rowOff>
    </xdr:to>
    <xdr:sp macro="" textlink="">
      <xdr:nvSpPr>
        <xdr:cNvPr id="253" name="円/楕円 252"/>
        <xdr:cNvSpPr/>
      </xdr:nvSpPr>
      <xdr:spPr>
        <a:xfrm>
          <a:off x="2857500" y="1651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144115</xdr:rowOff>
    </xdr:from>
    <xdr:ext cx="534377" cy="259045"/>
    <xdr:sp macro="" textlink="">
      <xdr:nvSpPr>
        <xdr:cNvPr id="254" name="テキスト ボックス 253"/>
        <xdr:cNvSpPr txBox="1"/>
      </xdr:nvSpPr>
      <xdr:spPr>
        <a:xfrm>
          <a:off x="2641111" y="1660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46,946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67641</xdr:rowOff>
    </xdr:from>
    <xdr:to>
      <xdr:col>3</xdr:col>
      <xdr:colOff>3175</xdr:colOff>
      <xdr:row>96</xdr:row>
      <xdr:rowOff>169241</xdr:rowOff>
    </xdr:to>
    <xdr:sp macro="" textlink="">
      <xdr:nvSpPr>
        <xdr:cNvPr id="255" name="円/楕円 254"/>
        <xdr:cNvSpPr/>
      </xdr:nvSpPr>
      <xdr:spPr>
        <a:xfrm>
          <a:off x="1968500" y="1652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160368</xdr:rowOff>
    </xdr:from>
    <xdr:ext cx="534377" cy="259045"/>
    <xdr:sp macro="" textlink="">
      <xdr:nvSpPr>
        <xdr:cNvPr id="256" name="テキスト ボックス 255"/>
        <xdr:cNvSpPr txBox="1"/>
      </xdr:nvSpPr>
      <xdr:spPr>
        <a:xfrm>
          <a:off x="1752111" y="1661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45,453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74857</xdr:rowOff>
    </xdr:from>
    <xdr:to>
      <xdr:col>1</xdr:col>
      <xdr:colOff>485775</xdr:colOff>
      <xdr:row>97</xdr:row>
      <xdr:rowOff>5007</xdr:rowOff>
    </xdr:to>
    <xdr:sp macro="" textlink="">
      <xdr:nvSpPr>
        <xdr:cNvPr id="257" name="円/楕円 256"/>
        <xdr:cNvSpPr/>
      </xdr:nvSpPr>
      <xdr:spPr>
        <a:xfrm>
          <a:off x="1079500" y="1653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167584</xdr:rowOff>
    </xdr:from>
    <xdr:ext cx="534377" cy="259045"/>
    <xdr:sp macro="" textlink="">
      <xdr:nvSpPr>
        <xdr:cNvPr id="258" name="テキスト ボックス 257"/>
        <xdr:cNvSpPr txBox="1"/>
      </xdr:nvSpPr>
      <xdr:spPr>
        <a:xfrm>
          <a:off x="863111" y="1662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44,790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2" name="テキスト ボックス 271"/>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4" name="テキスト ボックス 273"/>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6" name="テキスト ボックス 275"/>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68971</xdr:rowOff>
    </xdr:from>
    <xdr:to>
      <xdr:col>15</xdr:col>
      <xdr:colOff>180340</xdr:colOff>
      <xdr:row>38</xdr:row>
      <xdr:rowOff>139700</xdr:rowOff>
    </xdr:to>
    <xdr:cxnSp macro="">
      <xdr:nvCxnSpPr>
        <xdr:cNvPr id="280" name="直線コネクタ 279"/>
        <xdr:cNvCxnSpPr/>
      </xdr:nvCxnSpPr>
      <xdr:spPr>
        <a:xfrm flipV="1">
          <a:off x="10475595" y="5383921"/>
          <a:ext cx="1270" cy="1270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2" name="直線コネクタ 28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15648</xdr:rowOff>
    </xdr:from>
    <xdr:ext cx="534377" cy="259045"/>
    <xdr:sp macro="" textlink="">
      <xdr:nvSpPr>
        <xdr:cNvPr id="283" name="労働費最大値テキスト"/>
        <xdr:cNvSpPr txBox="1"/>
      </xdr:nvSpPr>
      <xdr:spPr>
        <a:xfrm>
          <a:off x="10528300" y="515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27,797</a:t>
          </a:r>
          <a:endParaRPr kumimoji="1" lang="ja-JP" altLang="en-US" sz="1000" b="1">
            <a:latin typeface="ＭＳ Ｐゴシック"/>
          </a:endParaRPr>
        </a:p>
      </xdr:txBody>
    </xdr:sp>
    <xdr:clientData/>
  </xdr:oneCellAnchor>
  <xdr:twoCellAnchor>
    <xdr:from>
      <xdr:col>15</xdr:col>
      <xdr:colOff>92075</xdr:colOff>
      <xdr:row>31</xdr:row>
      <xdr:rowOff>68971</xdr:rowOff>
    </xdr:from>
    <xdr:to>
      <xdr:col>15</xdr:col>
      <xdr:colOff>269875</xdr:colOff>
      <xdr:row>31</xdr:row>
      <xdr:rowOff>68971</xdr:rowOff>
    </xdr:to>
    <xdr:cxnSp macro="">
      <xdr:nvCxnSpPr>
        <xdr:cNvPr id="284" name="直線コネクタ 283"/>
        <xdr:cNvCxnSpPr/>
      </xdr:nvCxnSpPr>
      <xdr:spPr>
        <a:xfrm>
          <a:off x="10388600" y="5383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160182</xdr:rowOff>
    </xdr:from>
    <xdr:to>
      <xdr:col>15</xdr:col>
      <xdr:colOff>180975</xdr:colOff>
      <xdr:row>38</xdr:row>
      <xdr:rowOff>84653</xdr:rowOff>
    </xdr:to>
    <xdr:cxnSp macro="">
      <xdr:nvCxnSpPr>
        <xdr:cNvPr id="285" name="直線コネクタ 284"/>
        <xdr:cNvCxnSpPr/>
      </xdr:nvCxnSpPr>
      <xdr:spPr>
        <a:xfrm>
          <a:off x="9639300" y="6503832"/>
          <a:ext cx="838200" cy="9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54032</xdr:rowOff>
    </xdr:from>
    <xdr:ext cx="469744" cy="259045"/>
    <xdr:sp macro="" textlink="">
      <xdr:nvSpPr>
        <xdr:cNvPr id="286" name="労働費平均値テキスト"/>
        <xdr:cNvSpPr txBox="1"/>
      </xdr:nvSpPr>
      <xdr:spPr>
        <a:xfrm>
          <a:off x="10528300" y="63976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31155</xdr:rowOff>
    </xdr:from>
    <xdr:to>
      <xdr:col>15</xdr:col>
      <xdr:colOff>231775</xdr:colOff>
      <xdr:row>38</xdr:row>
      <xdr:rowOff>132755</xdr:rowOff>
    </xdr:to>
    <xdr:sp macro="" textlink="">
      <xdr:nvSpPr>
        <xdr:cNvPr id="287" name="フローチャート : 判断 286"/>
        <xdr:cNvSpPr/>
      </xdr:nvSpPr>
      <xdr:spPr>
        <a:xfrm>
          <a:off x="10426700" y="654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160182</xdr:rowOff>
    </xdr:from>
    <xdr:to>
      <xdr:col>14</xdr:col>
      <xdr:colOff>28575</xdr:colOff>
      <xdr:row>37</xdr:row>
      <xdr:rowOff>168229</xdr:rowOff>
    </xdr:to>
    <xdr:cxnSp macro="">
      <xdr:nvCxnSpPr>
        <xdr:cNvPr id="288" name="直線コネクタ 287"/>
        <xdr:cNvCxnSpPr/>
      </xdr:nvCxnSpPr>
      <xdr:spPr>
        <a:xfrm flipV="1">
          <a:off x="8750300" y="6503832"/>
          <a:ext cx="889000" cy="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10490</xdr:rowOff>
    </xdr:from>
    <xdr:to>
      <xdr:col>14</xdr:col>
      <xdr:colOff>79375</xdr:colOff>
      <xdr:row>38</xdr:row>
      <xdr:rowOff>112090</xdr:rowOff>
    </xdr:to>
    <xdr:sp macro="" textlink="">
      <xdr:nvSpPr>
        <xdr:cNvPr id="289" name="フローチャート : 判断 288"/>
        <xdr:cNvSpPr/>
      </xdr:nvSpPr>
      <xdr:spPr>
        <a:xfrm>
          <a:off x="9588500" y="652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103217</xdr:rowOff>
    </xdr:from>
    <xdr:ext cx="469744" cy="259045"/>
    <xdr:sp macro="" textlink="">
      <xdr:nvSpPr>
        <xdr:cNvPr id="290" name="テキスト ボックス 289"/>
        <xdr:cNvSpPr txBox="1"/>
      </xdr:nvSpPr>
      <xdr:spPr>
        <a:xfrm>
          <a:off x="9404427" y="661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168229</xdr:rowOff>
    </xdr:from>
    <xdr:to>
      <xdr:col>12</xdr:col>
      <xdr:colOff>511175</xdr:colOff>
      <xdr:row>38</xdr:row>
      <xdr:rowOff>757</xdr:rowOff>
    </xdr:to>
    <xdr:cxnSp macro="">
      <xdr:nvCxnSpPr>
        <xdr:cNvPr id="291" name="直線コネクタ 290"/>
        <xdr:cNvCxnSpPr/>
      </xdr:nvCxnSpPr>
      <xdr:spPr>
        <a:xfrm flipV="1">
          <a:off x="7861300" y="6511879"/>
          <a:ext cx="889000" cy="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94249</xdr:rowOff>
    </xdr:from>
    <xdr:to>
      <xdr:col>12</xdr:col>
      <xdr:colOff>561975</xdr:colOff>
      <xdr:row>38</xdr:row>
      <xdr:rowOff>24399</xdr:rowOff>
    </xdr:to>
    <xdr:sp macro="" textlink="">
      <xdr:nvSpPr>
        <xdr:cNvPr id="292" name="フローチャート : 判断 291"/>
        <xdr:cNvSpPr/>
      </xdr:nvSpPr>
      <xdr:spPr>
        <a:xfrm>
          <a:off x="8699500" y="643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40926</xdr:rowOff>
    </xdr:from>
    <xdr:ext cx="469744" cy="259045"/>
    <xdr:sp macro="" textlink="">
      <xdr:nvSpPr>
        <xdr:cNvPr id="293" name="テキスト ボックス 292"/>
        <xdr:cNvSpPr txBox="1"/>
      </xdr:nvSpPr>
      <xdr:spPr>
        <a:xfrm>
          <a:off x="8515427" y="621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69886</xdr:rowOff>
    </xdr:from>
    <xdr:to>
      <xdr:col>11</xdr:col>
      <xdr:colOff>307975</xdr:colOff>
      <xdr:row>38</xdr:row>
      <xdr:rowOff>757</xdr:rowOff>
    </xdr:to>
    <xdr:cxnSp macro="">
      <xdr:nvCxnSpPr>
        <xdr:cNvPr id="294" name="直線コネクタ 293"/>
        <xdr:cNvCxnSpPr/>
      </xdr:nvCxnSpPr>
      <xdr:spPr>
        <a:xfrm>
          <a:off x="6972300" y="6413536"/>
          <a:ext cx="889000" cy="10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89586</xdr:rowOff>
    </xdr:from>
    <xdr:to>
      <xdr:col>11</xdr:col>
      <xdr:colOff>358775</xdr:colOff>
      <xdr:row>38</xdr:row>
      <xdr:rowOff>19735</xdr:rowOff>
    </xdr:to>
    <xdr:sp macro="" textlink="">
      <xdr:nvSpPr>
        <xdr:cNvPr id="295" name="フローチャート : 判断 294"/>
        <xdr:cNvSpPr/>
      </xdr:nvSpPr>
      <xdr:spPr>
        <a:xfrm>
          <a:off x="7810500" y="64332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36263</xdr:rowOff>
    </xdr:from>
    <xdr:ext cx="469744" cy="259045"/>
    <xdr:sp macro="" textlink="">
      <xdr:nvSpPr>
        <xdr:cNvPr id="296" name="テキスト ボックス 295"/>
        <xdr:cNvSpPr txBox="1"/>
      </xdr:nvSpPr>
      <xdr:spPr>
        <a:xfrm>
          <a:off x="7626427" y="6208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3,735</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18171</xdr:rowOff>
    </xdr:from>
    <xdr:to>
      <xdr:col>10</xdr:col>
      <xdr:colOff>155575</xdr:colOff>
      <xdr:row>37</xdr:row>
      <xdr:rowOff>119771</xdr:rowOff>
    </xdr:to>
    <xdr:sp macro="" textlink="">
      <xdr:nvSpPr>
        <xdr:cNvPr id="297" name="フローチャート : 判断 296"/>
        <xdr:cNvSpPr/>
      </xdr:nvSpPr>
      <xdr:spPr>
        <a:xfrm>
          <a:off x="6921500" y="636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136298</xdr:rowOff>
    </xdr:from>
    <xdr:ext cx="469744" cy="259045"/>
    <xdr:sp macro="" textlink="">
      <xdr:nvSpPr>
        <xdr:cNvPr id="298" name="テキスト ボックス 297"/>
        <xdr:cNvSpPr txBox="1"/>
      </xdr:nvSpPr>
      <xdr:spPr>
        <a:xfrm>
          <a:off x="6737427" y="6137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33853</xdr:rowOff>
    </xdr:from>
    <xdr:to>
      <xdr:col>15</xdr:col>
      <xdr:colOff>231775</xdr:colOff>
      <xdr:row>38</xdr:row>
      <xdr:rowOff>135453</xdr:rowOff>
    </xdr:to>
    <xdr:sp macro="" textlink="">
      <xdr:nvSpPr>
        <xdr:cNvPr id="304" name="円/楕円 303"/>
        <xdr:cNvSpPr/>
      </xdr:nvSpPr>
      <xdr:spPr>
        <a:xfrm>
          <a:off x="10426700" y="654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9583</xdr:rowOff>
    </xdr:from>
    <xdr:ext cx="469744" cy="259045"/>
    <xdr:sp macro="" textlink="">
      <xdr:nvSpPr>
        <xdr:cNvPr id="305" name="労働費該当値テキスト"/>
        <xdr:cNvSpPr txBox="1"/>
      </xdr:nvSpPr>
      <xdr:spPr>
        <a:xfrm>
          <a:off x="10528300" y="6524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109382</xdr:rowOff>
    </xdr:from>
    <xdr:to>
      <xdr:col>14</xdr:col>
      <xdr:colOff>79375</xdr:colOff>
      <xdr:row>38</xdr:row>
      <xdr:rowOff>39532</xdr:rowOff>
    </xdr:to>
    <xdr:sp macro="" textlink="">
      <xdr:nvSpPr>
        <xdr:cNvPr id="306" name="円/楕円 305"/>
        <xdr:cNvSpPr/>
      </xdr:nvSpPr>
      <xdr:spPr>
        <a:xfrm>
          <a:off x="9588500" y="645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56059</xdr:rowOff>
    </xdr:from>
    <xdr:ext cx="469744" cy="259045"/>
    <xdr:sp macro="" textlink="">
      <xdr:nvSpPr>
        <xdr:cNvPr id="307" name="テキスト ボックス 306"/>
        <xdr:cNvSpPr txBox="1"/>
      </xdr:nvSpPr>
      <xdr:spPr>
        <a:xfrm>
          <a:off x="9404427" y="6228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3,302</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117429</xdr:rowOff>
    </xdr:from>
    <xdr:to>
      <xdr:col>12</xdr:col>
      <xdr:colOff>561975</xdr:colOff>
      <xdr:row>38</xdr:row>
      <xdr:rowOff>47579</xdr:rowOff>
    </xdr:to>
    <xdr:sp macro="" textlink="">
      <xdr:nvSpPr>
        <xdr:cNvPr id="308" name="円/楕円 307"/>
        <xdr:cNvSpPr/>
      </xdr:nvSpPr>
      <xdr:spPr>
        <a:xfrm>
          <a:off x="8699500" y="646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38706</xdr:rowOff>
    </xdr:from>
    <xdr:ext cx="469744" cy="259045"/>
    <xdr:sp macro="" textlink="">
      <xdr:nvSpPr>
        <xdr:cNvPr id="309" name="テキスト ボックス 308"/>
        <xdr:cNvSpPr txBox="1"/>
      </xdr:nvSpPr>
      <xdr:spPr>
        <a:xfrm>
          <a:off x="8515427" y="655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121407</xdr:rowOff>
    </xdr:from>
    <xdr:to>
      <xdr:col>11</xdr:col>
      <xdr:colOff>358775</xdr:colOff>
      <xdr:row>38</xdr:row>
      <xdr:rowOff>51557</xdr:rowOff>
    </xdr:to>
    <xdr:sp macro="" textlink="">
      <xdr:nvSpPr>
        <xdr:cNvPr id="310" name="円/楕円 309"/>
        <xdr:cNvSpPr/>
      </xdr:nvSpPr>
      <xdr:spPr>
        <a:xfrm>
          <a:off x="7810500" y="646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42684</xdr:rowOff>
    </xdr:from>
    <xdr:ext cx="469744" cy="259045"/>
    <xdr:sp macro="" textlink="">
      <xdr:nvSpPr>
        <xdr:cNvPr id="311" name="テキスト ボックス 310"/>
        <xdr:cNvSpPr txBox="1"/>
      </xdr:nvSpPr>
      <xdr:spPr>
        <a:xfrm>
          <a:off x="7626427" y="655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3,039</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19086</xdr:rowOff>
    </xdr:from>
    <xdr:to>
      <xdr:col>10</xdr:col>
      <xdr:colOff>155575</xdr:colOff>
      <xdr:row>37</xdr:row>
      <xdr:rowOff>120686</xdr:rowOff>
    </xdr:to>
    <xdr:sp macro="" textlink="">
      <xdr:nvSpPr>
        <xdr:cNvPr id="312" name="円/楕円 311"/>
        <xdr:cNvSpPr/>
      </xdr:nvSpPr>
      <xdr:spPr>
        <a:xfrm>
          <a:off x="6921500" y="636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111813</xdr:rowOff>
    </xdr:from>
    <xdr:ext cx="469744" cy="259045"/>
    <xdr:sp macro="" textlink="">
      <xdr:nvSpPr>
        <xdr:cNvPr id="313" name="テキスト ボックス 312"/>
        <xdr:cNvSpPr txBox="1"/>
      </xdr:nvSpPr>
      <xdr:spPr>
        <a:xfrm>
          <a:off x="6737427" y="645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26,870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4" name="直線コネクタ 32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5" name="テキスト ボックス 32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6" name="直線コネクタ 32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27" name="テキスト ボックス 326"/>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28" name="直線コネクタ 32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29" name="テキスト ボックス 328"/>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0" name="直線コネクタ 32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1" name="テキスト ボックス 330"/>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2" name="直線コネクタ 33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33" name="テキスト ボックス 332"/>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4" name="直線コネクタ 33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35" name="テキスト ボックス 334"/>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7" name="テキスト ボックス 33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111144</xdr:rowOff>
    </xdr:from>
    <xdr:to>
      <xdr:col>15</xdr:col>
      <xdr:colOff>180340</xdr:colOff>
      <xdr:row>59</xdr:row>
      <xdr:rowOff>94377</xdr:rowOff>
    </xdr:to>
    <xdr:cxnSp macro="">
      <xdr:nvCxnSpPr>
        <xdr:cNvPr id="339" name="直線コネクタ 338"/>
        <xdr:cNvCxnSpPr/>
      </xdr:nvCxnSpPr>
      <xdr:spPr>
        <a:xfrm flipV="1">
          <a:off x="10475595" y="8683644"/>
          <a:ext cx="1270" cy="1526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100988</xdr:rowOff>
    </xdr:from>
    <xdr:ext cx="469744" cy="259045"/>
    <xdr:sp macro="" textlink="">
      <xdr:nvSpPr>
        <xdr:cNvPr id="340" name="農林水産業費最小値テキスト"/>
        <xdr:cNvSpPr txBox="1"/>
      </xdr:nvSpPr>
      <xdr:spPr>
        <a:xfrm>
          <a:off x="10528300" y="1021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4,135</a:t>
          </a:r>
          <a:endParaRPr kumimoji="1" lang="ja-JP" altLang="en-US" sz="1000" b="1">
            <a:latin typeface="ＭＳ Ｐゴシック"/>
          </a:endParaRPr>
        </a:p>
      </xdr:txBody>
    </xdr:sp>
    <xdr:clientData/>
  </xdr:oneCellAnchor>
  <xdr:twoCellAnchor>
    <xdr:from>
      <xdr:col>15</xdr:col>
      <xdr:colOff>92075</xdr:colOff>
      <xdr:row>59</xdr:row>
      <xdr:rowOff>94377</xdr:rowOff>
    </xdr:from>
    <xdr:to>
      <xdr:col>15</xdr:col>
      <xdr:colOff>269875</xdr:colOff>
      <xdr:row>59</xdr:row>
      <xdr:rowOff>94377</xdr:rowOff>
    </xdr:to>
    <xdr:cxnSp macro="">
      <xdr:nvCxnSpPr>
        <xdr:cNvPr id="341" name="直線コネクタ 340"/>
        <xdr:cNvCxnSpPr/>
      </xdr:nvCxnSpPr>
      <xdr:spPr>
        <a:xfrm>
          <a:off x="10388600" y="10209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57821</xdr:rowOff>
    </xdr:from>
    <xdr:ext cx="690189" cy="259045"/>
    <xdr:sp macro="" textlink="">
      <xdr:nvSpPr>
        <xdr:cNvPr id="342" name="農林水産業費最大値テキスト"/>
        <xdr:cNvSpPr txBox="1"/>
      </xdr:nvSpPr>
      <xdr:spPr>
        <a:xfrm>
          <a:off x="10528300" y="84588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1,406,233</a:t>
          </a:r>
          <a:endParaRPr kumimoji="1" lang="ja-JP" altLang="en-US" sz="1000" b="1">
            <a:latin typeface="ＭＳ Ｐゴシック"/>
          </a:endParaRPr>
        </a:p>
      </xdr:txBody>
    </xdr:sp>
    <xdr:clientData/>
  </xdr:oneCellAnchor>
  <xdr:twoCellAnchor>
    <xdr:from>
      <xdr:col>15</xdr:col>
      <xdr:colOff>92075</xdr:colOff>
      <xdr:row>50</xdr:row>
      <xdr:rowOff>111144</xdr:rowOff>
    </xdr:from>
    <xdr:to>
      <xdr:col>15</xdr:col>
      <xdr:colOff>269875</xdr:colOff>
      <xdr:row>50</xdr:row>
      <xdr:rowOff>111144</xdr:rowOff>
    </xdr:to>
    <xdr:cxnSp macro="">
      <xdr:nvCxnSpPr>
        <xdr:cNvPr id="343" name="直線コネクタ 342"/>
        <xdr:cNvCxnSpPr/>
      </xdr:nvCxnSpPr>
      <xdr:spPr>
        <a:xfrm>
          <a:off x="10388600" y="868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75364</xdr:rowOff>
    </xdr:from>
    <xdr:to>
      <xdr:col>15</xdr:col>
      <xdr:colOff>180975</xdr:colOff>
      <xdr:row>59</xdr:row>
      <xdr:rowOff>77825</xdr:rowOff>
    </xdr:to>
    <xdr:cxnSp macro="">
      <xdr:nvCxnSpPr>
        <xdr:cNvPr id="344" name="直線コネクタ 343"/>
        <xdr:cNvCxnSpPr/>
      </xdr:nvCxnSpPr>
      <xdr:spPr>
        <a:xfrm>
          <a:off x="9639300" y="10190914"/>
          <a:ext cx="838200" cy="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18439</xdr:rowOff>
    </xdr:from>
    <xdr:ext cx="534377" cy="259045"/>
    <xdr:sp macro="" textlink="">
      <xdr:nvSpPr>
        <xdr:cNvPr id="345" name="農林水産業費平均値テキスト"/>
        <xdr:cNvSpPr txBox="1"/>
      </xdr:nvSpPr>
      <xdr:spPr>
        <a:xfrm>
          <a:off x="10528300" y="9962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48,244</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167012</xdr:rowOff>
    </xdr:from>
    <xdr:to>
      <xdr:col>15</xdr:col>
      <xdr:colOff>231775</xdr:colOff>
      <xdr:row>59</xdr:row>
      <xdr:rowOff>97162</xdr:rowOff>
    </xdr:to>
    <xdr:sp macro="" textlink="">
      <xdr:nvSpPr>
        <xdr:cNvPr id="346" name="フローチャート : 判断 345"/>
        <xdr:cNvSpPr/>
      </xdr:nvSpPr>
      <xdr:spPr>
        <a:xfrm>
          <a:off x="10426700" y="1011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71792</xdr:rowOff>
    </xdr:from>
    <xdr:to>
      <xdr:col>14</xdr:col>
      <xdr:colOff>28575</xdr:colOff>
      <xdr:row>59</xdr:row>
      <xdr:rowOff>75364</xdr:rowOff>
    </xdr:to>
    <xdr:cxnSp macro="">
      <xdr:nvCxnSpPr>
        <xdr:cNvPr id="347" name="直線コネクタ 346"/>
        <xdr:cNvCxnSpPr/>
      </xdr:nvCxnSpPr>
      <xdr:spPr>
        <a:xfrm>
          <a:off x="8750300" y="10187342"/>
          <a:ext cx="889000" cy="3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164529</xdr:rowOff>
    </xdr:from>
    <xdr:to>
      <xdr:col>14</xdr:col>
      <xdr:colOff>79375</xdr:colOff>
      <xdr:row>59</xdr:row>
      <xdr:rowOff>94679</xdr:rowOff>
    </xdr:to>
    <xdr:sp macro="" textlink="">
      <xdr:nvSpPr>
        <xdr:cNvPr id="348" name="フローチャート : 判断 347"/>
        <xdr:cNvSpPr/>
      </xdr:nvSpPr>
      <xdr:spPr>
        <a:xfrm>
          <a:off x="9588500" y="10108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111206</xdr:rowOff>
    </xdr:from>
    <xdr:ext cx="534377" cy="259045"/>
    <xdr:sp macro="" textlink="">
      <xdr:nvSpPr>
        <xdr:cNvPr id="349" name="テキスト ボックス 348"/>
        <xdr:cNvSpPr txBox="1"/>
      </xdr:nvSpPr>
      <xdr:spPr>
        <a:xfrm>
          <a:off x="9372111" y="988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50,525</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71792</xdr:rowOff>
    </xdr:from>
    <xdr:to>
      <xdr:col>12</xdr:col>
      <xdr:colOff>511175</xdr:colOff>
      <xdr:row>59</xdr:row>
      <xdr:rowOff>78767</xdr:rowOff>
    </xdr:to>
    <xdr:cxnSp macro="">
      <xdr:nvCxnSpPr>
        <xdr:cNvPr id="350" name="直線コネクタ 349"/>
        <xdr:cNvCxnSpPr/>
      </xdr:nvCxnSpPr>
      <xdr:spPr>
        <a:xfrm flipV="1">
          <a:off x="7861300" y="10187342"/>
          <a:ext cx="889000" cy="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164050</xdr:rowOff>
    </xdr:from>
    <xdr:to>
      <xdr:col>12</xdr:col>
      <xdr:colOff>561975</xdr:colOff>
      <xdr:row>59</xdr:row>
      <xdr:rowOff>94200</xdr:rowOff>
    </xdr:to>
    <xdr:sp macro="" textlink="">
      <xdr:nvSpPr>
        <xdr:cNvPr id="351" name="フローチャート : 判断 350"/>
        <xdr:cNvSpPr/>
      </xdr:nvSpPr>
      <xdr:spPr>
        <a:xfrm>
          <a:off x="8699500" y="101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110727</xdr:rowOff>
    </xdr:from>
    <xdr:ext cx="534377" cy="259045"/>
    <xdr:sp macro="" textlink="">
      <xdr:nvSpPr>
        <xdr:cNvPr id="352" name="テキスト ボックス 351"/>
        <xdr:cNvSpPr txBox="1"/>
      </xdr:nvSpPr>
      <xdr:spPr>
        <a:xfrm>
          <a:off x="8483111" y="988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78767</xdr:rowOff>
    </xdr:from>
    <xdr:to>
      <xdr:col>11</xdr:col>
      <xdr:colOff>307975</xdr:colOff>
      <xdr:row>59</xdr:row>
      <xdr:rowOff>79934</xdr:rowOff>
    </xdr:to>
    <xdr:cxnSp macro="">
      <xdr:nvCxnSpPr>
        <xdr:cNvPr id="353" name="直線コネクタ 352"/>
        <xdr:cNvCxnSpPr/>
      </xdr:nvCxnSpPr>
      <xdr:spPr>
        <a:xfrm flipV="1">
          <a:off x="6972300" y="10194317"/>
          <a:ext cx="889000" cy="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167370</xdr:rowOff>
    </xdr:from>
    <xdr:to>
      <xdr:col>11</xdr:col>
      <xdr:colOff>358775</xdr:colOff>
      <xdr:row>59</xdr:row>
      <xdr:rowOff>97520</xdr:rowOff>
    </xdr:to>
    <xdr:sp macro="" textlink="">
      <xdr:nvSpPr>
        <xdr:cNvPr id="354" name="フローチャート : 判断 353"/>
        <xdr:cNvSpPr/>
      </xdr:nvSpPr>
      <xdr:spPr>
        <a:xfrm>
          <a:off x="7810500" y="10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114047</xdr:rowOff>
    </xdr:from>
    <xdr:ext cx="534377" cy="259045"/>
    <xdr:sp macro="" textlink="">
      <xdr:nvSpPr>
        <xdr:cNvPr id="355" name="テキスト ボックス 354"/>
        <xdr:cNvSpPr txBox="1"/>
      </xdr:nvSpPr>
      <xdr:spPr>
        <a:xfrm>
          <a:off x="7594111" y="988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47,914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168918</xdr:rowOff>
    </xdr:from>
    <xdr:to>
      <xdr:col>10</xdr:col>
      <xdr:colOff>155575</xdr:colOff>
      <xdr:row>59</xdr:row>
      <xdr:rowOff>99068</xdr:rowOff>
    </xdr:to>
    <xdr:sp macro="" textlink="">
      <xdr:nvSpPr>
        <xdr:cNvPr id="356" name="フローチャート : 判断 355"/>
        <xdr:cNvSpPr/>
      </xdr:nvSpPr>
      <xdr:spPr>
        <a:xfrm>
          <a:off x="6921500" y="1011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115595</xdr:rowOff>
    </xdr:from>
    <xdr:ext cx="534377" cy="259045"/>
    <xdr:sp macro="" textlink="">
      <xdr:nvSpPr>
        <xdr:cNvPr id="357" name="テキスト ボックス 356"/>
        <xdr:cNvSpPr txBox="1"/>
      </xdr:nvSpPr>
      <xdr:spPr>
        <a:xfrm>
          <a:off x="6705111" y="9888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46,493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27025</xdr:rowOff>
    </xdr:from>
    <xdr:to>
      <xdr:col>15</xdr:col>
      <xdr:colOff>231775</xdr:colOff>
      <xdr:row>59</xdr:row>
      <xdr:rowOff>128625</xdr:rowOff>
    </xdr:to>
    <xdr:sp macro="" textlink="">
      <xdr:nvSpPr>
        <xdr:cNvPr id="363" name="円/楕円 362"/>
        <xdr:cNvSpPr/>
      </xdr:nvSpPr>
      <xdr:spPr>
        <a:xfrm>
          <a:off x="10426700" y="101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145438</xdr:rowOff>
    </xdr:from>
    <xdr:ext cx="534377" cy="259045"/>
    <xdr:sp macro="" textlink="">
      <xdr:nvSpPr>
        <xdr:cNvPr id="364" name="農林水産業費該当値テキスト"/>
        <xdr:cNvSpPr txBox="1"/>
      </xdr:nvSpPr>
      <xdr:spPr>
        <a:xfrm>
          <a:off x="10528300" y="10089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19,340</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24564</xdr:rowOff>
    </xdr:from>
    <xdr:to>
      <xdr:col>14</xdr:col>
      <xdr:colOff>79375</xdr:colOff>
      <xdr:row>59</xdr:row>
      <xdr:rowOff>126164</xdr:rowOff>
    </xdr:to>
    <xdr:sp macro="" textlink="">
      <xdr:nvSpPr>
        <xdr:cNvPr id="365" name="円/楕円 364"/>
        <xdr:cNvSpPr/>
      </xdr:nvSpPr>
      <xdr:spPr>
        <a:xfrm>
          <a:off x="9588500" y="101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117291</xdr:rowOff>
    </xdr:from>
    <xdr:ext cx="534377" cy="259045"/>
    <xdr:sp macro="" textlink="">
      <xdr:nvSpPr>
        <xdr:cNvPr id="366" name="テキスト ボックス 365"/>
        <xdr:cNvSpPr txBox="1"/>
      </xdr:nvSpPr>
      <xdr:spPr>
        <a:xfrm>
          <a:off x="9372111" y="1023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21,602</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20992</xdr:rowOff>
    </xdr:from>
    <xdr:to>
      <xdr:col>12</xdr:col>
      <xdr:colOff>561975</xdr:colOff>
      <xdr:row>59</xdr:row>
      <xdr:rowOff>122592</xdr:rowOff>
    </xdr:to>
    <xdr:sp macro="" textlink="">
      <xdr:nvSpPr>
        <xdr:cNvPr id="367" name="円/楕円 366"/>
        <xdr:cNvSpPr/>
      </xdr:nvSpPr>
      <xdr:spPr>
        <a:xfrm>
          <a:off x="8699500" y="1013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113719</xdr:rowOff>
    </xdr:from>
    <xdr:ext cx="534377" cy="259045"/>
    <xdr:sp macro="" textlink="">
      <xdr:nvSpPr>
        <xdr:cNvPr id="368" name="テキスト ボックス 367"/>
        <xdr:cNvSpPr txBox="1"/>
      </xdr:nvSpPr>
      <xdr:spPr>
        <a:xfrm>
          <a:off x="8483111" y="10229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24,883</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27967</xdr:rowOff>
    </xdr:from>
    <xdr:to>
      <xdr:col>11</xdr:col>
      <xdr:colOff>358775</xdr:colOff>
      <xdr:row>59</xdr:row>
      <xdr:rowOff>129567</xdr:rowOff>
    </xdr:to>
    <xdr:sp macro="" textlink="">
      <xdr:nvSpPr>
        <xdr:cNvPr id="369" name="円/楕円 368"/>
        <xdr:cNvSpPr/>
      </xdr:nvSpPr>
      <xdr:spPr>
        <a:xfrm>
          <a:off x="7810500" y="1014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120694</xdr:rowOff>
    </xdr:from>
    <xdr:ext cx="534377" cy="259045"/>
    <xdr:sp macro="" textlink="">
      <xdr:nvSpPr>
        <xdr:cNvPr id="370" name="テキスト ボックス 369"/>
        <xdr:cNvSpPr txBox="1"/>
      </xdr:nvSpPr>
      <xdr:spPr>
        <a:xfrm>
          <a:off x="7594111" y="1023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18,475</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29134</xdr:rowOff>
    </xdr:from>
    <xdr:to>
      <xdr:col>10</xdr:col>
      <xdr:colOff>155575</xdr:colOff>
      <xdr:row>59</xdr:row>
      <xdr:rowOff>130734</xdr:rowOff>
    </xdr:to>
    <xdr:sp macro="" textlink="">
      <xdr:nvSpPr>
        <xdr:cNvPr id="371" name="円/楕円 370"/>
        <xdr:cNvSpPr/>
      </xdr:nvSpPr>
      <xdr:spPr>
        <a:xfrm>
          <a:off x="6921500" y="1014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121861</xdr:rowOff>
    </xdr:from>
    <xdr:ext cx="534377" cy="259045"/>
    <xdr:sp macro="" textlink="">
      <xdr:nvSpPr>
        <xdr:cNvPr id="372" name="テキスト ボックス 371"/>
        <xdr:cNvSpPr txBox="1"/>
      </xdr:nvSpPr>
      <xdr:spPr>
        <a:xfrm>
          <a:off x="6705111" y="1023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17,403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22,655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8" name="テキスト ボックス 38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0" name="テキスト ボックス 38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101012</xdr:rowOff>
    </xdr:from>
    <xdr:to>
      <xdr:col>15</xdr:col>
      <xdr:colOff>180340</xdr:colOff>
      <xdr:row>78</xdr:row>
      <xdr:rowOff>133172</xdr:rowOff>
    </xdr:to>
    <xdr:cxnSp macro="">
      <xdr:nvCxnSpPr>
        <xdr:cNvPr id="394" name="直線コネクタ 393"/>
        <xdr:cNvCxnSpPr/>
      </xdr:nvCxnSpPr>
      <xdr:spPr>
        <a:xfrm flipV="1">
          <a:off x="10475595" y="12102512"/>
          <a:ext cx="1270" cy="1403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136999</xdr:rowOff>
    </xdr:from>
    <xdr:ext cx="378565" cy="259045"/>
    <xdr:sp macro="" textlink="">
      <xdr:nvSpPr>
        <xdr:cNvPr id="395" name="商工費最小値テキスト"/>
        <xdr:cNvSpPr txBox="1"/>
      </xdr:nvSpPr>
      <xdr:spPr>
        <a:xfrm>
          <a:off x="10528300" y="13510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714</a:t>
          </a:r>
          <a:endParaRPr kumimoji="1" lang="ja-JP" altLang="en-US" sz="1000" b="1">
            <a:latin typeface="ＭＳ Ｐゴシック"/>
          </a:endParaRPr>
        </a:p>
      </xdr:txBody>
    </xdr:sp>
    <xdr:clientData/>
  </xdr:oneCellAnchor>
  <xdr:twoCellAnchor>
    <xdr:from>
      <xdr:col>15</xdr:col>
      <xdr:colOff>92075</xdr:colOff>
      <xdr:row>78</xdr:row>
      <xdr:rowOff>133172</xdr:rowOff>
    </xdr:from>
    <xdr:to>
      <xdr:col>15</xdr:col>
      <xdr:colOff>269875</xdr:colOff>
      <xdr:row>78</xdr:row>
      <xdr:rowOff>133172</xdr:rowOff>
    </xdr:to>
    <xdr:cxnSp macro="">
      <xdr:nvCxnSpPr>
        <xdr:cNvPr id="396" name="直線コネクタ 395"/>
        <xdr:cNvCxnSpPr/>
      </xdr:nvCxnSpPr>
      <xdr:spPr>
        <a:xfrm>
          <a:off x="10388600" y="1350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47689</xdr:rowOff>
    </xdr:from>
    <xdr:ext cx="599010" cy="259045"/>
    <xdr:sp macro="" textlink="">
      <xdr:nvSpPr>
        <xdr:cNvPr id="397" name="商工費最大値テキスト"/>
        <xdr:cNvSpPr txBox="1"/>
      </xdr:nvSpPr>
      <xdr:spPr>
        <a:xfrm>
          <a:off x="10528300" y="11877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154,231</a:t>
          </a:r>
          <a:endParaRPr kumimoji="1" lang="ja-JP" altLang="en-US" sz="1000" b="1">
            <a:latin typeface="ＭＳ Ｐゴシック"/>
          </a:endParaRPr>
        </a:p>
      </xdr:txBody>
    </xdr:sp>
    <xdr:clientData/>
  </xdr:oneCellAnchor>
  <xdr:twoCellAnchor>
    <xdr:from>
      <xdr:col>15</xdr:col>
      <xdr:colOff>92075</xdr:colOff>
      <xdr:row>70</xdr:row>
      <xdr:rowOff>101012</xdr:rowOff>
    </xdr:from>
    <xdr:to>
      <xdr:col>15</xdr:col>
      <xdr:colOff>269875</xdr:colOff>
      <xdr:row>70</xdr:row>
      <xdr:rowOff>101012</xdr:rowOff>
    </xdr:to>
    <xdr:cxnSp macro="">
      <xdr:nvCxnSpPr>
        <xdr:cNvPr id="398" name="直線コネクタ 397"/>
        <xdr:cNvCxnSpPr/>
      </xdr:nvCxnSpPr>
      <xdr:spPr>
        <a:xfrm>
          <a:off x="10388600" y="12102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40140</xdr:rowOff>
    </xdr:from>
    <xdr:to>
      <xdr:col>15</xdr:col>
      <xdr:colOff>180975</xdr:colOff>
      <xdr:row>78</xdr:row>
      <xdr:rowOff>77713</xdr:rowOff>
    </xdr:to>
    <xdr:cxnSp macro="">
      <xdr:nvCxnSpPr>
        <xdr:cNvPr id="399" name="直線コネクタ 398"/>
        <xdr:cNvCxnSpPr/>
      </xdr:nvCxnSpPr>
      <xdr:spPr>
        <a:xfrm>
          <a:off x="9639300" y="13413240"/>
          <a:ext cx="838200" cy="3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104855</xdr:rowOff>
    </xdr:from>
    <xdr:ext cx="534377" cy="259045"/>
    <xdr:sp macro="" textlink="">
      <xdr:nvSpPr>
        <xdr:cNvPr id="400" name="商工費平均値テキスト"/>
        <xdr:cNvSpPr txBox="1"/>
      </xdr:nvSpPr>
      <xdr:spPr>
        <a:xfrm>
          <a:off x="10528300" y="131350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81978</xdr:rowOff>
    </xdr:from>
    <xdr:to>
      <xdr:col>15</xdr:col>
      <xdr:colOff>231775</xdr:colOff>
      <xdr:row>78</xdr:row>
      <xdr:rowOff>12128</xdr:rowOff>
    </xdr:to>
    <xdr:sp macro="" textlink="">
      <xdr:nvSpPr>
        <xdr:cNvPr id="401" name="フローチャート : 判断 400"/>
        <xdr:cNvSpPr/>
      </xdr:nvSpPr>
      <xdr:spPr>
        <a:xfrm>
          <a:off x="10426700" y="1328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40140</xdr:rowOff>
    </xdr:from>
    <xdr:to>
      <xdr:col>14</xdr:col>
      <xdr:colOff>28575</xdr:colOff>
      <xdr:row>78</xdr:row>
      <xdr:rowOff>47400</xdr:rowOff>
    </xdr:to>
    <xdr:cxnSp macro="">
      <xdr:nvCxnSpPr>
        <xdr:cNvPr id="402" name="直線コネクタ 401"/>
        <xdr:cNvCxnSpPr/>
      </xdr:nvCxnSpPr>
      <xdr:spPr>
        <a:xfrm flipV="1">
          <a:off x="8750300" y="13413240"/>
          <a:ext cx="889000" cy="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95932</xdr:rowOff>
    </xdr:from>
    <xdr:to>
      <xdr:col>14</xdr:col>
      <xdr:colOff>79375</xdr:colOff>
      <xdr:row>78</xdr:row>
      <xdr:rowOff>26082</xdr:rowOff>
    </xdr:to>
    <xdr:sp macro="" textlink="">
      <xdr:nvSpPr>
        <xdr:cNvPr id="403" name="フローチャート : 判断 402"/>
        <xdr:cNvSpPr/>
      </xdr:nvSpPr>
      <xdr:spPr>
        <a:xfrm>
          <a:off x="9588500" y="1329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42609</xdr:rowOff>
    </xdr:from>
    <xdr:ext cx="534377" cy="259045"/>
    <xdr:sp macro="" textlink="">
      <xdr:nvSpPr>
        <xdr:cNvPr id="404" name="テキスト ボックス 403"/>
        <xdr:cNvSpPr txBox="1"/>
      </xdr:nvSpPr>
      <xdr:spPr>
        <a:xfrm>
          <a:off x="9372111" y="1307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17,981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47400</xdr:rowOff>
    </xdr:from>
    <xdr:to>
      <xdr:col>12</xdr:col>
      <xdr:colOff>511175</xdr:colOff>
      <xdr:row>78</xdr:row>
      <xdr:rowOff>76625</xdr:rowOff>
    </xdr:to>
    <xdr:cxnSp macro="">
      <xdr:nvCxnSpPr>
        <xdr:cNvPr id="405" name="直線コネクタ 404"/>
        <xdr:cNvCxnSpPr/>
      </xdr:nvCxnSpPr>
      <xdr:spPr>
        <a:xfrm flipV="1">
          <a:off x="7861300" y="13420500"/>
          <a:ext cx="889000" cy="2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95731</xdr:rowOff>
    </xdr:from>
    <xdr:to>
      <xdr:col>12</xdr:col>
      <xdr:colOff>561975</xdr:colOff>
      <xdr:row>78</xdr:row>
      <xdr:rowOff>25881</xdr:rowOff>
    </xdr:to>
    <xdr:sp macro="" textlink="">
      <xdr:nvSpPr>
        <xdr:cNvPr id="406" name="フローチャート : 判断 405"/>
        <xdr:cNvSpPr/>
      </xdr:nvSpPr>
      <xdr:spPr>
        <a:xfrm>
          <a:off x="8699500" y="1329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42408</xdr:rowOff>
    </xdr:from>
    <xdr:ext cx="534377" cy="259045"/>
    <xdr:sp macro="" textlink="">
      <xdr:nvSpPr>
        <xdr:cNvPr id="407" name="テキスト ボックス 406"/>
        <xdr:cNvSpPr txBox="1"/>
      </xdr:nvSpPr>
      <xdr:spPr>
        <a:xfrm>
          <a:off x="8483111" y="1307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18,003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65963</xdr:rowOff>
    </xdr:from>
    <xdr:to>
      <xdr:col>11</xdr:col>
      <xdr:colOff>307975</xdr:colOff>
      <xdr:row>78</xdr:row>
      <xdr:rowOff>76625</xdr:rowOff>
    </xdr:to>
    <xdr:cxnSp macro="">
      <xdr:nvCxnSpPr>
        <xdr:cNvPr id="408" name="直線コネクタ 407"/>
        <xdr:cNvCxnSpPr/>
      </xdr:nvCxnSpPr>
      <xdr:spPr>
        <a:xfrm>
          <a:off x="6972300" y="13439063"/>
          <a:ext cx="889000" cy="10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133733</xdr:rowOff>
    </xdr:from>
    <xdr:to>
      <xdr:col>11</xdr:col>
      <xdr:colOff>358775</xdr:colOff>
      <xdr:row>78</xdr:row>
      <xdr:rowOff>63883</xdr:rowOff>
    </xdr:to>
    <xdr:sp macro="" textlink="">
      <xdr:nvSpPr>
        <xdr:cNvPr id="409" name="フローチャート : 判断 408"/>
        <xdr:cNvSpPr/>
      </xdr:nvSpPr>
      <xdr:spPr>
        <a:xfrm>
          <a:off x="7810500" y="1333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80410</xdr:rowOff>
    </xdr:from>
    <xdr:ext cx="534377" cy="259045"/>
    <xdr:sp macro="" textlink="">
      <xdr:nvSpPr>
        <xdr:cNvPr id="410" name="テキスト ボックス 409"/>
        <xdr:cNvSpPr txBox="1"/>
      </xdr:nvSpPr>
      <xdr:spPr>
        <a:xfrm>
          <a:off x="7594111" y="13110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13,847</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125943</xdr:rowOff>
    </xdr:from>
    <xdr:to>
      <xdr:col>10</xdr:col>
      <xdr:colOff>155575</xdr:colOff>
      <xdr:row>78</xdr:row>
      <xdr:rowOff>56093</xdr:rowOff>
    </xdr:to>
    <xdr:sp macro="" textlink="">
      <xdr:nvSpPr>
        <xdr:cNvPr id="411" name="フローチャート : 判断 410"/>
        <xdr:cNvSpPr/>
      </xdr:nvSpPr>
      <xdr:spPr>
        <a:xfrm>
          <a:off x="6921500" y="13327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72620</xdr:rowOff>
    </xdr:from>
    <xdr:ext cx="534377" cy="259045"/>
    <xdr:sp macro="" textlink="">
      <xdr:nvSpPr>
        <xdr:cNvPr id="412" name="テキスト ボックス 411"/>
        <xdr:cNvSpPr txBox="1"/>
      </xdr:nvSpPr>
      <xdr:spPr>
        <a:xfrm>
          <a:off x="6705111" y="13102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14,699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26913</xdr:rowOff>
    </xdr:from>
    <xdr:to>
      <xdr:col>15</xdr:col>
      <xdr:colOff>231775</xdr:colOff>
      <xdr:row>78</xdr:row>
      <xdr:rowOff>128513</xdr:rowOff>
    </xdr:to>
    <xdr:sp macro="" textlink="">
      <xdr:nvSpPr>
        <xdr:cNvPr id="418" name="円/楕円 417"/>
        <xdr:cNvSpPr/>
      </xdr:nvSpPr>
      <xdr:spPr>
        <a:xfrm>
          <a:off x="10426700" y="1340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113290</xdr:rowOff>
    </xdr:from>
    <xdr:ext cx="469744" cy="259045"/>
    <xdr:sp macro="" textlink="">
      <xdr:nvSpPr>
        <xdr:cNvPr id="419" name="商工費該当値テキスト"/>
        <xdr:cNvSpPr txBox="1"/>
      </xdr:nvSpPr>
      <xdr:spPr>
        <a:xfrm>
          <a:off x="10528300" y="1331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6,779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160790</xdr:rowOff>
    </xdr:from>
    <xdr:to>
      <xdr:col>14</xdr:col>
      <xdr:colOff>79375</xdr:colOff>
      <xdr:row>78</xdr:row>
      <xdr:rowOff>90940</xdr:rowOff>
    </xdr:to>
    <xdr:sp macro="" textlink="">
      <xdr:nvSpPr>
        <xdr:cNvPr id="420" name="円/楕円 419"/>
        <xdr:cNvSpPr/>
      </xdr:nvSpPr>
      <xdr:spPr>
        <a:xfrm>
          <a:off x="9588500" y="1336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82067</xdr:rowOff>
    </xdr:from>
    <xdr:ext cx="534377" cy="259045"/>
    <xdr:sp macro="" textlink="">
      <xdr:nvSpPr>
        <xdr:cNvPr id="421" name="テキスト ボックス 420"/>
        <xdr:cNvSpPr txBox="1"/>
      </xdr:nvSpPr>
      <xdr:spPr>
        <a:xfrm>
          <a:off x="9372111" y="1345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10,888</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168050</xdr:rowOff>
    </xdr:from>
    <xdr:to>
      <xdr:col>12</xdr:col>
      <xdr:colOff>561975</xdr:colOff>
      <xdr:row>78</xdr:row>
      <xdr:rowOff>98200</xdr:rowOff>
    </xdr:to>
    <xdr:sp macro="" textlink="">
      <xdr:nvSpPr>
        <xdr:cNvPr id="422" name="円/楕円 421"/>
        <xdr:cNvSpPr/>
      </xdr:nvSpPr>
      <xdr:spPr>
        <a:xfrm>
          <a:off x="8699500" y="1336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89327</xdr:rowOff>
    </xdr:from>
    <xdr:ext cx="534377" cy="259045"/>
    <xdr:sp macro="" textlink="">
      <xdr:nvSpPr>
        <xdr:cNvPr id="423" name="テキスト ボックス 422"/>
        <xdr:cNvSpPr txBox="1"/>
      </xdr:nvSpPr>
      <xdr:spPr>
        <a:xfrm>
          <a:off x="8483111" y="1346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10,094</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25825</xdr:rowOff>
    </xdr:from>
    <xdr:to>
      <xdr:col>11</xdr:col>
      <xdr:colOff>358775</xdr:colOff>
      <xdr:row>78</xdr:row>
      <xdr:rowOff>127425</xdr:rowOff>
    </xdr:to>
    <xdr:sp macro="" textlink="">
      <xdr:nvSpPr>
        <xdr:cNvPr id="424" name="円/楕円 423"/>
        <xdr:cNvSpPr/>
      </xdr:nvSpPr>
      <xdr:spPr>
        <a:xfrm>
          <a:off x="7810500" y="1339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118552</xdr:rowOff>
    </xdr:from>
    <xdr:ext cx="469744" cy="259045"/>
    <xdr:sp macro="" textlink="">
      <xdr:nvSpPr>
        <xdr:cNvPr id="425" name="テキスト ボックス 424"/>
        <xdr:cNvSpPr txBox="1"/>
      </xdr:nvSpPr>
      <xdr:spPr>
        <a:xfrm>
          <a:off x="7626427" y="1349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6,898</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15163</xdr:rowOff>
    </xdr:from>
    <xdr:to>
      <xdr:col>10</xdr:col>
      <xdr:colOff>155575</xdr:colOff>
      <xdr:row>78</xdr:row>
      <xdr:rowOff>116763</xdr:rowOff>
    </xdr:to>
    <xdr:sp macro="" textlink="">
      <xdr:nvSpPr>
        <xdr:cNvPr id="426" name="円/楕円 425"/>
        <xdr:cNvSpPr/>
      </xdr:nvSpPr>
      <xdr:spPr>
        <a:xfrm>
          <a:off x="6921500" y="1338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107890</xdr:rowOff>
    </xdr:from>
    <xdr:ext cx="469744" cy="259045"/>
    <xdr:sp macro="" textlink="">
      <xdr:nvSpPr>
        <xdr:cNvPr id="427" name="テキスト ボックス 426"/>
        <xdr:cNvSpPr txBox="1"/>
      </xdr:nvSpPr>
      <xdr:spPr>
        <a:xfrm>
          <a:off x="6737427" y="1348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8" name="直線コネクタ 43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9" name="テキスト ボックス 43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0" name="直線コネクタ 43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1" name="テキスト ボックス 440"/>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2" name="直線コネクタ 44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3" name="テキスト ボックス 442"/>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4" name="直線コネクタ 44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5" name="テキスト ボックス 444"/>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7" name="テキスト ボックス 44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8324</xdr:rowOff>
    </xdr:from>
    <xdr:to>
      <xdr:col>15</xdr:col>
      <xdr:colOff>180340</xdr:colOff>
      <xdr:row>98</xdr:row>
      <xdr:rowOff>131806</xdr:rowOff>
    </xdr:to>
    <xdr:cxnSp macro="">
      <xdr:nvCxnSpPr>
        <xdr:cNvPr id="449" name="直線コネクタ 448"/>
        <xdr:cNvCxnSpPr/>
      </xdr:nvCxnSpPr>
      <xdr:spPr>
        <a:xfrm flipV="1">
          <a:off x="10475595" y="15610274"/>
          <a:ext cx="1270" cy="1323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153266</xdr:rowOff>
    </xdr:from>
    <xdr:ext cx="534377" cy="259045"/>
    <xdr:sp macro="" textlink="">
      <xdr:nvSpPr>
        <xdr:cNvPr id="450" name="土木費最小値テキスト"/>
        <xdr:cNvSpPr txBox="1"/>
      </xdr:nvSpPr>
      <xdr:spPr>
        <a:xfrm>
          <a:off x="10528300" y="1695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17,265</a:t>
          </a:r>
          <a:endParaRPr kumimoji="1" lang="ja-JP" altLang="en-US" sz="1000" b="1">
            <a:latin typeface="ＭＳ Ｐゴシック"/>
          </a:endParaRPr>
        </a:p>
      </xdr:txBody>
    </xdr:sp>
    <xdr:clientData/>
  </xdr:oneCellAnchor>
  <xdr:twoCellAnchor>
    <xdr:from>
      <xdr:col>15</xdr:col>
      <xdr:colOff>92075</xdr:colOff>
      <xdr:row>98</xdr:row>
      <xdr:rowOff>131806</xdr:rowOff>
    </xdr:from>
    <xdr:to>
      <xdr:col>15</xdr:col>
      <xdr:colOff>269875</xdr:colOff>
      <xdr:row>98</xdr:row>
      <xdr:rowOff>131806</xdr:rowOff>
    </xdr:to>
    <xdr:cxnSp macro="">
      <xdr:nvCxnSpPr>
        <xdr:cNvPr id="451" name="直線コネクタ 450"/>
        <xdr:cNvCxnSpPr/>
      </xdr:nvCxnSpPr>
      <xdr:spPr>
        <a:xfrm>
          <a:off x="10388600" y="1693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126451</xdr:rowOff>
    </xdr:from>
    <xdr:ext cx="690189" cy="259045"/>
    <xdr:sp macro="" textlink="">
      <xdr:nvSpPr>
        <xdr:cNvPr id="452" name="土木費最大値テキスト"/>
        <xdr:cNvSpPr txBox="1"/>
      </xdr:nvSpPr>
      <xdr:spPr>
        <a:xfrm>
          <a:off x="10528300" y="153855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2,912,349</a:t>
          </a:r>
          <a:endParaRPr kumimoji="1" lang="ja-JP" altLang="en-US" sz="1000" b="1">
            <a:latin typeface="ＭＳ Ｐゴシック"/>
          </a:endParaRPr>
        </a:p>
      </xdr:txBody>
    </xdr:sp>
    <xdr:clientData/>
  </xdr:oneCellAnchor>
  <xdr:twoCellAnchor>
    <xdr:from>
      <xdr:col>15</xdr:col>
      <xdr:colOff>92075</xdr:colOff>
      <xdr:row>91</xdr:row>
      <xdr:rowOff>8324</xdr:rowOff>
    </xdr:from>
    <xdr:to>
      <xdr:col>15</xdr:col>
      <xdr:colOff>269875</xdr:colOff>
      <xdr:row>91</xdr:row>
      <xdr:rowOff>8324</xdr:rowOff>
    </xdr:to>
    <xdr:cxnSp macro="">
      <xdr:nvCxnSpPr>
        <xdr:cNvPr id="453" name="直線コネクタ 452"/>
        <xdr:cNvCxnSpPr/>
      </xdr:nvCxnSpPr>
      <xdr:spPr>
        <a:xfrm>
          <a:off x="10388600" y="15610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111004</xdr:rowOff>
    </xdr:from>
    <xdr:to>
      <xdr:col>15</xdr:col>
      <xdr:colOff>180975</xdr:colOff>
      <xdr:row>98</xdr:row>
      <xdr:rowOff>114678</xdr:rowOff>
    </xdr:to>
    <xdr:cxnSp macro="">
      <xdr:nvCxnSpPr>
        <xdr:cNvPr id="454" name="直線コネクタ 453"/>
        <xdr:cNvCxnSpPr/>
      </xdr:nvCxnSpPr>
      <xdr:spPr>
        <a:xfrm>
          <a:off x="9639300" y="16913104"/>
          <a:ext cx="838200" cy="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70717</xdr:rowOff>
    </xdr:from>
    <xdr:ext cx="534377" cy="259045"/>
    <xdr:sp macro="" textlink="">
      <xdr:nvSpPr>
        <xdr:cNvPr id="455" name="土木費平均値テキスト"/>
        <xdr:cNvSpPr txBox="1"/>
      </xdr:nvSpPr>
      <xdr:spPr>
        <a:xfrm>
          <a:off x="10528300" y="16701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89,808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47840</xdr:rowOff>
    </xdr:from>
    <xdr:to>
      <xdr:col>15</xdr:col>
      <xdr:colOff>231775</xdr:colOff>
      <xdr:row>98</xdr:row>
      <xdr:rowOff>149440</xdr:rowOff>
    </xdr:to>
    <xdr:sp macro="" textlink="">
      <xdr:nvSpPr>
        <xdr:cNvPr id="456" name="フローチャート : 判断 455"/>
        <xdr:cNvSpPr/>
      </xdr:nvSpPr>
      <xdr:spPr>
        <a:xfrm>
          <a:off x="10426700" y="1684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111004</xdr:rowOff>
    </xdr:from>
    <xdr:to>
      <xdr:col>14</xdr:col>
      <xdr:colOff>28575</xdr:colOff>
      <xdr:row>98</xdr:row>
      <xdr:rowOff>116260</xdr:rowOff>
    </xdr:to>
    <xdr:cxnSp macro="">
      <xdr:nvCxnSpPr>
        <xdr:cNvPr id="457" name="直線コネクタ 456"/>
        <xdr:cNvCxnSpPr/>
      </xdr:nvCxnSpPr>
      <xdr:spPr>
        <a:xfrm flipV="1">
          <a:off x="8750300" y="16913104"/>
          <a:ext cx="889000" cy="5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52167</xdr:rowOff>
    </xdr:from>
    <xdr:to>
      <xdr:col>14</xdr:col>
      <xdr:colOff>79375</xdr:colOff>
      <xdr:row>98</xdr:row>
      <xdr:rowOff>153767</xdr:rowOff>
    </xdr:to>
    <xdr:sp macro="" textlink="">
      <xdr:nvSpPr>
        <xdr:cNvPr id="458" name="フローチャート : 判断 457"/>
        <xdr:cNvSpPr/>
      </xdr:nvSpPr>
      <xdr:spPr>
        <a:xfrm>
          <a:off x="9588500" y="1685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170294</xdr:rowOff>
    </xdr:from>
    <xdr:ext cx="534377" cy="259045"/>
    <xdr:sp macro="" textlink="">
      <xdr:nvSpPr>
        <xdr:cNvPr id="459" name="テキスト ボックス 458"/>
        <xdr:cNvSpPr txBox="1"/>
      </xdr:nvSpPr>
      <xdr:spPr>
        <a:xfrm>
          <a:off x="9372111" y="1662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80,344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116260</xdr:rowOff>
    </xdr:from>
    <xdr:to>
      <xdr:col>12</xdr:col>
      <xdr:colOff>511175</xdr:colOff>
      <xdr:row>98</xdr:row>
      <xdr:rowOff>124005</xdr:rowOff>
    </xdr:to>
    <xdr:cxnSp macro="">
      <xdr:nvCxnSpPr>
        <xdr:cNvPr id="460" name="直線コネクタ 459"/>
        <xdr:cNvCxnSpPr/>
      </xdr:nvCxnSpPr>
      <xdr:spPr>
        <a:xfrm flipV="1">
          <a:off x="7861300" y="16918360"/>
          <a:ext cx="889000" cy="7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56139</xdr:rowOff>
    </xdr:from>
    <xdr:to>
      <xdr:col>12</xdr:col>
      <xdr:colOff>561975</xdr:colOff>
      <xdr:row>98</xdr:row>
      <xdr:rowOff>157739</xdr:rowOff>
    </xdr:to>
    <xdr:sp macro="" textlink="">
      <xdr:nvSpPr>
        <xdr:cNvPr id="461" name="フローチャート : 判断 460"/>
        <xdr:cNvSpPr/>
      </xdr:nvSpPr>
      <xdr:spPr>
        <a:xfrm>
          <a:off x="8699500" y="1685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2816</xdr:rowOff>
    </xdr:from>
    <xdr:ext cx="534377" cy="259045"/>
    <xdr:sp macro="" textlink="">
      <xdr:nvSpPr>
        <xdr:cNvPr id="462" name="テキスト ボックス 461"/>
        <xdr:cNvSpPr txBox="1"/>
      </xdr:nvSpPr>
      <xdr:spPr>
        <a:xfrm>
          <a:off x="8483111" y="1663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71,654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124005</xdr:rowOff>
    </xdr:from>
    <xdr:to>
      <xdr:col>11</xdr:col>
      <xdr:colOff>307975</xdr:colOff>
      <xdr:row>98</xdr:row>
      <xdr:rowOff>127285</xdr:rowOff>
    </xdr:to>
    <xdr:cxnSp macro="">
      <xdr:nvCxnSpPr>
        <xdr:cNvPr id="463" name="直線コネクタ 462"/>
        <xdr:cNvCxnSpPr/>
      </xdr:nvCxnSpPr>
      <xdr:spPr>
        <a:xfrm flipV="1">
          <a:off x="6972300" y="16926105"/>
          <a:ext cx="889000" cy="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50228</xdr:rowOff>
    </xdr:from>
    <xdr:to>
      <xdr:col>11</xdr:col>
      <xdr:colOff>358775</xdr:colOff>
      <xdr:row>98</xdr:row>
      <xdr:rowOff>151828</xdr:rowOff>
    </xdr:to>
    <xdr:sp macro="" textlink="">
      <xdr:nvSpPr>
        <xdr:cNvPr id="464" name="フローチャート : 判断 463"/>
        <xdr:cNvSpPr/>
      </xdr:nvSpPr>
      <xdr:spPr>
        <a:xfrm>
          <a:off x="7810500" y="1685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168355</xdr:rowOff>
    </xdr:from>
    <xdr:ext cx="534377" cy="259045"/>
    <xdr:sp macro="" textlink="">
      <xdr:nvSpPr>
        <xdr:cNvPr id="465" name="テキスト ボックス 464"/>
        <xdr:cNvSpPr txBox="1"/>
      </xdr:nvSpPr>
      <xdr:spPr>
        <a:xfrm>
          <a:off x="7594111" y="1662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84,584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58702</xdr:rowOff>
    </xdr:from>
    <xdr:to>
      <xdr:col>10</xdr:col>
      <xdr:colOff>155575</xdr:colOff>
      <xdr:row>98</xdr:row>
      <xdr:rowOff>160302</xdr:rowOff>
    </xdr:to>
    <xdr:sp macro="" textlink="">
      <xdr:nvSpPr>
        <xdr:cNvPr id="466" name="フローチャート : 判断 465"/>
        <xdr:cNvSpPr/>
      </xdr:nvSpPr>
      <xdr:spPr>
        <a:xfrm>
          <a:off x="6921500" y="1686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5379</xdr:rowOff>
    </xdr:from>
    <xdr:ext cx="534377" cy="259045"/>
    <xdr:sp macro="" textlink="">
      <xdr:nvSpPr>
        <xdr:cNvPr id="467" name="テキスト ボックス 466"/>
        <xdr:cNvSpPr txBox="1"/>
      </xdr:nvSpPr>
      <xdr:spPr>
        <a:xfrm>
          <a:off x="6705111" y="1663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66,051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63878</xdr:rowOff>
    </xdr:from>
    <xdr:to>
      <xdr:col>15</xdr:col>
      <xdr:colOff>231775</xdr:colOff>
      <xdr:row>98</xdr:row>
      <xdr:rowOff>165478</xdr:rowOff>
    </xdr:to>
    <xdr:sp macro="" textlink="">
      <xdr:nvSpPr>
        <xdr:cNvPr id="473" name="円/楕円 472"/>
        <xdr:cNvSpPr/>
      </xdr:nvSpPr>
      <xdr:spPr>
        <a:xfrm>
          <a:off x="10426700" y="1686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26266</xdr:rowOff>
    </xdr:from>
    <xdr:ext cx="534377" cy="259045"/>
    <xdr:sp macro="" textlink="">
      <xdr:nvSpPr>
        <xdr:cNvPr id="474" name="土木費該当値テキスト"/>
        <xdr:cNvSpPr txBox="1"/>
      </xdr:nvSpPr>
      <xdr:spPr>
        <a:xfrm>
          <a:off x="10528300" y="1682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54,727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60204</xdr:rowOff>
    </xdr:from>
    <xdr:to>
      <xdr:col>14</xdr:col>
      <xdr:colOff>79375</xdr:colOff>
      <xdr:row>98</xdr:row>
      <xdr:rowOff>161804</xdr:rowOff>
    </xdr:to>
    <xdr:sp macro="" textlink="">
      <xdr:nvSpPr>
        <xdr:cNvPr id="475" name="円/楕円 474"/>
        <xdr:cNvSpPr/>
      </xdr:nvSpPr>
      <xdr:spPr>
        <a:xfrm>
          <a:off x="9588500" y="1686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152931</xdr:rowOff>
    </xdr:from>
    <xdr:ext cx="534377" cy="259045"/>
    <xdr:sp macro="" textlink="">
      <xdr:nvSpPr>
        <xdr:cNvPr id="476" name="テキスト ボックス 475"/>
        <xdr:cNvSpPr txBox="1"/>
      </xdr:nvSpPr>
      <xdr:spPr>
        <a:xfrm>
          <a:off x="9372111" y="1695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62,764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65460</xdr:rowOff>
    </xdr:from>
    <xdr:to>
      <xdr:col>12</xdr:col>
      <xdr:colOff>561975</xdr:colOff>
      <xdr:row>98</xdr:row>
      <xdr:rowOff>167060</xdr:rowOff>
    </xdr:to>
    <xdr:sp macro="" textlink="">
      <xdr:nvSpPr>
        <xdr:cNvPr id="477" name="円/楕円 476"/>
        <xdr:cNvSpPr/>
      </xdr:nvSpPr>
      <xdr:spPr>
        <a:xfrm>
          <a:off x="8699500" y="1686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158187</xdr:rowOff>
    </xdr:from>
    <xdr:ext cx="534377" cy="259045"/>
    <xdr:sp macro="" textlink="">
      <xdr:nvSpPr>
        <xdr:cNvPr id="478" name="テキスト ボックス 477"/>
        <xdr:cNvSpPr txBox="1"/>
      </xdr:nvSpPr>
      <xdr:spPr>
        <a:xfrm>
          <a:off x="8483111" y="1696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51,269</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73205</xdr:rowOff>
    </xdr:from>
    <xdr:to>
      <xdr:col>11</xdr:col>
      <xdr:colOff>358775</xdr:colOff>
      <xdr:row>99</xdr:row>
      <xdr:rowOff>3355</xdr:rowOff>
    </xdr:to>
    <xdr:sp macro="" textlink="">
      <xdr:nvSpPr>
        <xdr:cNvPr id="479" name="円/楕円 478"/>
        <xdr:cNvSpPr/>
      </xdr:nvSpPr>
      <xdr:spPr>
        <a:xfrm>
          <a:off x="7810500" y="1687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165932</xdr:rowOff>
    </xdr:from>
    <xdr:ext cx="534377" cy="259045"/>
    <xdr:sp macro="" textlink="">
      <xdr:nvSpPr>
        <xdr:cNvPr id="480" name="テキスト ボックス 479"/>
        <xdr:cNvSpPr txBox="1"/>
      </xdr:nvSpPr>
      <xdr:spPr>
        <a:xfrm>
          <a:off x="7594111" y="1696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34,330</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76485</xdr:rowOff>
    </xdr:from>
    <xdr:to>
      <xdr:col>10</xdr:col>
      <xdr:colOff>155575</xdr:colOff>
      <xdr:row>99</xdr:row>
      <xdr:rowOff>6635</xdr:rowOff>
    </xdr:to>
    <xdr:sp macro="" textlink="">
      <xdr:nvSpPr>
        <xdr:cNvPr id="481" name="円/楕円 480"/>
        <xdr:cNvSpPr/>
      </xdr:nvSpPr>
      <xdr:spPr>
        <a:xfrm>
          <a:off x="6921500" y="1687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169212</xdr:rowOff>
    </xdr:from>
    <xdr:ext cx="534377" cy="259045"/>
    <xdr:sp macro="" textlink="">
      <xdr:nvSpPr>
        <xdr:cNvPr id="482" name="テキスト ボックス 481"/>
        <xdr:cNvSpPr txBox="1"/>
      </xdr:nvSpPr>
      <xdr:spPr>
        <a:xfrm>
          <a:off x="6705111" y="1697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27,155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4" name="テキスト ボックス 49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2" name="テキスト ボックス 50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128744</xdr:rowOff>
    </xdr:from>
    <xdr:to>
      <xdr:col>23</xdr:col>
      <xdr:colOff>516889</xdr:colOff>
      <xdr:row>38</xdr:row>
      <xdr:rowOff>35801</xdr:rowOff>
    </xdr:to>
    <xdr:cxnSp macro="">
      <xdr:nvCxnSpPr>
        <xdr:cNvPr id="508" name="直線コネクタ 507"/>
        <xdr:cNvCxnSpPr/>
      </xdr:nvCxnSpPr>
      <xdr:spPr>
        <a:xfrm flipV="1">
          <a:off x="16317595" y="5272244"/>
          <a:ext cx="1269" cy="1278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39628</xdr:rowOff>
    </xdr:from>
    <xdr:ext cx="534377" cy="259045"/>
    <xdr:sp macro="" textlink="">
      <xdr:nvSpPr>
        <xdr:cNvPr id="509" name="消防費最小値テキスト"/>
        <xdr:cNvSpPr txBox="1"/>
      </xdr:nvSpPr>
      <xdr:spPr>
        <a:xfrm>
          <a:off x="16370300" y="655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14,363</a:t>
          </a:r>
          <a:endParaRPr kumimoji="1" lang="ja-JP" altLang="en-US" sz="1000" b="1">
            <a:latin typeface="ＭＳ Ｐゴシック"/>
          </a:endParaRPr>
        </a:p>
      </xdr:txBody>
    </xdr:sp>
    <xdr:clientData/>
  </xdr:oneCellAnchor>
  <xdr:twoCellAnchor>
    <xdr:from>
      <xdr:col>23</xdr:col>
      <xdr:colOff>428625</xdr:colOff>
      <xdr:row>38</xdr:row>
      <xdr:rowOff>35801</xdr:rowOff>
    </xdr:from>
    <xdr:to>
      <xdr:col>23</xdr:col>
      <xdr:colOff>606425</xdr:colOff>
      <xdr:row>38</xdr:row>
      <xdr:rowOff>35801</xdr:rowOff>
    </xdr:to>
    <xdr:cxnSp macro="">
      <xdr:nvCxnSpPr>
        <xdr:cNvPr id="510" name="直線コネクタ 509"/>
        <xdr:cNvCxnSpPr/>
      </xdr:nvCxnSpPr>
      <xdr:spPr>
        <a:xfrm>
          <a:off x="16230600" y="655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75421</xdr:rowOff>
    </xdr:from>
    <xdr:ext cx="534377" cy="259045"/>
    <xdr:sp macro="" textlink="">
      <xdr:nvSpPr>
        <xdr:cNvPr id="511" name="消防費最大値テキスト"/>
        <xdr:cNvSpPr txBox="1"/>
      </xdr:nvSpPr>
      <xdr:spPr>
        <a:xfrm>
          <a:off x="16370300" y="504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92,671</a:t>
          </a:r>
          <a:endParaRPr kumimoji="1" lang="ja-JP" altLang="en-US" sz="1000" b="1">
            <a:latin typeface="ＭＳ Ｐゴシック"/>
          </a:endParaRPr>
        </a:p>
      </xdr:txBody>
    </xdr:sp>
    <xdr:clientData/>
  </xdr:oneCellAnchor>
  <xdr:twoCellAnchor>
    <xdr:from>
      <xdr:col>23</xdr:col>
      <xdr:colOff>428625</xdr:colOff>
      <xdr:row>30</xdr:row>
      <xdr:rowOff>128744</xdr:rowOff>
    </xdr:from>
    <xdr:to>
      <xdr:col>23</xdr:col>
      <xdr:colOff>606425</xdr:colOff>
      <xdr:row>30</xdr:row>
      <xdr:rowOff>128744</xdr:rowOff>
    </xdr:to>
    <xdr:cxnSp macro="">
      <xdr:nvCxnSpPr>
        <xdr:cNvPr id="512" name="直線コネクタ 511"/>
        <xdr:cNvCxnSpPr/>
      </xdr:nvCxnSpPr>
      <xdr:spPr>
        <a:xfrm>
          <a:off x="16230600" y="5272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84167</xdr:rowOff>
    </xdr:from>
    <xdr:to>
      <xdr:col>23</xdr:col>
      <xdr:colOff>517525</xdr:colOff>
      <xdr:row>37</xdr:row>
      <xdr:rowOff>93849</xdr:rowOff>
    </xdr:to>
    <xdr:cxnSp macro="">
      <xdr:nvCxnSpPr>
        <xdr:cNvPr id="513" name="直線コネクタ 512"/>
        <xdr:cNvCxnSpPr/>
      </xdr:nvCxnSpPr>
      <xdr:spPr>
        <a:xfrm flipV="1">
          <a:off x="15481300" y="6427817"/>
          <a:ext cx="838200" cy="9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72850</xdr:rowOff>
    </xdr:from>
    <xdr:ext cx="534377" cy="259045"/>
    <xdr:sp macro="" textlink="">
      <xdr:nvSpPr>
        <xdr:cNvPr id="514" name="消防費平均値テキスト"/>
        <xdr:cNvSpPr txBox="1"/>
      </xdr:nvSpPr>
      <xdr:spPr>
        <a:xfrm>
          <a:off x="16370300" y="60736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31,384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49973</xdr:rowOff>
    </xdr:from>
    <xdr:to>
      <xdr:col>23</xdr:col>
      <xdr:colOff>568325</xdr:colOff>
      <xdr:row>36</xdr:row>
      <xdr:rowOff>151573</xdr:rowOff>
    </xdr:to>
    <xdr:sp macro="" textlink="">
      <xdr:nvSpPr>
        <xdr:cNvPr id="515" name="フローチャート : 判断 514"/>
        <xdr:cNvSpPr/>
      </xdr:nvSpPr>
      <xdr:spPr>
        <a:xfrm>
          <a:off x="16268700" y="62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35083</xdr:rowOff>
    </xdr:from>
    <xdr:to>
      <xdr:col>22</xdr:col>
      <xdr:colOff>365125</xdr:colOff>
      <xdr:row>37</xdr:row>
      <xdr:rowOff>93849</xdr:rowOff>
    </xdr:to>
    <xdr:cxnSp macro="">
      <xdr:nvCxnSpPr>
        <xdr:cNvPr id="516" name="直線コネクタ 515"/>
        <xdr:cNvCxnSpPr/>
      </xdr:nvCxnSpPr>
      <xdr:spPr>
        <a:xfrm>
          <a:off x="14592300" y="6378733"/>
          <a:ext cx="889000" cy="5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167489</xdr:rowOff>
    </xdr:from>
    <xdr:to>
      <xdr:col>22</xdr:col>
      <xdr:colOff>415925</xdr:colOff>
      <xdr:row>36</xdr:row>
      <xdr:rowOff>97639</xdr:rowOff>
    </xdr:to>
    <xdr:sp macro="" textlink="">
      <xdr:nvSpPr>
        <xdr:cNvPr id="517" name="フローチャート : 判断 516"/>
        <xdr:cNvSpPr/>
      </xdr:nvSpPr>
      <xdr:spPr>
        <a:xfrm>
          <a:off x="15430500" y="616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114166</xdr:rowOff>
    </xdr:from>
    <xdr:ext cx="534377" cy="259045"/>
    <xdr:sp macro="" textlink="">
      <xdr:nvSpPr>
        <xdr:cNvPr id="518" name="テキスト ボックス 517"/>
        <xdr:cNvSpPr txBox="1"/>
      </xdr:nvSpPr>
      <xdr:spPr>
        <a:xfrm>
          <a:off x="15214111" y="594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34,687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35083</xdr:rowOff>
    </xdr:from>
    <xdr:to>
      <xdr:col>21</xdr:col>
      <xdr:colOff>161925</xdr:colOff>
      <xdr:row>37</xdr:row>
      <xdr:rowOff>43051</xdr:rowOff>
    </xdr:to>
    <xdr:cxnSp macro="">
      <xdr:nvCxnSpPr>
        <xdr:cNvPr id="519" name="直線コネクタ 518"/>
        <xdr:cNvCxnSpPr/>
      </xdr:nvCxnSpPr>
      <xdr:spPr>
        <a:xfrm flipV="1">
          <a:off x="13703300" y="6378733"/>
          <a:ext cx="889000" cy="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60341</xdr:rowOff>
    </xdr:from>
    <xdr:to>
      <xdr:col>21</xdr:col>
      <xdr:colOff>212725</xdr:colOff>
      <xdr:row>36</xdr:row>
      <xdr:rowOff>161941</xdr:rowOff>
    </xdr:to>
    <xdr:sp macro="" textlink="">
      <xdr:nvSpPr>
        <xdr:cNvPr id="520" name="フローチャート : 判断 519"/>
        <xdr:cNvSpPr/>
      </xdr:nvSpPr>
      <xdr:spPr>
        <a:xfrm>
          <a:off x="14541500" y="6232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7018</xdr:rowOff>
    </xdr:from>
    <xdr:ext cx="534377" cy="259045"/>
    <xdr:sp macro="" textlink="">
      <xdr:nvSpPr>
        <xdr:cNvPr id="521" name="テキスト ボックス 520"/>
        <xdr:cNvSpPr txBox="1"/>
      </xdr:nvSpPr>
      <xdr:spPr>
        <a:xfrm>
          <a:off x="14325111" y="600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30,749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25514</xdr:rowOff>
    </xdr:from>
    <xdr:to>
      <xdr:col>19</xdr:col>
      <xdr:colOff>644525</xdr:colOff>
      <xdr:row>37</xdr:row>
      <xdr:rowOff>43051</xdr:rowOff>
    </xdr:to>
    <xdr:cxnSp macro="">
      <xdr:nvCxnSpPr>
        <xdr:cNvPr id="522" name="直線コネクタ 521"/>
        <xdr:cNvCxnSpPr/>
      </xdr:nvCxnSpPr>
      <xdr:spPr>
        <a:xfrm>
          <a:off x="12814300" y="6369164"/>
          <a:ext cx="889000" cy="17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74433</xdr:rowOff>
    </xdr:from>
    <xdr:to>
      <xdr:col>20</xdr:col>
      <xdr:colOff>9525</xdr:colOff>
      <xdr:row>37</xdr:row>
      <xdr:rowOff>4583</xdr:rowOff>
    </xdr:to>
    <xdr:sp macro="" textlink="">
      <xdr:nvSpPr>
        <xdr:cNvPr id="523" name="フローチャート : 判断 522"/>
        <xdr:cNvSpPr/>
      </xdr:nvSpPr>
      <xdr:spPr>
        <a:xfrm>
          <a:off x="13652500" y="6246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21110</xdr:rowOff>
    </xdr:from>
    <xdr:ext cx="534377" cy="259045"/>
    <xdr:sp macro="" textlink="">
      <xdr:nvSpPr>
        <xdr:cNvPr id="524" name="テキスト ボックス 523"/>
        <xdr:cNvSpPr txBox="1"/>
      </xdr:nvSpPr>
      <xdr:spPr>
        <a:xfrm>
          <a:off x="13436111" y="602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29,886</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105996</xdr:rowOff>
    </xdr:from>
    <xdr:to>
      <xdr:col>18</xdr:col>
      <xdr:colOff>492125</xdr:colOff>
      <xdr:row>37</xdr:row>
      <xdr:rowOff>36146</xdr:rowOff>
    </xdr:to>
    <xdr:sp macro="" textlink="">
      <xdr:nvSpPr>
        <xdr:cNvPr id="525" name="フローチャート : 判断 524"/>
        <xdr:cNvSpPr/>
      </xdr:nvSpPr>
      <xdr:spPr>
        <a:xfrm>
          <a:off x="12763500" y="627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52673</xdr:rowOff>
    </xdr:from>
    <xdr:ext cx="534377" cy="259045"/>
    <xdr:sp macro="" textlink="">
      <xdr:nvSpPr>
        <xdr:cNvPr id="526" name="テキスト ボックス 525"/>
        <xdr:cNvSpPr txBox="1"/>
      </xdr:nvSpPr>
      <xdr:spPr>
        <a:xfrm>
          <a:off x="12547111" y="605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33367</xdr:rowOff>
    </xdr:from>
    <xdr:to>
      <xdr:col>23</xdr:col>
      <xdr:colOff>568325</xdr:colOff>
      <xdr:row>37</xdr:row>
      <xdr:rowOff>134967</xdr:rowOff>
    </xdr:to>
    <xdr:sp macro="" textlink="">
      <xdr:nvSpPr>
        <xdr:cNvPr id="532" name="円/楕円 531"/>
        <xdr:cNvSpPr/>
      </xdr:nvSpPr>
      <xdr:spPr>
        <a:xfrm>
          <a:off x="16268700" y="637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119744</xdr:rowOff>
    </xdr:from>
    <xdr:ext cx="534377" cy="259045"/>
    <xdr:sp macro="" textlink="">
      <xdr:nvSpPr>
        <xdr:cNvPr id="533" name="消防費該当値テキスト"/>
        <xdr:cNvSpPr txBox="1"/>
      </xdr:nvSpPr>
      <xdr:spPr>
        <a:xfrm>
          <a:off x="16370300" y="6291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21,901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43049</xdr:rowOff>
    </xdr:from>
    <xdr:to>
      <xdr:col>22</xdr:col>
      <xdr:colOff>415925</xdr:colOff>
      <xdr:row>37</xdr:row>
      <xdr:rowOff>144649</xdr:rowOff>
    </xdr:to>
    <xdr:sp macro="" textlink="">
      <xdr:nvSpPr>
        <xdr:cNvPr id="534" name="円/楕円 533"/>
        <xdr:cNvSpPr/>
      </xdr:nvSpPr>
      <xdr:spPr>
        <a:xfrm>
          <a:off x="15430500" y="638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135776</xdr:rowOff>
    </xdr:from>
    <xdr:ext cx="534377" cy="259045"/>
    <xdr:sp macro="" textlink="">
      <xdr:nvSpPr>
        <xdr:cNvPr id="535" name="テキスト ボックス 534"/>
        <xdr:cNvSpPr txBox="1"/>
      </xdr:nvSpPr>
      <xdr:spPr>
        <a:xfrm>
          <a:off x="15214111" y="647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21,308</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155733</xdr:rowOff>
    </xdr:from>
    <xdr:to>
      <xdr:col>21</xdr:col>
      <xdr:colOff>212725</xdr:colOff>
      <xdr:row>37</xdr:row>
      <xdr:rowOff>85883</xdr:rowOff>
    </xdr:to>
    <xdr:sp macro="" textlink="">
      <xdr:nvSpPr>
        <xdr:cNvPr id="536" name="円/楕円 535"/>
        <xdr:cNvSpPr/>
      </xdr:nvSpPr>
      <xdr:spPr>
        <a:xfrm>
          <a:off x="14541500" y="632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77010</xdr:rowOff>
    </xdr:from>
    <xdr:ext cx="534377" cy="259045"/>
    <xdr:sp macro="" textlink="">
      <xdr:nvSpPr>
        <xdr:cNvPr id="537" name="テキスト ボックス 536"/>
        <xdr:cNvSpPr txBox="1"/>
      </xdr:nvSpPr>
      <xdr:spPr>
        <a:xfrm>
          <a:off x="14325111" y="6420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24,907</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163701</xdr:rowOff>
    </xdr:from>
    <xdr:to>
      <xdr:col>20</xdr:col>
      <xdr:colOff>9525</xdr:colOff>
      <xdr:row>37</xdr:row>
      <xdr:rowOff>93851</xdr:rowOff>
    </xdr:to>
    <xdr:sp macro="" textlink="">
      <xdr:nvSpPr>
        <xdr:cNvPr id="538" name="円/楕円 537"/>
        <xdr:cNvSpPr/>
      </xdr:nvSpPr>
      <xdr:spPr>
        <a:xfrm>
          <a:off x="13652500" y="633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84978</xdr:rowOff>
    </xdr:from>
    <xdr:ext cx="534377" cy="259045"/>
    <xdr:sp macro="" textlink="">
      <xdr:nvSpPr>
        <xdr:cNvPr id="539" name="テキスト ボックス 538"/>
        <xdr:cNvSpPr txBox="1"/>
      </xdr:nvSpPr>
      <xdr:spPr>
        <a:xfrm>
          <a:off x="13436111" y="6428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24,419</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146164</xdr:rowOff>
    </xdr:from>
    <xdr:to>
      <xdr:col>18</xdr:col>
      <xdr:colOff>492125</xdr:colOff>
      <xdr:row>37</xdr:row>
      <xdr:rowOff>76314</xdr:rowOff>
    </xdr:to>
    <xdr:sp macro="" textlink="">
      <xdr:nvSpPr>
        <xdr:cNvPr id="540" name="円/楕円 539"/>
        <xdr:cNvSpPr/>
      </xdr:nvSpPr>
      <xdr:spPr>
        <a:xfrm>
          <a:off x="12763500" y="631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67441</xdr:rowOff>
    </xdr:from>
    <xdr:ext cx="534377" cy="259045"/>
    <xdr:sp macro="" textlink="">
      <xdr:nvSpPr>
        <xdr:cNvPr id="541" name="テキスト ボックス 540"/>
        <xdr:cNvSpPr txBox="1"/>
      </xdr:nvSpPr>
      <xdr:spPr>
        <a:xfrm>
          <a:off x="12547111" y="641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25,493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64,387</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53" name="テキスト ボックス 55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57" name="テキスト ボックス 556"/>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59" name="テキスト ボックス 558"/>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4134</xdr:rowOff>
    </xdr:from>
    <xdr:to>
      <xdr:col>23</xdr:col>
      <xdr:colOff>516889</xdr:colOff>
      <xdr:row>58</xdr:row>
      <xdr:rowOff>58651</xdr:rowOff>
    </xdr:to>
    <xdr:cxnSp macro="">
      <xdr:nvCxnSpPr>
        <xdr:cNvPr id="567" name="直線コネクタ 566"/>
        <xdr:cNvCxnSpPr/>
      </xdr:nvCxnSpPr>
      <xdr:spPr>
        <a:xfrm flipV="1">
          <a:off x="16317595" y="8748084"/>
          <a:ext cx="1269" cy="1254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62478</xdr:rowOff>
    </xdr:from>
    <xdr:ext cx="534377" cy="259045"/>
    <xdr:sp macro="" textlink="">
      <xdr:nvSpPr>
        <xdr:cNvPr id="568" name="教育費最小値テキスト"/>
        <xdr:cNvSpPr txBox="1"/>
      </xdr:nvSpPr>
      <xdr:spPr>
        <a:xfrm>
          <a:off x="16370300" y="1000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32,409</a:t>
          </a:r>
          <a:endParaRPr kumimoji="1" lang="ja-JP" altLang="en-US" sz="1000" b="1">
            <a:latin typeface="ＭＳ Ｐゴシック"/>
          </a:endParaRPr>
        </a:p>
      </xdr:txBody>
    </xdr:sp>
    <xdr:clientData/>
  </xdr:oneCellAnchor>
  <xdr:twoCellAnchor>
    <xdr:from>
      <xdr:col>23</xdr:col>
      <xdr:colOff>428625</xdr:colOff>
      <xdr:row>58</xdr:row>
      <xdr:rowOff>58651</xdr:rowOff>
    </xdr:from>
    <xdr:to>
      <xdr:col>23</xdr:col>
      <xdr:colOff>606425</xdr:colOff>
      <xdr:row>58</xdr:row>
      <xdr:rowOff>58651</xdr:rowOff>
    </xdr:to>
    <xdr:cxnSp macro="">
      <xdr:nvCxnSpPr>
        <xdr:cNvPr id="569" name="直線コネクタ 568"/>
        <xdr:cNvCxnSpPr/>
      </xdr:nvCxnSpPr>
      <xdr:spPr>
        <a:xfrm>
          <a:off x="16230600" y="10002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122261</xdr:rowOff>
    </xdr:from>
    <xdr:ext cx="599010" cy="259045"/>
    <xdr:sp macro="" textlink="">
      <xdr:nvSpPr>
        <xdr:cNvPr id="570" name="教育費最大値テキスト"/>
        <xdr:cNvSpPr txBox="1"/>
      </xdr:nvSpPr>
      <xdr:spPr>
        <a:xfrm>
          <a:off x="16370300" y="852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224,506</a:t>
          </a:r>
          <a:endParaRPr kumimoji="1" lang="ja-JP" altLang="en-US" sz="1000" b="1">
            <a:latin typeface="ＭＳ Ｐゴシック"/>
          </a:endParaRPr>
        </a:p>
      </xdr:txBody>
    </xdr:sp>
    <xdr:clientData/>
  </xdr:oneCellAnchor>
  <xdr:twoCellAnchor>
    <xdr:from>
      <xdr:col>23</xdr:col>
      <xdr:colOff>428625</xdr:colOff>
      <xdr:row>51</xdr:row>
      <xdr:rowOff>4134</xdr:rowOff>
    </xdr:from>
    <xdr:to>
      <xdr:col>23</xdr:col>
      <xdr:colOff>606425</xdr:colOff>
      <xdr:row>51</xdr:row>
      <xdr:rowOff>4134</xdr:rowOff>
    </xdr:to>
    <xdr:cxnSp macro="">
      <xdr:nvCxnSpPr>
        <xdr:cNvPr id="571" name="直線コネクタ 570"/>
        <xdr:cNvCxnSpPr/>
      </xdr:nvCxnSpPr>
      <xdr:spPr>
        <a:xfrm>
          <a:off x="16230600" y="874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112275</xdr:rowOff>
    </xdr:from>
    <xdr:to>
      <xdr:col>23</xdr:col>
      <xdr:colOff>517525</xdr:colOff>
      <xdr:row>57</xdr:row>
      <xdr:rowOff>159765</xdr:rowOff>
    </xdr:to>
    <xdr:cxnSp macro="">
      <xdr:nvCxnSpPr>
        <xdr:cNvPr id="572" name="直線コネクタ 571"/>
        <xdr:cNvCxnSpPr/>
      </xdr:nvCxnSpPr>
      <xdr:spPr>
        <a:xfrm>
          <a:off x="15481300" y="9884925"/>
          <a:ext cx="838200" cy="4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108518</xdr:rowOff>
    </xdr:from>
    <xdr:ext cx="534377" cy="259045"/>
    <xdr:sp macro="" textlink="">
      <xdr:nvSpPr>
        <xdr:cNvPr id="573" name="教育費平均値テキスト"/>
        <xdr:cNvSpPr txBox="1"/>
      </xdr:nvSpPr>
      <xdr:spPr>
        <a:xfrm>
          <a:off x="16370300" y="9538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72,999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85641</xdr:rowOff>
    </xdr:from>
    <xdr:to>
      <xdr:col>23</xdr:col>
      <xdr:colOff>568325</xdr:colOff>
      <xdr:row>57</xdr:row>
      <xdr:rowOff>15791</xdr:rowOff>
    </xdr:to>
    <xdr:sp macro="" textlink="">
      <xdr:nvSpPr>
        <xdr:cNvPr id="574" name="フローチャート : 判断 573"/>
        <xdr:cNvSpPr/>
      </xdr:nvSpPr>
      <xdr:spPr>
        <a:xfrm>
          <a:off x="16268700" y="968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108121</xdr:rowOff>
    </xdr:from>
    <xdr:to>
      <xdr:col>22</xdr:col>
      <xdr:colOff>365125</xdr:colOff>
      <xdr:row>57</xdr:row>
      <xdr:rowOff>112275</xdr:rowOff>
    </xdr:to>
    <xdr:cxnSp macro="">
      <xdr:nvCxnSpPr>
        <xdr:cNvPr id="575" name="直線コネクタ 574"/>
        <xdr:cNvCxnSpPr/>
      </xdr:nvCxnSpPr>
      <xdr:spPr>
        <a:xfrm>
          <a:off x="14592300" y="9880771"/>
          <a:ext cx="889000" cy="4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47334</xdr:rowOff>
    </xdr:from>
    <xdr:to>
      <xdr:col>22</xdr:col>
      <xdr:colOff>415925</xdr:colOff>
      <xdr:row>56</xdr:row>
      <xdr:rowOff>148934</xdr:rowOff>
    </xdr:to>
    <xdr:sp macro="" textlink="">
      <xdr:nvSpPr>
        <xdr:cNvPr id="576" name="フローチャート : 判断 575"/>
        <xdr:cNvSpPr/>
      </xdr:nvSpPr>
      <xdr:spPr>
        <a:xfrm>
          <a:off x="15430500" y="964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165461</xdr:rowOff>
    </xdr:from>
    <xdr:ext cx="534377" cy="259045"/>
    <xdr:sp macro="" textlink="">
      <xdr:nvSpPr>
        <xdr:cNvPr id="577" name="テキスト ボックス 576"/>
        <xdr:cNvSpPr txBox="1"/>
      </xdr:nvSpPr>
      <xdr:spPr>
        <a:xfrm>
          <a:off x="15214111" y="9423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78,864</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91295</xdr:rowOff>
    </xdr:from>
    <xdr:to>
      <xdr:col>21</xdr:col>
      <xdr:colOff>161925</xdr:colOff>
      <xdr:row>57</xdr:row>
      <xdr:rowOff>108121</xdr:rowOff>
    </xdr:to>
    <xdr:cxnSp macro="">
      <xdr:nvCxnSpPr>
        <xdr:cNvPr id="578" name="直線コネクタ 577"/>
        <xdr:cNvCxnSpPr/>
      </xdr:nvCxnSpPr>
      <xdr:spPr>
        <a:xfrm>
          <a:off x="13703300" y="9863945"/>
          <a:ext cx="889000" cy="16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59816</xdr:rowOff>
    </xdr:from>
    <xdr:to>
      <xdr:col>21</xdr:col>
      <xdr:colOff>212725</xdr:colOff>
      <xdr:row>56</xdr:row>
      <xdr:rowOff>161416</xdr:rowOff>
    </xdr:to>
    <xdr:sp macro="" textlink="">
      <xdr:nvSpPr>
        <xdr:cNvPr id="579" name="フローチャート : 判断 578"/>
        <xdr:cNvSpPr/>
      </xdr:nvSpPr>
      <xdr:spPr>
        <a:xfrm>
          <a:off x="14541500" y="966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6493</xdr:rowOff>
    </xdr:from>
    <xdr:ext cx="534377" cy="259045"/>
    <xdr:sp macro="" textlink="">
      <xdr:nvSpPr>
        <xdr:cNvPr id="580" name="テキスト ボックス 579"/>
        <xdr:cNvSpPr txBox="1"/>
      </xdr:nvSpPr>
      <xdr:spPr>
        <a:xfrm>
          <a:off x="14325111" y="943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76,953</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38652</xdr:rowOff>
    </xdr:from>
    <xdr:to>
      <xdr:col>19</xdr:col>
      <xdr:colOff>644525</xdr:colOff>
      <xdr:row>57</xdr:row>
      <xdr:rowOff>91295</xdr:rowOff>
    </xdr:to>
    <xdr:cxnSp macro="">
      <xdr:nvCxnSpPr>
        <xdr:cNvPr id="581" name="直線コネクタ 580"/>
        <xdr:cNvCxnSpPr/>
      </xdr:nvCxnSpPr>
      <xdr:spPr>
        <a:xfrm>
          <a:off x="12814300" y="9811302"/>
          <a:ext cx="889000" cy="52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83420</xdr:rowOff>
    </xdr:from>
    <xdr:to>
      <xdr:col>20</xdr:col>
      <xdr:colOff>9525</xdr:colOff>
      <xdr:row>57</xdr:row>
      <xdr:rowOff>13570</xdr:rowOff>
    </xdr:to>
    <xdr:sp macro="" textlink="">
      <xdr:nvSpPr>
        <xdr:cNvPr id="582" name="フローチャート : 判断 581"/>
        <xdr:cNvSpPr/>
      </xdr:nvSpPr>
      <xdr:spPr>
        <a:xfrm>
          <a:off x="13652500" y="968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30097</xdr:rowOff>
    </xdr:from>
    <xdr:ext cx="534377" cy="259045"/>
    <xdr:sp macro="" textlink="">
      <xdr:nvSpPr>
        <xdr:cNvPr id="583" name="テキスト ボックス 582"/>
        <xdr:cNvSpPr txBox="1"/>
      </xdr:nvSpPr>
      <xdr:spPr>
        <a:xfrm>
          <a:off x="13436111" y="945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73,339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100716</xdr:rowOff>
    </xdr:from>
    <xdr:to>
      <xdr:col>18</xdr:col>
      <xdr:colOff>492125</xdr:colOff>
      <xdr:row>57</xdr:row>
      <xdr:rowOff>30866</xdr:rowOff>
    </xdr:to>
    <xdr:sp macro="" textlink="">
      <xdr:nvSpPr>
        <xdr:cNvPr id="584" name="フローチャート : 判断 583"/>
        <xdr:cNvSpPr/>
      </xdr:nvSpPr>
      <xdr:spPr>
        <a:xfrm>
          <a:off x="12763500" y="9701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47393</xdr:rowOff>
    </xdr:from>
    <xdr:ext cx="534377" cy="259045"/>
    <xdr:sp macro="" textlink="">
      <xdr:nvSpPr>
        <xdr:cNvPr id="585" name="テキスト ボックス 584"/>
        <xdr:cNvSpPr txBox="1"/>
      </xdr:nvSpPr>
      <xdr:spPr>
        <a:xfrm>
          <a:off x="12547111" y="947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108965</xdr:rowOff>
    </xdr:from>
    <xdr:to>
      <xdr:col>23</xdr:col>
      <xdr:colOff>568325</xdr:colOff>
      <xdr:row>58</xdr:row>
      <xdr:rowOff>39115</xdr:rowOff>
    </xdr:to>
    <xdr:sp macro="" textlink="">
      <xdr:nvSpPr>
        <xdr:cNvPr id="591" name="円/楕円 590"/>
        <xdr:cNvSpPr/>
      </xdr:nvSpPr>
      <xdr:spPr>
        <a:xfrm>
          <a:off x="16268700" y="988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23892</xdr:rowOff>
    </xdr:from>
    <xdr:ext cx="534377" cy="259045"/>
    <xdr:sp macro="" textlink="">
      <xdr:nvSpPr>
        <xdr:cNvPr id="592" name="教育費該当値テキスト"/>
        <xdr:cNvSpPr txBox="1"/>
      </xdr:nvSpPr>
      <xdr:spPr>
        <a:xfrm>
          <a:off x="16370300" y="9796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43,178</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61475</xdr:rowOff>
    </xdr:from>
    <xdr:to>
      <xdr:col>22</xdr:col>
      <xdr:colOff>415925</xdr:colOff>
      <xdr:row>57</xdr:row>
      <xdr:rowOff>163075</xdr:rowOff>
    </xdr:to>
    <xdr:sp macro="" textlink="">
      <xdr:nvSpPr>
        <xdr:cNvPr id="593" name="円/楕円 592"/>
        <xdr:cNvSpPr/>
      </xdr:nvSpPr>
      <xdr:spPr>
        <a:xfrm>
          <a:off x="15430500" y="983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154202</xdr:rowOff>
    </xdr:from>
    <xdr:ext cx="534377" cy="259045"/>
    <xdr:sp macro="" textlink="">
      <xdr:nvSpPr>
        <xdr:cNvPr id="594" name="テキスト ボックス 593"/>
        <xdr:cNvSpPr txBox="1"/>
      </xdr:nvSpPr>
      <xdr:spPr>
        <a:xfrm>
          <a:off x="15214111" y="992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50,449</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57321</xdr:rowOff>
    </xdr:from>
    <xdr:to>
      <xdr:col>21</xdr:col>
      <xdr:colOff>212725</xdr:colOff>
      <xdr:row>57</xdr:row>
      <xdr:rowOff>158921</xdr:rowOff>
    </xdr:to>
    <xdr:sp macro="" textlink="">
      <xdr:nvSpPr>
        <xdr:cNvPr id="595" name="円/楕円 594"/>
        <xdr:cNvSpPr/>
      </xdr:nvSpPr>
      <xdr:spPr>
        <a:xfrm>
          <a:off x="14541500" y="9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150048</xdr:rowOff>
    </xdr:from>
    <xdr:ext cx="534377" cy="259045"/>
    <xdr:sp macro="" textlink="">
      <xdr:nvSpPr>
        <xdr:cNvPr id="596" name="テキスト ボックス 595"/>
        <xdr:cNvSpPr txBox="1"/>
      </xdr:nvSpPr>
      <xdr:spPr>
        <a:xfrm>
          <a:off x="14325111" y="992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51,085</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40495</xdr:rowOff>
    </xdr:from>
    <xdr:to>
      <xdr:col>20</xdr:col>
      <xdr:colOff>9525</xdr:colOff>
      <xdr:row>57</xdr:row>
      <xdr:rowOff>142095</xdr:rowOff>
    </xdr:to>
    <xdr:sp macro="" textlink="">
      <xdr:nvSpPr>
        <xdr:cNvPr id="597" name="円/楕円 596"/>
        <xdr:cNvSpPr/>
      </xdr:nvSpPr>
      <xdr:spPr>
        <a:xfrm>
          <a:off x="13652500" y="981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133222</xdr:rowOff>
    </xdr:from>
    <xdr:ext cx="534377" cy="259045"/>
    <xdr:sp macro="" textlink="">
      <xdr:nvSpPr>
        <xdr:cNvPr id="598" name="テキスト ボックス 597"/>
        <xdr:cNvSpPr txBox="1"/>
      </xdr:nvSpPr>
      <xdr:spPr>
        <a:xfrm>
          <a:off x="13436111" y="990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53,661</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159302</xdr:rowOff>
    </xdr:from>
    <xdr:to>
      <xdr:col>18</xdr:col>
      <xdr:colOff>492125</xdr:colOff>
      <xdr:row>57</xdr:row>
      <xdr:rowOff>89452</xdr:rowOff>
    </xdr:to>
    <xdr:sp macro="" textlink="">
      <xdr:nvSpPr>
        <xdr:cNvPr id="599" name="円/楕円 598"/>
        <xdr:cNvSpPr/>
      </xdr:nvSpPr>
      <xdr:spPr>
        <a:xfrm>
          <a:off x="12763500" y="976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80579</xdr:rowOff>
    </xdr:from>
    <xdr:ext cx="534377" cy="259045"/>
    <xdr:sp macro="" textlink="">
      <xdr:nvSpPr>
        <xdr:cNvPr id="600" name="テキスト ボックス 599"/>
        <xdr:cNvSpPr txBox="1"/>
      </xdr:nvSpPr>
      <xdr:spPr>
        <a:xfrm>
          <a:off x="12547111" y="985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61,721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11" name="直線コネクタ 61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12" name="テキスト ボックス 61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4" name="テキスト ボックス 61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15" name="直線コネクタ 61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616" name="テキスト ボックス 61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21325</xdr:rowOff>
    </xdr:from>
    <xdr:to>
      <xdr:col>23</xdr:col>
      <xdr:colOff>516889</xdr:colOff>
      <xdr:row>78</xdr:row>
      <xdr:rowOff>25400</xdr:rowOff>
    </xdr:to>
    <xdr:cxnSp macro="">
      <xdr:nvCxnSpPr>
        <xdr:cNvPr id="620" name="直線コネクタ 619"/>
        <xdr:cNvCxnSpPr/>
      </xdr:nvCxnSpPr>
      <xdr:spPr>
        <a:xfrm flipV="1">
          <a:off x="16317595" y="12194275"/>
          <a:ext cx="1269" cy="1204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43394</xdr:rowOff>
    </xdr:from>
    <xdr:ext cx="249299" cy="259045"/>
    <xdr:sp macro="" textlink="">
      <xdr:nvSpPr>
        <xdr:cNvPr id="621" name="災害復旧費最小値テキスト"/>
        <xdr:cNvSpPr txBox="1"/>
      </xdr:nvSpPr>
      <xdr:spPr>
        <a:xfrm>
          <a:off x="16370300" y="13416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22" name="直線コネクタ 62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139452</xdr:rowOff>
    </xdr:from>
    <xdr:ext cx="599010" cy="259045"/>
    <xdr:sp macro="" textlink="">
      <xdr:nvSpPr>
        <xdr:cNvPr id="623" name="災害復旧費最大値テキスト"/>
        <xdr:cNvSpPr txBox="1"/>
      </xdr:nvSpPr>
      <xdr:spPr>
        <a:xfrm>
          <a:off x="16370300" y="11969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210,713</a:t>
          </a:r>
          <a:endParaRPr kumimoji="1" lang="ja-JP" altLang="en-US" sz="1000" b="1">
            <a:latin typeface="ＭＳ Ｐゴシック"/>
          </a:endParaRPr>
        </a:p>
      </xdr:txBody>
    </xdr:sp>
    <xdr:clientData/>
  </xdr:oneCellAnchor>
  <xdr:twoCellAnchor>
    <xdr:from>
      <xdr:col>23</xdr:col>
      <xdr:colOff>428625</xdr:colOff>
      <xdr:row>71</xdr:row>
      <xdr:rowOff>21325</xdr:rowOff>
    </xdr:from>
    <xdr:to>
      <xdr:col>23</xdr:col>
      <xdr:colOff>606425</xdr:colOff>
      <xdr:row>71</xdr:row>
      <xdr:rowOff>21325</xdr:rowOff>
    </xdr:to>
    <xdr:cxnSp macro="">
      <xdr:nvCxnSpPr>
        <xdr:cNvPr id="624" name="直線コネクタ 623"/>
        <xdr:cNvCxnSpPr/>
      </xdr:nvCxnSpPr>
      <xdr:spPr>
        <a:xfrm>
          <a:off x="16230600" y="12194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7815</xdr:rowOff>
    </xdr:from>
    <xdr:to>
      <xdr:col>23</xdr:col>
      <xdr:colOff>517525</xdr:colOff>
      <xdr:row>78</xdr:row>
      <xdr:rowOff>18507</xdr:rowOff>
    </xdr:to>
    <xdr:cxnSp macro="">
      <xdr:nvCxnSpPr>
        <xdr:cNvPr id="625" name="直線コネクタ 624"/>
        <xdr:cNvCxnSpPr/>
      </xdr:nvCxnSpPr>
      <xdr:spPr>
        <a:xfrm flipV="1">
          <a:off x="15481300" y="13380915"/>
          <a:ext cx="838200" cy="10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132294</xdr:rowOff>
    </xdr:from>
    <xdr:ext cx="469744" cy="259045"/>
    <xdr:sp macro="" textlink="">
      <xdr:nvSpPr>
        <xdr:cNvPr id="626" name="災害復旧費平均値テキスト"/>
        <xdr:cNvSpPr txBox="1"/>
      </xdr:nvSpPr>
      <xdr:spPr>
        <a:xfrm>
          <a:off x="16370300" y="13162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109417</xdr:rowOff>
    </xdr:from>
    <xdr:to>
      <xdr:col>23</xdr:col>
      <xdr:colOff>568325</xdr:colOff>
      <xdr:row>78</xdr:row>
      <xdr:rowOff>39567</xdr:rowOff>
    </xdr:to>
    <xdr:sp macro="" textlink="">
      <xdr:nvSpPr>
        <xdr:cNvPr id="627" name="フローチャート : 判断 626"/>
        <xdr:cNvSpPr/>
      </xdr:nvSpPr>
      <xdr:spPr>
        <a:xfrm>
          <a:off x="16268700" y="1331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9940</xdr:rowOff>
    </xdr:from>
    <xdr:to>
      <xdr:col>22</xdr:col>
      <xdr:colOff>365125</xdr:colOff>
      <xdr:row>78</xdr:row>
      <xdr:rowOff>18507</xdr:rowOff>
    </xdr:to>
    <xdr:cxnSp macro="">
      <xdr:nvCxnSpPr>
        <xdr:cNvPr id="628" name="直線コネクタ 627"/>
        <xdr:cNvCxnSpPr/>
      </xdr:nvCxnSpPr>
      <xdr:spPr>
        <a:xfrm>
          <a:off x="14592300" y="13383040"/>
          <a:ext cx="889000" cy="8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112503</xdr:rowOff>
    </xdr:from>
    <xdr:to>
      <xdr:col>22</xdr:col>
      <xdr:colOff>415925</xdr:colOff>
      <xdr:row>78</xdr:row>
      <xdr:rowOff>42653</xdr:rowOff>
    </xdr:to>
    <xdr:sp macro="" textlink="">
      <xdr:nvSpPr>
        <xdr:cNvPr id="629" name="フローチャート : 判断 628"/>
        <xdr:cNvSpPr/>
      </xdr:nvSpPr>
      <xdr:spPr>
        <a:xfrm>
          <a:off x="15430500" y="1331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59180</xdr:rowOff>
    </xdr:from>
    <xdr:ext cx="469744" cy="259045"/>
    <xdr:sp macro="" textlink="">
      <xdr:nvSpPr>
        <xdr:cNvPr id="630" name="テキスト ボックス 629"/>
        <xdr:cNvSpPr txBox="1"/>
      </xdr:nvSpPr>
      <xdr:spPr>
        <a:xfrm>
          <a:off x="15246427" y="13089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105421</xdr:rowOff>
    </xdr:from>
    <xdr:to>
      <xdr:col>21</xdr:col>
      <xdr:colOff>161925</xdr:colOff>
      <xdr:row>78</xdr:row>
      <xdr:rowOff>9940</xdr:rowOff>
    </xdr:to>
    <xdr:cxnSp macro="">
      <xdr:nvCxnSpPr>
        <xdr:cNvPr id="631" name="直線コネクタ 630"/>
        <xdr:cNvCxnSpPr/>
      </xdr:nvCxnSpPr>
      <xdr:spPr>
        <a:xfrm>
          <a:off x="13703300" y="13135621"/>
          <a:ext cx="889000" cy="24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94752</xdr:rowOff>
    </xdr:from>
    <xdr:to>
      <xdr:col>21</xdr:col>
      <xdr:colOff>212725</xdr:colOff>
      <xdr:row>78</xdr:row>
      <xdr:rowOff>24902</xdr:rowOff>
    </xdr:to>
    <xdr:sp macro="" textlink="">
      <xdr:nvSpPr>
        <xdr:cNvPr id="632" name="フローチャート : 判断 631"/>
        <xdr:cNvSpPr/>
      </xdr:nvSpPr>
      <xdr:spPr>
        <a:xfrm>
          <a:off x="14541500" y="1329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41429</xdr:rowOff>
    </xdr:from>
    <xdr:ext cx="469744" cy="259045"/>
    <xdr:sp macro="" textlink="">
      <xdr:nvSpPr>
        <xdr:cNvPr id="633" name="テキスト ボックス 632"/>
        <xdr:cNvSpPr txBox="1"/>
      </xdr:nvSpPr>
      <xdr:spPr>
        <a:xfrm>
          <a:off x="14357427" y="13071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8,976</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105421</xdr:rowOff>
    </xdr:from>
    <xdr:to>
      <xdr:col>19</xdr:col>
      <xdr:colOff>644525</xdr:colOff>
      <xdr:row>77</xdr:row>
      <xdr:rowOff>50231</xdr:rowOff>
    </xdr:to>
    <xdr:cxnSp macro="">
      <xdr:nvCxnSpPr>
        <xdr:cNvPr id="634" name="直線コネクタ 633"/>
        <xdr:cNvCxnSpPr/>
      </xdr:nvCxnSpPr>
      <xdr:spPr>
        <a:xfrm flipV="1">
          <a:off x="12814300" y="13135621"/>
          <a:ext cx="889000" cy="116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30424</xdr:rowOff>
    </xdr:from>
    <xdr:to>
      <xdr:col>20</xdr:col>
      <xdr:colOff>9525</xdr:colOff>
      <xdr:row>77</xdr:row>
      <xdr:rowOff>132024</xdr:rowOff>
    </xdr:to>
    <xdr:sp macro="" textlink="">
      <xdr:nvSpPr>
        <xdr:cNvPr id="635" name="フローチャート : 判断 634"/>
        <xdr:cNvSpPr/>
      </xdr:nvSpPr>
      <xdr:spPr>
        <a:xfrm>
          <a:off x="13652500" y="1323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123151</xdr:rowOff>
    </xdr:from>
    <xdr:ext cx="534377" cy="259045"/>
    <xdr:sp macro="" textlink="">
      <xdr:nvSpPr>
        <xdr:cNvPr id="636" name="テキスト ボックス 635"/>
        <xdr:cNvSpPr txBox="1"/>
      </xdr:nvSpPr>
      <xdr:spPr>
        <a:xfrm>
          <a:off x="13436111" y="13324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57200</xdr:rowOff>
    </xdr:from>
    <xdr:to>
      <xdr:col>18</xdr:col>
      <xdr:colOff>492125</xdr:colOff>
      <xdr:row>77</xdr:row>
      <xdr:rowOff>158800</xdr:rowOff>
    </xdr:to>
    <xdr:sp macro="" textlink="">
      <xdr:nvSpPr>
        <xdr:cNvPr id="637" name="フローチャート : 判断 636"/>
        <xdr:cNvSpPr/>
      </xdr:nvSpPr>
      <xdr:spPr>
        <a:xfrm>
          <a:off x="12763500" y="1325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149927</xdr:rowOff>
    </xdr:from>
    <xdr:ext cx="534377" cy="259045"/>
    <xdr:sp macro="" textlink="">
      <xdr:nvSpPr>
        <xdr:cNvPr id="638" name="テキスト ボックス 637"/>
        <xdr:cNvSpPr txBox="1"/>
      </xdr:nvSpPr>
      <xdr:spPr>
        <a:xfrm>
          <a:off x="12547111" y="13351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128465</xdr:rowOff>
    </xdr:from>
    <xdr:to>
      <xdr:col>23</xdr:col>
      <xdr:colOff>568325</xdr:colOff>
      <xdr:row>78</xdr:row>
      <xdr:rowOff>58615</xdr:rowOff>
    </xdr:to>
    <xdr:sp macro="" textlink="">
      <xdr:nvSpPr>
        <xdr:cNvPr id="644" name="円/楕円 643"/>
        <xdr:cNvSpPr/>
      </xdr:nvSpPr>
      <xdr:spPr>
        <a:xfrm>
          <a:off x="16268700" y="133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87844</xdr:rowOff>
    </xdr:from>
    <xdr:ext cx="469744" cy="259045"/>
    <xdr:sp macro="" textlink="">
      <xdr:nvSpPr>
        <xdr:cNvPr id="645" name="災害復旧費該当値テキスト"/>
        <xdr:cNvSpPr txBox="1"/>
      </xdr:nvSpPr>
      <xdr:spPr>
        <a:xfrm>
          <a:off x="16370300" y="13289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3,077</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139157</xdr:rowOff>
    </xdr:from>
    <xdr:to>
      <xdr:col>22</xdr:col>
      <xdr:colOff>415925</xdr:colOff>
      <xdr:row>78</xdr:row>
      <xdr:rowOff>69307</xdr:rowOff>
    </xdr:to>
    <xdr:sp macro="" textlink="">
      <xdr:nvSpPr>
        <xdr:cNvPr id="646" name="円/楕円 645"/>
        <xdr:cNvSpPr/>
      </xdr:nvSpPr>
      <xdr:spPr>
        <a:xfrm>
          <a:off x="15430500" y="1334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60434</xdr:rowOff>
    </xdr:from>
    <xdr:ext cx="469744" cy="259045"/>
    <xdr:sp macro="" textlink="">
      <xdr:nvSpPr>
        <xdr:cNvPr id="647" name="テキスト ボックス 646"/>
        <xdr:cNvSpPr txBox="1"/>
      </xdr:nvSpPr>
      <xdr:spPr>
        <a:xfrm>
          <a:off x="15246427" y="13433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1,206</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130590</xdr:rowOff>
    </xdr:from>
    <xdr:to>
      <xdr:col>21</xdr:col>
      <xdr:colOff>212725</xdr:colOff>
      <xdr:row>78</xdr:row>
      <xdr:rowOff>60740</xdr:rowOff>
    </xdr:to>
    <xdr:sp macro="" textlink="">
      <xdr:nvSpPr>
        <xdr:cNvPr id="648" name="円/楕円 647"/>
        <xdr:cNvSpPr/>
      </xdr:nvSpPr>
      <xdr:spPr>
        <a:xfrm>
          <a:off x="14541500" y="1333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51867</xdr:rowOff>
    </xdr:from>
    <xdr:ext cx="469744" cy="259045"/>
    <xdr:sp macro="" textlink="">
      <xdr:nvSpPr>
        <xdr:cNvPr id="649" name="テキスト ボックス 648"/>
        <xdr:cNvSpPr txBox="1"/>
      </xdr:nvSpPr>
      <xdr:spPr>
        <a:xfrm>
          <a:off x="14357427" y="13424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2,705</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54621</xdr:rowOff>
    </xdr:from>
    <xdr:to>
      <xdr:col>20</xdr:col>
      <xdr:colOff>9525</xdr:colOff>
      <xdr:row>76</xdr:row>
      <xdr:rowOff>156221</xdr:rowOff>
    </xdr:to>
    <xdr:sp macro="" textlink="">
      <xdr:nvSpPr>
        <xdr:cNvPr id="650" name="円/楕円 649"/>
        <xdr:cNvSpPr/>
      </xdr:nvSpPr>
      <xdr:spPr>
        <a:xfrm>
          <a:off x="13652500" y="1308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1298</xdr:rowOff>
    </xdr:from>
    <xdr:ext cx="534377" cy="259045"/>
    <xdr:sp macro="" textlink="">
      <xdr:nvSpPr>
        <xdr:cNvPr id="651" name="テキスト ボックス 650"/>
        <xdr:cNvSpPr txBox="1"/>
      </xdr:nvSpPr>
      <xdr:spPr>
        <a:xfrm>
          <a:off x="13436111" y="12860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45,998</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170881</xdr:rowOff>
    </xdr:from>
    <xdr:to>
      <xdr:col>18</xdr:col>
      <xdr:colOff>492125</xdr:colOff>
      <xdr:row>77</xdr:row>
      <xdr:rowOff>101031</xdr:rowOff>
    </xdr:to>
    <xdr:sp macro="" textlink="">
      <xdr:nvSpPr>
        <xdr:cNvPr id="652" name="円/楕円 651"/>
        <xdr:cNvSpPr/>
      </xdr:nvSpPr>
      <xdr:spPr>
        <a:xfrm>
          <a:off x="12763500" y="1320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117558</xdr:rowOff>
    </xdr:from>
    <xdr:ext cx="534377" cy="259045"/>
    <xdr:sp macro="" textlink="">
      <xdr:nvSpPr>
        <xdr:cNvPr id="653" name="テキスト ボックス 652"/>
        <xdr:cNvSpPr txBox="1"/>
      </xdr:nvSpPr>
      <xdr:spPr>
        <a:xfrm>
          <a:off x="12547111" y="12976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25,655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4" name="直線コネクタ 66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5" name="テキスト ボックス 66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68" name="直線コネクタ 66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69" name="テキスト ボックス 66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122726</xdr:rowOff>
    </xdr:from>
    <xdr:to>
      <xdr:col>23</xdr:col>
      <xdr:colOff>516889</xdr:colOff>
      <xdr:row>97</xdr:row>
      <xdr:rowOff>92066</xdr:rowOff>
    </xdr:to>
    <xdr:cxnSp macro="">
      <xdr:nvCxnSpPr>
        <xdr:cNvPr id="673" name="直線コネクタ 672"/>
        <xdr:cNvCxnSpPr/>
      </xdr:nvCxnSpPr>
      <xdr:spPr>
        <a:xfrm flipV="1">
          <a:off x="16317595" y="15553226"/>
          <a:ext cx="1269" cy="1169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95893</xdr:rowOff>
    </xdr:from>
    <xdr:ext cx="534377" cy="259045"/>
    <xdr:sp macro="" textlink="">
      <xdr:nvSpPr>
        <xdr:cNvPr id="674" name="公債費最小値テキスト"/>
        <xdr:cNvSpPr txBox="1"/>
      </xdr:nvSpPr>
      <xdr:spPr>
        <a:xfrm>
          <a:off x="16370300" y="1672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18,335</a:t>
          </a:r>
          <a:endParaRPr kumimoji="1" lang="ja-JP" altLang="en-US" sz="1000" b="1">
            <a:latin typeface="ＭＳ Ｐゴシック"/>
          </a:endParaRPr>
        </a:p>
      </xdr:txBody>
    </xdr:sp>
    <xdr:clientData/>
  </xdr:oneCellAnchor>
  <xdr:twoCellAnchor>
    <xdr:from>
      <xdr:col>23</xdr:col>
      <xdr:colOff>428625</xdr:colOff>
      <xdr:row>97</xdr:row>
      <xdr:rowOff>92066</xdr:rowOff>
    </xdr:from>
    <xdr:to>
      <xdr:col>23</xdr:col>
      <xdr:colOff>606425</xdr:colOff>
      <xdr:row>97</xdr:row>
      <xdr:rowOff>92066</xdr:rowOff>
    </xdr:to>
    <xdr:cxnSp macro="">
      <xdr:nvCxnSpPr>
        <xdr:cNvPr id="675" name="直線コネクタ 674"/>
        <xdr:cNvCxnSpPr/>
      </xdr:nvCxnSpPr>
      <xdr:spPr>
        <a:xfrm>
          <a:off x="16230600" y="1672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69403</xdr:rowOff>
    </xdr:from>
    <xdr:ext cx="599010" cy="259045"/>
    <xdr:sp macro="" textlink="">
      <xdr:nvSpPr>
        <xdr:cNvPr id="676" name="公債費最大値テキスト"/>
        <xdr:cNvSpPr txBox="1"/>
      </xdr:nvSpPr>
      <xdr:spPr>
        <a:xfrm>
          <a:off x="16370300" y="15328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222,970</a:t>
          </a:r>
          <a:endParaRPr kumimoji="1" lang="ja-JP" altLang="en-US" sz="1000" b="1">
            <a:latin typeface="ＭＳ Ｐゴシック"/>
          </a:endParaRPr>
        </a:p>
      </xdr:txBody>
    </xdr:sp>
    <xdr:clientData/>
  </xdr:oneCellAnchor>
  <xdr:twoCellAnchor>
    <xdr:from>
      <xdr:col>23</xdr:col>
      <xdr:colOff>428625</xdr:colOff>
      <xdr:row>90</xdr:row>
      <xdr:rowOff>122726</xdr:rowOff>
    </xdr:from>
    <xdr:to>
      <xdr:col>23</xdr:col>
      <xdr:colOff>606425</xdr:colOff>
      <xdr:row>90</xdr:row>
      <xdr:rowOff>122726</xdr:rowOff>
    </xdr:to>
    <xdr:cxnSp macro="">
      <xdr:nvCxnSpPr>
        <xdr:cNvPr id="677" name="直線コネクタ 676"/>
        <xdr:cNvCxnSpPr/>
      </xdr:nvCxnSpPr>
      <xdr:spPr>
        <a:xfrm>
          <a:off x="16230600" y="1555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106341</xdr:rowOff>
    </xdr:from>
    <xdr:to>
      <xdr:col>23</xdr:col>
      <xdr:colOff>517525</xdr:colOff>
      <xdr:row>96</xdr:row>
      <xdr:rowOff>119943</xdr:rowOff>
    </xdr:to>
    <xdr:cxnSp macro="">
      <xdr:nvCxnSpPr>
        <xdr:cNvPr id="678" name="直線コネクタ 677"/>
        <xdr:cNvCxnSpPr/>
      </xdr:nvCxnSpPr>
      <xdr:spPr>
        <a:xfrm>
          <a:off x="15481300" y="16565541"/>
          <a:ext cx="838200" cy="1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120561</xdr:rowOff>
    </xdr:from>
    <xdr:ext cx="534377" cy="259045"/>
    <xdr:sp macro="" textlink="">
      <xdr:nvSpPr>
        <xdr:cNvPr id="679" name="公債費平均値テキスト"/>
        <xdr:cNvSpPr txBox="1"/>
      </xdr:nvSpPr>
      <xdr:spPr>
        <a:xfrm>
          <a:off x="16370300" y="16236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68,463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97684</xdr:rowOff>
    </xdr:from>
    <xdr:to>
      <xdr:col>23</xdr:col>
      <xdr:colOff>568325</xdr:colOff>
      <xdr:row>96</xdr:row>
      <xdr:rowOff>27834</xdr:rowOff>
    </xdr:to>
    <xdr:sp macro="" textlink="">
      <xdr:nvSpPr>
        <xdr:cNvPr id="680" name="フローチャート : 判断 679"/>
        <xdr:cNvSpPr/>
      </xdr:nvSpPr>
      <xdr:spPr>
        <a:xfrm>
          <a:off x="16268700" y="1638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79646</xdr:rowOff>
    </xdr:from>
    <xdr:to>
      <xdr:col>22</xdr:col>
      <xdr:colOff>365125</xdr:colOff>
      <xdr:row>96</xdr:row>
      <xdr:rowOff>106341</xdr:rowOff>
    </xdr:to>
    <xdr:cxnSp macro="">
      <xdr:nvCxnSpPr>
        <xdr:cNvPr id="681" name="直線コネクタ 680"/>
        <xdr:cNvCxnSpPr/>
      </xdr:nvCxnSpPr>
      <xdr:spPr>
        <a:xfrm>
          <a:off x="14592300" y="16538846"/>
          <a:ext cx="889000" cy="2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75985</xdr:rowOff>
    </xdr:from>
    <xdr:to>
      <xdr:col>22</xdr:col>
      <xdr:colOff>415925</xdr:colOff>
      <xdr:row>96</xdr:row>
      <xdr:rowOff>6135</xdr:rowOff>
    </xdr:to>
    <xdr:sp macro="" textlink="">
      <xdr:nvSpPr>
        <xdr:cNvPr id="682" name="フローチャート : 判断 681"/>
        <xdr:cNvSpPr/>
      </xdr:nvSpPr>
      <xdr:spPr>
        <a:xfrm>
          <a:off x="15430500" y="1636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22662</xdr:rowOff>
    </xdr:from>
    <xdr:ext cx="534377" cy="259045"/>
    <xdr:sp macro="" textlink="">
      <xdr:nvSpPr>
        <xdr:cNvPr id="683" name="テキスト ボックス 682"/>
        <xdr:cNvSpPr txBox="1"/>
      </xdr:nvSpPr>
      <xdr:spPr>
        <a:xfrm>
          <a:off x="15214111" y="1613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72,260</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75874</xdr:rowOff>
    </xdr:from>
    <xdr:to>
      <xdr:col>21</xdr:col>
      <xdr:colOff>161925</xdr:colOff>
      <xdr:row>96</xdr:row>
      <xdr:rowOff>79646</xdr:rowOff>
    </xdr:to>
    <xdr:cxnSp macro="">
      <xdr:nvCxnSpPr>
        <xdr:cNvPr id="684" name="直線コネクタ 683"/>
        <xdr:cNvCxnSpPr/>
      </xdr:nvCxnSpPr>
      <xdr:spPr>
        <a:xfrm>
          <a:off x="13703300" y="16535074"/>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65120</xdr:rowOff>
    </xdr:from>
    <xdr:to>
      <xdr:col>21</xdr:col>
      <xdr:colOff>212725</xdr:colOff>
      <xdr:row>95</xdr:row>
      <xdr:rowOff>166720</xdr:rowOff>
    </xdr:to>
    <xdr:sp macro="" textlink="">
      <xdr:nvSpPr>
        <xdr:cNvPr id="685" name="フローチャート : 判断 684"/>
        <xdr:cNvSpPr/>
      </xdr:nvSpPr>
      <xdr:spPr>
        <a:xfrm>
          <a:off x="14541500" y="163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11797</xdr:rowOff>
    </xdr:from>
    <xdr:ext cx="534377" cy="259045"/>
    <xdr:sp macro="" textlink="">
      <xdr:nvSpPr>
        <xdr:cNvPr id="686" name="テキスト ボックス 685"/>
        <xdr:cNvSpPr txBox="1"/>
      </xdr:nvSpPr>
      <xdr:spPr>
        <a:xfrm>
          <a:off x="14325111" y="1612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74,161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61336</xdr:rowOff>
    </xdr:from>
    <xdr:to>
      <xdr:col>19</xdr:col>
      <xdr:colOff>644525</xdr:colOff>
      <xdr:row>96</xdr:row>
      <xdr:rowOff>75874</xdr:rowOff>
    </xdr:to>
    <xdr:cxnSp macro="">
      <xdr:nvCxnSpPr>
        <xdr:cNvPr id="687" name="直線コネクタ 686"/>
        <xdr:cNvCxnSpPr/>
      </xdr:nvCxnSpPr>
      <xdr:spPr>
        <a:xfrm>
          <a:off x="12814300" y="16520536"/>
          <a:ext cx="889000" cy="1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49820</xdr:rowOff>
    </xdr:from>
    <xdr:to>
      <xdr:col>20</xdr:col>
      <xdr:colOff>9525</xdr:colOff>
      <xdr:row>95</xdr:row>
      <xdr:rowOff>151420</xdr:rowOff>
    </xdr:to>
    <xdr:sp macro="" textlink="">
      <xdr:nvSpPr>
        <xdr:cNvPr id="688" name="フローチャート : 判断 687"/>
        <xdr:cNvSpPr/>
      </xdr:nvSpPr>
      <xdr:spPr>
        <a:xfrm>
          <a:off x="13652500" y="1633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167947</xdr:rowOff>
    </xdr:from>
    <xdr:ext cx="534377" cy="259045"/>
    <xdr:sp macro="" textlink="">
      <xdr:nvSpPr>
        <xdr:cNvPr id="689" name="テキスト ボックス 688"/>
        <xdr:cNvSpPr txBox="1"/>
      </xdr:nvSpPr>
      <xdr:spPr>
        <a:xfrm>
          <a:off x="13436111" y="1611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76,838</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60189</xdr:rowOff>
    </xdr:from>
    <xdr:to>
      <xdr:col>18</xdr:col>
      <xdr:colOff>492125</xdr:colOff>
      <xdr:row>95</xdr:row>
      <xdr:rowOff>161789</xdr:rowOff>
    </xdr:to>
    <xdr:sp macro="" textlink="">
      <xdr:nvSpPr>
        <xdr:cNvPr id="690" name="フローチャート : 判断 689"/>
        <xdr:cNvSpPr/>
      </xdr:nvSpPr>
      <xdr:spPr>
        <a:xfrm>
          <a:off x="12763500" y="1634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6866</xdr:rowOff>
    </xdr:from>
    <xdr:ext cx="534377" cy="259045"/>
    <xdr:sp macro="" textlink="">
      <xdr:nvSpPr>
        <xdr:cNvPr id="691" name="テキスト ボックス 690"/>
        <xdr:cNvSpPr txBox="1"/>
      </xdr:nvSpPr>
      <xdr:spPr>
        <a:xfrm>
          <a:off x="12547111" y="1612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75,024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69143</xdr:rowOff>
    </xdr:from>
    <xdr:to>
      <xdr:col>23</xdr:col>
      <xdr:colOff>568325</xdr:colOff>
      <xdr:row>96</xdr:row>
      <xdr:rowOff>170743</xdr:rowOff>
    </xdr:to>
    <xdr:sp macro="" textlink="">
      <xdr:nvSpPr>
        <xdr:cNvPr id="697" name="円/楕円 696"/>
        <xdr:cNvSpPr/>
      </xdr:nvSpPr>
      <xdr:spPr>
        <a:xfrm>
          <a:off x="16268700" y="1652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47570</xdr:rowOff>
    </xdr:from>
    <xdr:ext cx="534377" cy="259045"/>
    <xdr:sp macro="" textlink="">
      <xdr:nvSpPr>
        <xdr:cNvPr id="698" name="公債費該当値テキスト"/>
        <xdr:cNvSpPr txBox="1"/>
      </xdr:nvSpPr>
      <xdr:spPr>
        <a:xfrm>
          <a:off x="16370300" y="1650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43,457</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55541</xdr:rowOff>
    </xdr:from>
    <xdr:to>
      <xdr:col>22</xdr:col>
      <xdr:colOff>415925</xdr:colOff>
      <xdr:row>96</xdr:row>
      <xdr:rowOff>157141</xdr:rowOff>
    </xdr:to>
    <xdr:sp macro="" textlink="">
      <xdr:nvSpPr>
        <xdr:cNvPr id="699" name="円/楕円 698"/>
        <xdr:cNvSpPr/>
      </xdr:nvSpPr>
      <xdr:spPr>
        <a:xfrm>
          <a:off x="15430500" y="1651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148268</xdr:rowOff>
    </xdr:from>
    <xdr:ext cx="534377" cy="259045"/>
    <xdr:sp macro="" textlink="">
      <xdr:nvSpPr>
        <xdr:cNvPr id="700" name="テキスト ボックス 699"/>
        <xdr:cNvSpPr txBox="1"/>
      </xdr:nvSpPr>
      <xdr:spPr>
        <a:xfrm>
          <a:off x="15214111" y="1660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45,837</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28846</xdr:rowOff>
    </xdr:from>
    <xdr:to>
      <xdr:col>21</xdr:col>
      <xdr:colOff>212725</xdr:colOff>
      <xdr:row>96</xdr:row>
      <xdr:rowOff>130446</xdr:rowOff>
    </xdr:to>
    <xdr:sp macro="" textlink="">
      <xdr:nvSpPr>
        <xdr:cNvPr id="701" name="円/楕円 700"/>
        <xdr:cNvSpPr/>
      </xdr:nvSpPr>
      <xdr:spPr>
        <a:xfrm>
          <a:off x="14541500" y="1648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121573</xdr:rowOff>
    </xdr:from>
    <xdr:ext cx="534377" cy="259045"/>
    <xdr:sp macro="" textlink="">
      <xdr:nvSpPr>
        <xdr:cNvPr id="702" name="テキスト ボックス 701"/>
        <xdr:cNvSpPr txBox="1"/>
      </xdr:nvSpPr>
      <xdr:spPr>
        <a:xfrm>
          <a:off x="14325111" y="1658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50,508</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25074</xdr:rowOff>
    </xdr:from>
    <xdr:to>
      <xdr:col>20</xdr:col>
      <xdr:colOff>9525</xdr:colOff>
      <xdr:row>96</xdr:row>
      <xdr:rowOff>126674</xdr:rowOff>
    </xdr:to>
    <xdr:sp macro="" textlink="">
      <xdr:nvSpPr>
        <xdr:cNvPr id="703" name="円/楕円 702"/>
        <xdr:cNvSpPr/>
      </xdr:nvSpPr>
      <xdr:spPr>
        <a:xfrm>
          <a:off x="13652500" y="1648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117801</xdr:rowOff>
    </xdr:from>
    <xdr:ext cx="534377" cy="259045"/>
    <xdr:sp macro="" textlink="">
      <xdr:nvSpPr>
        <xdr:cNvPr id="704" name="テキスト ボックス 703"/>
        <xdr:cNvSpPr txBox="1"/>
      </xdr:nvSpPr>
      <xdr:spPr>
        <a:xfrm>
          <a:off x="13436111" y="1657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51,168</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10536</xdr:rowOff>
    </xdr:from>
    <xdr:to>
      <xdr:col>18</xdr:col>
      <xdr:colOff>492125</xdr:colOff>
      <xdr:row>96</xdr:row>
      <xdr:rowOff>112136</xdr:rowOff>
    </xdr:to>
    <xdr:sp macro="" textlink="">
      <xdr:nvSpPr>
        <xdr:cNvPr id="705" name="円/楕円 704"/>
        <xdr:cNvSpPr/>
      </xdr:nvSpPr>
      <xdr:spPr>
        <a:xfrm>
          <a:off x="12763500" y="1646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103263</xdr:rowOff>
    </xdr:from>
    <xdr:ext cx="534377" cy="259045"/>
    <xdr:sp macro="" textlink="">
      <xdr:nvSpPr>
        <xdr:cNvPr id="706" name="テキスト ボックス 705"/>
        <xdr:cNvSpPr txBox="1"/>
      </xdr:nvSpPr>
      <xdr:spPr>
        <a:xfrm>
          <a:off x="12547111" y="1656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53,712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20" name="テキスト ボックス 71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2" name="テキスト ボックス 72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4" name="テキスト ボックス 72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6" name="テキスト ボックス 72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61404</xdr:rowOff>
    </xdr:from>
    <xdr:to>
      <xdr:col>32</xdr:col>
      <xdr:colOff>186689</xdr:colOff>
      <xdr:row>39</xdr:row>
      <xdr:rowOff>44450</xdr:rowOff>
    </xdr:to>
    <xdr:cxnSp macro="">
      <xdr:nvCxnSpPr>
        <xdr:cNvPr id="730" name="直線コネクタ 729"/>
        <xdr:cNvCxnSpPr/>
      </xdr:nvCxnSpPr>
      <xdr:spPr>
        <a:xfrm flipV="1">
          <a:off x="22159595" y="5204904"/>
          <a:ext cx="1269" cy="15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61510</xdr:rowOff>
    </xdr:from>
    <xdr:ext cx="249299" cy="259045"/>
    <xdr:sp macro="" textlink="">
      <xdr:nvSpPr>
        <xdr:cNvPr id="731" name="諸支出金最小値テキスト"/>
        <xdr:cNvSpPr txBox="1"/>
      </xdr:nvSpPr>
      <xdr:spPr>
        <a:xfrm>
          <a:off x="22212300" y="67480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8081</xdr:rowOff>
    </xdr:from>
    <xdr:ext cx="534377" cy="259045"/>
    <xdr:sp macro="" textlink="">
      <xdr:nvSpPr>
        <xdr:cNvPr id="733" name="諸支出金最大値テキスト"/>
        <xdr:cNvSpPr txBox="1"/>
      </xdr:nvSpPr>
      <xdr:spPr>
        <a:xfrm>
          <a:off x="22212300" y="498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40,055</a:t>
          </a:r>
          <a:endParaRPr kumimoji="1" lang="ja-JP" altLang="en-US" sz="1000" b="1">
            <a:latin typeface="ＭＳ Ｐゴシック"/>
          </a:endParaRPr>
        </a:p>
      </xdr:txBody>
    </xdr:sp>
    <xdr:clientData/>
  </xdr:oneCellAnchor>
  <xdr:twoCellAnchor>
    <xdr:from>
      <xdr:col>32</xdr:col>
      <xdr:colOff>98425</xdr:colOff>
      <xdr:row>30</xdr:row>
      <xdr:rowOff>61404</xdr:rowOff>
    </xdr:from>
    <xdr:to>
      <xdr:col>32</xdr:col>
      <xdr:colOff>276225</xdr:colOff>
      <xdr:row>30</xdr:row>
      <xdr:rowOff>61404</xdr:rowOff>
    </xdr:to>
    <xdr:cxnSp macro="">
      <xdr:nvCxnSpPr>
        <xdr:cNvPr id="734" name="直線コネクタ 733"/>
        <xdr:cNvCxnSpPr/>
      </xdr:nvCxnSpPr>
      <xdr:spPr>
        <a:xfrm>
          <a:off x="22072600" y="520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5" name="直線コネクタ 73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150410</xdr:rowOff>
    </xdr:from>
    <xdr:ext cx="378565" cy="259045"/>
    <xdr:sp macro="" textlink="">
      <xdr:nvSpPr>
        <xdr:cNvPr id="736" name="諸支出金平均値テキスト"/>
        <xdr:cNvSpPr txBox="1"/>
      </xdr:nvSpPr>
      <xdr:spPr>
        <a:xfrm>
          <a:off x="22212300" y="649406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127533</xdr:rowOff>
    </xdr:from>
    <xdr:to>
      <xdr:col>32</xdr:col>
      <xdr:colOff>238125</xdr:colOff>
      <xdr:row>39</xdr:row>
      <xdr:rowOff>57683</xdr:rowOff>
    </xdr:to>
    <xdr:sp macro="" textlink="">
      <xdr:nvSpPr>
        <xdr:cNvPr id="737" name="フローチャート : 判断 736"/>
        <xdr:cNvSpPr/>
      </xdr:nvSpPr>
      <xdr:spPr>
        <a:xfrm>
          <a:off x="221107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8" name="直線コネクタ 73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151688</xdr:rowOff>
    </xdr:from>
    <xdr:to>
      <xdr:col>31</xdr:col>
      <xdr:colOff>85725</xdr:colOff>
      <xdr:row>39</xdr:row>
      <xdr:rowOff>81838</xdr:rowOff>
    </xdr:to>
    <xdr:sp macro="" textlink="">
      <xdr:nvSpPr>
        <xdr:cNvPr id="739" name="フローチャート : 判断 738"/>
        <xdr:cNvSpPr/>
      </xdr:nvSpPr>
      <xdr:spPr>
        <a:xfrm>
          <a:off x="21272500" y="6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98366</xdr:rowOff>
    </xdr:from>
    <xdr:ext cx="378565" cy="259045"/>
    <xdr:sp macro="" textlink="">
      <xdr:nvSpPr>
        <xdr:cNvPr id="740" name="テキスト ボックス 739"/>
        <xdr:cNvSpPr txBox="1"/>
      </xdr:nvSpPr>
      <xdr:spPr>
        <a:xfrm>
          <a:off x="21134017" y="6442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1" name="直線コネクタ 74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155613</xdr:rowOff>
    </xdr:from>
    <xdr:to>
      <xdr:col>29</xdr:col>
      <xdr:colOff>568325</xdr:colOff>
      <xdr:row>39</xdr:row>
      <xdr:rowOff>85763</xdr:rowOff>
    </xdr:to>
    <xdr:sp macro="" textlink="">
      <xdr:nvSpPr>
        <xdr:cNvPr id="742" name="フローチャート : 判断 741"/>
        <xdr:cNvSpPr/>
      </xdr:nvSpPr>
      <xdr:spPr>
        <a:xfrm>
          <a:off x="20383500" y="667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102290</xdr:rowOff>
    </xdr:from>
    <xdr:ext cx="378565" cy="259045"/>
    <xdr:sp macro="" textlink="">
      <xdr:nvSpPr>
        <xdr:cNvPr id="743" name="テキスト ボックス 742"/>
        <xdr:cNvSpPr txBox="1"/>
      </xdr:nvSpPr>
      <xdr:spPr>
        <a:xfrm>
          <a:off x="20245017" y="6445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4" name="直線コネクタ 74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152756</xdr:rowOff>
    </xdr:from>
    <xdr:to>
      <xdr:col>28</xdr:col>
      <xdr:colOff>365125</xdr:colOff>
      <xdr:row>39</xdr:row>
      <xdr:rowOff>82906</xdr:rowOff>
    </xdr:to>
    <xdr:sp macro="" textlink="">
      <xdr:nvSpPr>
        <xdr:cNvPr id="745" name="フローチャート : 判断 744"/>
        <xdr:cNvSpPr/>
      </xdr:nvSpPr>
      <xdr:spPr>
        <a:xfrm>
          <a:off x="19494500" y="666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99433</xdr:rowOff>
    </xdr:from>
    <xdr:ext cx="378565" cy="259045"/>
    <xdr:sp macro="" textlink="">
      <xdr:nvSpPr>
        <xdr:cNvPr id="746" name="テキスト ボックス 745"/>
        <xdr:cNvSpPr txBox="1"/>
      </xdr:nvSpPr>
      <xdr:spPr>
        <a:xfrm>
          <a:off x="19356017" y="6443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146088</xdr:rowOff>
    </xdr:from>
    <xdr:to>
      <xdr:col>27</xdr:col>
      <xdr:colOff>161925</xdr:colOff>
      <xdr:row>39</xdr:row>
      <xdr:rowOff>76238</xdr:rowOff>
    </xdr:to>
    <xdr:sp macro="" textlink="">
      <xdr:nvSpPr>
        <xdr:cNvPr id="747" name="フローチャート : 判断 746"/>
        <xdr:cNvSpPr/>
      </xdr:nvSpPr>
      <xdr:spPr>
        <a:xfrm>
          <a:off x="18605500" y="66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92765</xdr:rowOff>
    </xdr:from>
    <xdr:ext cx="378565" cy="259045"/>
    <xdr:sp macro="" textlink="">
      <xdr:nvSpPr>
        <xdr:cNvPr id="748" name="テキスト ボックス 747"/>
        <xdr:cNvSpPr txBox="1"/>
      </xdr:nvSpPr>
      <xdr:spPr>
        <a:xfrm>
          <a:off x="18467017" y="6436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4" name="円/楕円 75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105960</xdr:rowOff>
    </xdr:from>
    <xdr:ext cx="249299" cy="259045"/>
    <xdr:sp macro="" textlink="">
      <xdr:nvSpPr>
        <xdr:cNvPr id="755" name="諸支出金該当値テキスト"/>
        <xdr:cNvSpPr txBox="1"/>
      </xdr:nvSpPr>
      <xdr:spPr>
        <a:xfrm>
          <a:off x="22212300" y="66210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6" name="円/楕円 75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7" name="テキスト ボックス 75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8" name="円/楕円 75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9" name="テキスト ボックス 75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0" name="円/楕円 75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1" name="テキスト ボックス 76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2" name="円/楕円 76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3" name="テキスト ボックス 76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5" name="テキスト ボックス 77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7" name="テキスト ボックス 77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9" name="直線コネクタ 77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4" name="直線コネクタ 78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6" name="フローチャート : 判断 78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7" name="直線コネクタ 78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8" name="フローチャート : 判断 78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9" name="テキスト ボックス 78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0" name="直線コネクタ 78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1" name="フローチャート : 判断 79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2" name="テキスト ボックス 79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3" name="直線コネクタ 79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4" name="フローチャート : 判断 79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5" name="テキスト ボックス 79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6" name="フローチャート : 判断 79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7" name="テキスト ボックス 79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円/楕円 80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5" name="円/楕円 80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6" name="テキスト ボックス 80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7" name="円/楕円 80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8" name="テキスト ボックス 80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9" name="円/楕円 80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0" name="テキスト ボックス 80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円/楕円 81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2" name="テキスト ボックス 81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3" name="正方形/長方形 8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4" name="正方形/長方形 8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5" name="テキスト ボックス 8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住民一人当たりのコストについては、議会費において類似団体を上回っているものの、それ以外の目的別歳出においては全てにおいて類似団体を下回っている状況である。特に類似団体と比較し民生費で△</a:t>
          </a:r>
          <a:r>
            <a:rPr kumimoji="1" lang="en-US" altLang="ja-JP" sz="1300">
              <a:latin typeface="ＭＳ Ｐゴシック"/>
            </a:rPr>
            <a:t>36,547</a:t>
          </a:r>
          <a:r>
            <a:rPr kumimoji="1" lang="ja-JP" altLang="en-US" sz="1300">
              <a:latin typeface="ＭＳ Ｐゴシック"/>
            </a:rPr>
            <a:t>円、農林水産業費で△</a:t>
          </a:r>
          <a:r>
            <a:rPr kumimoji="1" lang="en-US" altLang="ja-JP" sz="1300">
              <a:latin typeface="ＭＳ Ｐゴシック"/>
            </a:rPr>
            <a:t>28,904</a:t>
          </a:r>
          <a:r>
            <a:rPr kumimoji="1" lang="ja-JP" altLang="en-US" sz="1300">
              <a:latin typeface="ＭＳ Ｐゴシック"/>
            </a:rPr>
            <a:t>円、教育費で△</a:t>
          </a:r>
          <a:r>
            <a:rPr kumimoji="1" lang="en-US" altLang="ja-JP" sz="1300">
              <a:latin typeface="ＭＳ Ｐゴシック"/>
            </a:rPr>
            <a:t>29,821</a:t>
          </a:r>
          <a:r>
            <a:rPr kumimoji="1" lang="ja-JP" altLang="en-US" sz="1300">
              <a:latin typeface="ＭＳ Ｐゴシック"/>
            </a:rPr>
            <a:t>円とコストが低く抑えられている。これは現在まで、大きな事業を実施していないこが大きな要因であるが、現在事業を進めている幼保一体化施設整備事業により、今後、民生費、教育費についてはコストの上昇が見込まれる。それでも全体的に見た目的別歳出の住民一人当たりのコストは類似団体に比較し抑制されていることから、今後もあらゆる経費のコスト縮減と効率的な事業計画の執行により、継続した健全な財政運営を図っていく。</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福島県浅川町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実質収支額については、概ね</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7</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10</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％で推移しており、平成</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24</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年度は震災関連の復興交付税等により一般財源持ち出しが抑制されたこと等により</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10.69</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％と上昇した</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平成</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27</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年度は</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8.20</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％となり</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、平成</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26</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年度は幼保一体化施設整備事業に伴う財政調整基金の取崩額が積立額を上回ったことから実質単年度収支については赤字となったが、平成</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27</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年度での</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年度収支の赤字</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はない。</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今後</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幼保一体化施設整備事業</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による財政調整基金の取崩や起債借入があることから</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、繰越金については</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収支を見据え</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財政調整基金に積み立てを予定し、</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5</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％以上の黒字が確保できるよう、今後も収支の均衡を図りながら適正な財政運営に努める。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福島県浅川町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400" b="0" i="0" u="none" strike="noStrike" kern="0" cap="none" spc="0" normalizeH="0" baseline="0" noProof="0">
              <a:ln>
                <a:noFill/>
              </a:ln>
              <a:solidFill>
                <a:sysClr val="windowText" lastClr="000000"/>
              </a:solidFill>
              <a:effectLst/>
              <a:uLnTx/>
              <a:uFillTx/>
              <a:latin typeface="+mn-lt"/>
              <a:ea typeface="+mn-ea"/>
              <a:cs typeface="+mn-cs"/>
            </a:rPr>
            <a:t>調査開始の平成１９年度決算から一般会計、特別会計及び企業会計の赤字額はない。</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sysClr val="windowText" lastClr="000000"/>
              </a:solidFill>
              <a:effectLst/>
              <a:uLnTx/>
              <a:uFillTx/>
              <a:latin typeface="+mn-lt"/>
              <a:ea typeface="+mn-ea"/>
              <a:cs typeface="+mn-cs"/>
            </a:rPr>
            <a:t>　今後も町税等の収納率の向上による歳入の確保と、行財政改革への取り組みを通じて経常経費等の削減に努める。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3496299</v>
      </c>
      <c r="BO4" s="379"/>
      <c r="BP4" s="379"/>
      <c r="BQ4" s="379"/>
      <c r="BR4" s="379"/>
      <c r="BS4" s="379"/>
      <c r="BT4" s="379"/>
      <c r="BU4" s="380"/>
      <c r="BV4" s="378">
        <v>3562420</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8.1999999999999993</v>
      </c>
      <c r="CU4" s="385"/>
      <c r="CV4" s="385"/>
      <c r="CW4" s="385"/>
      <c r="CX4" s="385"/>
      <c r="CY4" s="385"/>
      <c r="CZ4" s="385"/>
      <c r="DA4" s="386"/>
      <c r="DB4" s="384">
        <v>8.5</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3282373</v>
      </c>
      <c r="BO5" s="416"/>
      <c r="BP5" s="416"/>
      <c r="BQ5" s="416"/>
      <c r="BR5" s="416"/>
      <c r="BS5" s="416"/>
      <c r="BT5" s="416"/>
      <c r="BU5" s="417"/>
      <c r="BV5" s="415">
        <v>3266693</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81.8</v>
      </c>
      <c r="CU5" s="413"/>
      <c r="CV5" s="413"/>
      <c r="CW5" s="413"/>
      <c r="CX5" s="413"/>
      <c r="CY5" s="413"/>
      <c r="CZ5" s="413"/>
      <c r="DA5" s="414"/>
      <c r="DB5" s="412">
        <v>83.2</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213926</v>
      </c>
      <c r="BO6" s="416"/>
      <c r="BP6" s="416"/>
      <c r="BQ6" s="416"/>
      <c r="BR6" s="416"/>
      <c r="BS6" s="416"/>
      <c r="BT6" s="416"/>
      <c r="BU6" s="417"/>
      <c r="BV6" s="415">
        <v>295727</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86.7</v>
      </c>
      <c r="CU6" s="453"/>
      <c r="CV6" s="453"/>
      <c r="CW6" s="453"/>
      <c r="CX6" s="453"/>
      <c r="CY6" s="453"/>
      <c r="CZ6" s="453"/>
      <c r="DA6" s="454"/>
      <c r="DB6" s="452">
        <v>88.5</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32134</v>
      </c>
      <c r="BO7" s="416"/>
      <c r="BP7" s="416"/>
      <c r="BQ7" s="416"/>
      <c r="BR7" s="416"/>
      <c r="BS7" s="416"/>
      <c r="BT7" s="416"/>
      <c r="BU7" s="417"/>
      <c r="BV7" s="415">
        <v>109516</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2216955</v>
      </c>
      <c r="CU7" s="416"/>
      <c r="CV7" s="416"/>
      <c r="CW7" s="416"/>
      <c r="CX7" s="416"/>
      <c r="CY7" s="416"/>
      <c r="CZ7" s="416"/>
      <c r="DA7" s="417"/>
      <c r="DB7" s="415">
        <v>2185857</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181792</v>
      </c>
      <c r="BO8" s="416"/>
      <c r="BP8" s="416"/>
      <c r="BQ8" s="416"/>
      <c r="BR8" s="416"/>
      <c r="BS8" s="416"/>
      <c r="BT8" s="416"/>
      <c r="BU8" s="417"/>
      <c r="BV8" s="415">
        <v>186211</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0.33</v>
      </c>
      <c r="CU8" s="456"/>
      <c r="CV8" s="456"/>
      <c r="CW8" s="456"/>
      <c r="CX8" s="456"/>
      <c r="CY8" s="456"/>
      <c r="CZ8" s="456"/>
      <c r="DA8" s="457"/>
      <c r="DB8" s="455">
        <v>0.33</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6577</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-4419</v>
      </c>
      <c r="BO9" s="416"/>
      <c r="BP9" s="416"/>
      <c r="BQ9" s="416"/>
      <c r="BR9" s="416"/>
      <c r="BS9" s="416"/>
      <c r="BT9" s="416"/>
      <c r="BU9" s="417"/>
      <c r="BV9" s="415">
        <v>20853</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10.6</v>
      </c>
      <c r="CU9" s="413"/>
      <c r="CV9" s="413"/>
      <c r="CW9" s="413"/>
      <c r="CX9" s="413"/>
      <c r="CY9" s="413"/>
      <c r="CZ9" s="413"/>
      <c r="DA9" s="414"/>
      <c r="DB9" s="412">
        <v>11.3</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99</v>
      </c>
      <c r="M10" s="445"/>
      <c r="N10" s="445"/>
      <c r="O10" s="445"/>
      <c r="P10" s="445"/>
      <c r="Q10" s="446"/>
      <c r="R10" s="466">
        <v>6888</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77</v>
      </c>
      <c r="AV10" s="448"/>
      <c r="AW10" s="448"/>
      <c r="AX10" s="448"/>
      <c r="AY10" s="449" t="s">
        <v>101</v>
      </c>
      <c r="AZ10" s="450"/>
      <c r="BA10" s="450"/>
      <c r="BB10" s="450"/>
      <c r="BC10" s="450"/>
      <c r="BD10" s="450"/>
      <c r="BE10" s="450"/>
      <c r="BF10" s="450"/>
      <c r="BG10" s="450"/>
      <c r="BH10" s="450"/>
      <c r="BI10" s="450"/>
      <c r="BJ10" s="450"/>
      <c r="BK10" s="450"/>
      <c r="BL10" s="450"/>
      <c r="BM10" s="451"/>
      <c r="BN10" s="415">
        <v>250000</v>
      </c>
      <c r="BO10" s="416"/>
      <c r="BP10" s="416"/>
      <c r="BQ10" s="416"/>
      <c r="BR10" s="416"/>
      <c r="BS10" s="416"/>
      <c r="BT10" s="416"/>
      <c r="BU10" s="417"/>
      <c r="BV10" s="415">
        <v>200000</v>
      </c>
      <c r="BW10" s="416"/>
      <c r="BX10" s="416"/>
      <c r="BY10" s="416"/>
      <c r="BZ10" s="416"/>
      <c r="CA10" s="416"/>
      <c r="CB10" s="416"/>
      <c r="CC10" s="417"/>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103</v>
      </c>
      <c r="M11" s="470"/>
      <c r="N11" s="470"/>
      <c r="O11" s="470"/>
      <c r="P11" s="470"/>
      <c r="Q11" s="471"/>
      <c r="R11" s="472" t="s">
        <v>104</v>
      </c>
      <c r="S11" s="473"/>
      <c r="T11" s="473"/>
      <c r="U11" s="473"/>
      <c r="V11" s="474"/>
      <c r="W11" s="403"/>
      <c r="X11" s="404"/>
      <c r="Y11" s="404"/>
      <c r="Z11" s="404"/>
      <c r="AA11" s="404"/>
      <c r="AB11" s="404"/>
      <c r="AC11" s="404"/>
      <c r="AD11" s="404"/>
      <c r="AE11" s="404"/>
      <c r="AF11" s="404"/>
      <c r="AG11" s="404"/>
      <c r="AH11" s="404"/>
      <c r="AI11" s="404"/>
      <c r="AJ11" s="404"/>
      <c r="AK11" s="404"/>
      <c r="AL11" s="407"/>
      <c r="AM11" s="444" t="s">
        <v>105</v>
      </c>
      <c r="AN11" s="445"/>
      <c r="AO11" s="445"/>
      <c r="AP11" s="445"/>
      <c r="AQ11" s="445"/>
      <c r="AR11" s="445"/>
      <c r="AS11" s="445"/>
      <c r="AT11" s="446"/>
      <c r="AU11" s="447" t="s">
        <v>77</v>
      </c>
      <c r="AV11" s="448"/>
      <c r="AW11" s="448"/>
      <c r="AX11" s="448"/>
      <c r="AY11" s="449" t="s">
        <v>106</v>
      </c>
      <c r="AZ11" s="450"/>
      <c r="BA11" s="450"/>
      <c r="BB11" s="450"/>
      <c r="BC11" s="450"/>
      <c r="BD11" s="450"/>
      <c r="BE11" s="450"/>
      <c r="BF11" s="450"/>
      <c r="BG11" s="450"/>
      <c r="BH11" s="450"/>
      <c r="BI11" s="450"/>
      <c r="BJ11" s="450"/>
      <c r="BK11" s="450"/>
      <c r="BL11" s="450"/>
      <c r="BM11" s="451"/>
      <c r="BN11" s="415" t="s">
        <v>107</v>
      </c>
      <c r="BO11" s="416"/>
      <c r="BP11" s="416"/>
      <c r="BQ11" s="416"/>
      <c r="BR11" s="416"/>
      <c r="BS11" s="416"/>
      <c r="BT11" s="416"/>
      <c r="BU11" s="417"/>
      <c r="BV11" s="415" t="s">
        <v>107</v>
      </c>
      <c r="BW11" s="416"/>
      <c r="BX11" s="416"/>
      <c r="BY11" s="416"/>
      <c r="BZ11" s="416"/>
      <c r="CA11" s="416"/>
      <c r="CB11" s="416"/>
      <c r="CC11" s="417"/>
      <c r="CD11" s="418" t="s">
        <v>108</v>
      </c>
      <c r="CE11" s="419"/>
      <c r="CF11" s="419"/>
      <c r="CG11" s="419"/>
      <c r="CH11" s="419"/>
      <c r="CI11" s="419"/>
      <c r="CJ11" s="419"/>
      <c r="CK11" s="419"/>
      <c r="CL11" s="419"/>
      <c r="CM11" s="419"/>
      <c r="CN11" s="419"/>
      <c r="CO11" s="419"/>
      <c r="CP11" s="419"/>
      <c r="CQ11" s="419"/>
      <c r="CR11" s="419"/>
      <c r="CS11" s="420"/>
      <c r="CT11" s="455" t="s">
        <v>107</v>
      </c>
      <c r="CU11" s="456"/>
      <c r="CV11" s="456"/>
      <c r="CW11" s="456"/>
      <c r="CX11" s="456"/>
      <c r="CY11" s="456"/>
      <c r="CZ11" s="456"/>
      <c r="DA11" s="457"/>
      <c r="DB11" s="455" t="s">
        <v>107</v>
      </c>
      <c r="DC11" s="456"/>
      <c r="DD11" s="456"/>
      <c r="DE11" s="456"/>
      <c r="DF11" s="456"/>
      <c r="DG11" s="456"/>
      <c r="DH11" s="456"/>
      <c r="DI11" s="457"/>
      <c r="DJ11" s="137"/>
      <c r="DK11" s="137"/>
      <c r="DL11" s="137"/>
      <c r="DM11" s="137"/>
      <c r="DN11" s="137"/>
      <c r="DO11" s="137"/>
    </row>
    <row r="12" spans="1:119" ht="18.75" customHeight="1">
      <c r="A12" s="138"/>
      <c r="B12" s="475" t="s">
        <v>109</v>
      </c>
      <c r="C12" s="476"/>
      <c r="D12" s="476"/>
      <c r="E12" s="476"/>
      <c r="F12" s="476"/>
      <c r="G12" s="476"/>
      <c r="H12" s="476"/>
      <c r="I12" s="476"/>
      <c r="J12" s="476"/>
      <c r="K12" s="477"/>
      <c r="L12" s="484" t="s">
        <v>110</v>
      </c>
      <c r="M12" s="485"/>
      <c r="N12" s="485"/>
      <c r="O12" s="485"/>
      <c r="P12" s="485"/>
      <c r="Q12" s="486"/>
      <c r="R12" s="487">
        <v>6787</v>
      </c>
      <c r="S12" s="488"/>
      <c r="T12" s="488"/>
      <c r="U12" s="488"/>
      <c r="V12" s="489"/>
      <c r="W12" s="490" t="s">
        <v>1</v>
      </c>
      <c r="X12" s="448"/>
      <c r="Y12" s="448"/>
      <c r="Z12" s="448"/>
      <c r="AA12" s="448"/>
      <c r="AB12" s="491"/>
      <c r="AC12" s="447" t="s">
        <v>111</v>
      </c>
      <c r="AD12" s="448"/>
      <c r="AE12" s="448"/>
      <c r="AF12" s="448"/>
      <c r="AG12" s="491"/>
      <c r="AH12" s="447" t="s">
        <v>112</v>
      </c>
      <c r="AI12" s="448"/>
      <c r="AJ12" s="448"/>
      <c r="AK12" s="448"/>
      <c r="AL12" s="492"/>
      <c r="AM12" s="444" t="s">
        <v>113</v>
      </c>
      <c r="AN12" s="445"/>
      <c r="AO12" s="445"/>
      <c r="AP12" s="445"/>
      <c r="AQ12" s="445"/>
      <c r="AR12" s="445"/>
      <c r="AS12" s="445"/>
      <c r="AT12" s="446"/>
      <c r="AU12" s="447" t="s">
        <v>114</v>
      </c>
      <c r="AV12" s="448"/>
      <c r="AW12" s="448"/>
      <c r="AX12" s="448"/>
      <c r="AY12" s="449" t="s">
        <v>115</v>
      </c>
      <c r="AZ12" s="450"/>
      <c r="BA12" s="450"/>
      <c r="BB12" s="450"/>
      <c r="BC12" s="450"/>
      <c r="BD12" s="450"/>
      <c r="BE12" s="450"/>
      <c r="BF12" s="450"/>
      <c r="BG12" s="450"/>
      <c r="BH12" s="450"/>
      <c r="BI12" s="450"/>
      <c r="BJ12" s="450"/>
      <c r="BK12" s="450"/>
      <c r="BL12" s="450"/>
      <c r="BM12" s="451"/>
      <c r="BN12" s="415">
        <v>160000</v>
      </c>
      <c r="BO12" s="416"/>
      <c r="BP12" s="416"/>
      <c r="BQ12" s="416"/>
      <c r="BR12" s="416"/>
      <c r="BS12" s="416"/>
      <c r="BT12" s="416"/>
      <c r="BU12" s="417"/>
      <c r="BV12" s="415">
        <v>260000</v>
      </c>
      <c r="BW12" s="416"/>
      <c r="BX12" s="416"/>
      <c r="BY12" s="416"/>
      <c r="BZ12" s="416"/>
      <c r="CA12" s="416"/>
      <c r="CB12" s="416"/>
      <c r="CC12" s="417"/>
      <c r="CD12" s="418" t="s">
        <v>116</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118</v>
      </c>
      <c r="N13" s="504"/>
      <c r="O13" s="504"/>
      <c r="P13" s="504"/>
      <c r="Q13" s="505"/>
      <c r="R13" s="496">
        <v>6749</v>
      </c>
      <c r="S13" s="497"/>
      <c r="T13" s="497"/>
      <c r="U13" s="497"/>
      <c r="V13" s="498"/>
      <c r="W13" s="431" t="s">
        <v>119</v>
      </c>
      <c r="X13" s="432"/>
      <c r="Y13" s="432"/>
      <c r="Z13" s="432"/>
      <c r="AA13" s="432"/>
      <c r="AB13" s="422"/>
      <c r="AC13" s="466">
        <v>371</v>
      </c>
      <c r="AD13" s="467"/>
      <c r="AE13" s="467"/>
      <c r="AF13" s="467"/>
      <c r="AG13" s="506"/>
      <c r="AH13" s="466">
        <v>482</v>
      </c>
      <c r="AI13" s="467"/>
      <c r="AJ13" s="467"/>
      <c r="AK13" s="467"/>
      <c r="AL13" s="468"/>
      <c r="AM13" s="444" t="s">
        <v>120</v>
      </c>
      <c r="AN13" s="445"/>
      <c r="AO13" s="445"/>
      <c r="AP13" s="445"/>
      <c r="AQ13" s="445"/>
      <c r="AR13" s="445"/>
      <c r="AS13" s="445"/>
      <c r="AT13" s="446"/>
      <c r="AU13" s="447" t="s">
        <v>121</v>
      </c>
      <c r="AV13" s="448"/>
      <c r="AW13" s="448"/>
      <c r="AX13" s="448"/>
      <c r="AY13" s="449" t="s">
        <v>122</v>
      </c>
      <c r="AZ13" s="450"/>
      <c r="BA13" s="450"/>
      <c r="BB13" s="450"/>
      <c r="BC13" s="450"/>
      <c r="BD13" s="450"/>
      <c r="BE13" s="450"/>
      <c r="BF13" s="450"/>
      <c r="BG13" s="450"/>
      <c r="BH13" s="450"/>
      <c r="BI13" s="450"/>
      <c r="BJ13" s="450"/>
      <c r="BK13" s="450"/>
      <c r="BL13" s="450"/>
      <c r="BM13" s="451"/>
      <c r="BN13" s="415">
        <v>85581</v>
      </c>
      <c r="BO13" s="416"/>
      <c r="BP13" s="416"/>
      <c r="BQ13" s="416"/>
      <c r="BR13" s="416"/>
      <c r="BS13" s="416"/>
      <c r="BT13" s="416"/>
      <c r="BU13" s="417"/>
      <c r="BV13" s="415">
        <v>-39147</v>
      </c>
      <c r="BW13" s="416"/>
      <c r="BX13" s="416"/>
      <c r="BY13" s="416"/>
      <c r="BZ13" s="416"/>
      <c r="CA13" s="416"/>
      <c r="CB13" s="416"/>
      <c r="CC13" s="417"/>
      <c r="CD13" s="418" t="s">
        <v>123</v>
      </c>
      <c r="CE13" s="419"/>
      <c r="CF13" s="419"/>
      <c r="CG13" s="419"/>
      <c r="CH13" s="419"/>
      <c r="CI13" s="419"/>
      <c r="CJ13" s="419"/>
      <c r="CK13" s="419"/>
      <c r="CL13" s="419"/>
      <c r="CM13" s="419"/>
      <c r="CN13" s="419"/>
      <c r="CO13" s="419"/>
      <c r="CP13" s="419"/>
      <c r="CQ13" s="419"/>
      <c r="CR13" s="419"/>
      <c r="CS13" s="420"/>
      <c r="CT13" s="412">
        <v>9.8000000000000007</v>
      </c>
      <c r="CU13" s="413"/>
      <c r="CV13" s="413"/>
      <c r="CW13" s="413"/>
      <c r="CX13" s="413"/>
      <c r="CY13" s="413"/>
      <c r="CZ13" s="413"/>
      <c r="DA13" s="414"/>
      <c r="DB13" s="412">
        <v>11.4</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124</v>
      </c>
      <c r="M14" s="494"/>
      <c r="N14" s="494"/>
      <c r="O14" s="494"/>
      <c r="P14" s="494"/>
      <c r="Q14" s="495"/>
      <c r="R14" s="496">
        <v>6856</v>
      </c>
      <c r="S14" s="497"/>
      <c r="T14" s="497"/>
      <c r="U14" s="497"/>
      <c r="V14" s="498"/>
      <c r="W14" s="405"/>
      <c r="X14" s="406"/>
      <c r="Y14" s="406"/>
      <c r="Z14" s="406"/>
      <c r="AA14" s="406"/>
      <c r="AB14" s="395"/>
      <c r="AC14" s="499">
        <v>11.1</v>
      </c>
      <c r="AD14" s="500"/>
      <c r="AE14" s="500"/>
      <c r="AF14" s="500"/>
      <c r="AG14" s="501"/>
      <c r="AH14" s="499">
        <v>12.7</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125</v>
      </c>
      <c r="CE14" s="508"/>
      <c r="CF14" s="508"/>
      <c r="CG14" s="508"/>
      <c r="CH14" s="508"/>
      <c r="CI14" s="508"/>
      <c r="CJ14" s="508"/>
      <c r="CK14" s="508"/>
      <c r="CL14" s="508"/>
      <c r="CM14" s="508"/>
      <c r="CN14" s="508"/>
      <c r="CO14" s="508"/>
      <c r="CP14" s="508"/>
      <c r="CQ14" s="508"/>
      <c r="CR14" s="508"/>
      <c r="CS14" s="509"/>
      <c r="CT14" s="510">
        <v>2.9</v>
      </c>
      <c r="CU14" s="511"/>
      <c r="CV14" s="511"/>
      <c r="CW14" s="511"/>
      <c r="CX14" s="511"/>
      <c r="CY14" s="511"/>
      <c r="CZ14" s="511"/>
      <c r="DA14" s="512"/>
      <c r="DB14" s="510">
        <v>29.9</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118</v>
      </c>
      <c r="N15" s="504"/>
      <c r="O15" s="504"/>
      <c r="P15" s="504"/>
      <c r="Q15" s="505"/>
      <c r="R15" s="496">
        <v>6824</v>
      </c>
      <c r="S15" s="497"/>
      <c r="T15" s="497"/>
      <c r="U15" s="497"/>
      <c r="V15" s="498"/>
      <c r="W15" s="431" t="s">
        <v>126</v>
      </c>
      <c r="X15" s="432"/>
      <c r="Y15" s="432"/>
      <c r="Z15" s="432"/>
      <c r="AA15" s="432"/>
      <c r="AB15" s="422"/>
      <c r="AC15" s="466">
        <v>1567</v>
      </c>
      <c r="AD15" s="467"/>
      <c r="AE15" s="467"/>
      <c r="AF15" s="467"/>
      <c r="AG15" s="506"/>
      <c r="AH15" s="466">
        <v>1797</v>
      </c>
      <c r="AI15" s="467"/>
      <c r="AJ15" s="467"/>
      <c r="AK15" s="467"/>
      <c r="AL15" s="468"/>
      <c r="AM15" s="444"/>
      <c r="AN15" s="445"/>
      <c r="AO15" s="445"/>
      <c r="AP15" s="445"/>
      <c r="AQ15" s="445"/>
      <c r="AR15" s="445"/>
      <c r="AS15" s="445"/>
      <c r="AT15" s="446"/>
      <c r="AU15" s="447"/>
      <c r="AV15" s="448"/>
      <c r="AW15" s="448"/>
      <c r="AX15" s="448"/>
      <c r="AY15" s="375" t="s">
        <v>127</v>
      </c>
      <c r="AZ15" s="376"/>
      <c r="BA15" s="376"/>
      <c r="BB15" s="376"/>
      <c r="BC15" s="376"/>
      <c r="BD15" s="376"/>
      <c r="BE15" s="376"/>
      <c r="BF15" s="376"/>
      <c r="BG15" s="376"/>
      <c r="BH15" s="376"/>
      <c r="BI15" s="376"/>
      <c r="BJ15" s="376"/>
      <c r="BK15" s="376"/>
      <c r="BL15" s="376"/>
      <c r="BM15" s="377"/>
      <c r="BN15" s="378">
        <v>652370</v>
      </c>
      <c r="BO15" s="379"/>
      <c r="BP15" s="379"/>
      <c r="BQ15" s="379"/>
      <c r="BR15" s="379"/>
      <c r="BS15" s="379"/>
      <c r="BT15" s="379"/>
      <c r="BU15" s="380"/>
      <c r="BV15" s="378">
        <v>626680</v>
      </c>
      <c r="BW15" s="379"/>
      <c r="BX15" s="379"/>
      <c r="BY15" s="379"/>
      <c r="BZ15" s="379"/>
      <c r="CA15" s="379"/>
      <c r="CB15" s="379"/>
      <c r="CC15" s="380"/>
      <c r="CD15" s="513" t="s">
        <v>128</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129</v>
      </c>
      <c r="M16" s="524"/>
      <c r="N16" s="524"/>
      <c r="O16" s="524"/>
      <c r="P16" s="524"/>
      <c r="Q16" s="525"/>
      <c r="R16" s="516" t="s">
        <v>130</v>
      </c>
      <c r="S16" s="517"/>
      <c r="T16" s="517"/>
      <c r="U16" s="517"/>
      <c r="V16" s="518"/>
      <c r="W16" s="405"/>
      <c r="X16" s="406"/>
      <c r="Y16" s="406"/>
      <c r="Z16" s="406"/>
      <c r="AA16" s="406"/>
      <c r="AB16" s="395"/>
      <c r="AC16" s="499">
        <v>47.1</v>
      </c>
      <c r="AD16" s="500"/>
      <c r="AE16" s="500"/>
      <c r="AF16" s="500"/>
      <c r="AG16" s="501"/>
      <c r="AH16" s="499">
        <v>47.5</v>
      </c>
      <c r="AI16" s="500"/>
      <c r="AJ16" s="500"/>
      <c r="AK16" s="500"/>
      <c r="AL16" s="502"/>
      <c r="AM16" s="444"/>
      <c r="AN16" s="445"/>
      <c r="AO16" s="445"/>
      <c r="AP16" s="445"/>
      <c r="AQ16" s="445"/>
      <c r="AR16" s="445"/>
      <c r="AS16" s="445"/>
      <c r="AT16" s="446"/>
      <c r="AU16" s="447"/>
      <c r="AV16" s="448"/>
      <c r="AW16" s="448"/>
      <c r="AX16" s="448"/>
      <c r="AY16" s="449" t="s">
        <v>131</v>
      </c>
      <c r="AZ16" s="450"/>
      <c r="BA16" s="450"/>
      <c r="BB16" s="450"/>
      <c r="BC16" s="450"/>
      <c r="BD16" s="450"/>
      <c r="BE16" s="450"/>
      <c r="BF16" s="450"/>
      <c r="BG16" s="450"/>
      <c r="BH16" s="450"/>
      <c r="BI16" s="450"/>
      <c r="BJ16" s="450"/>
      <c r="BK16" s="450"/>
      <c r="BL16" s="450"/>
      <c r="BM16" s="451"/>
      <c r="BN16" s="415">
        <v>1920162</v>
      </c>
      <c r="BO16" s="416"/>
      <c r="BP16" s="416"/>
      <c r="BQ16" s="416"/>
      <c r="BR16" s="416"/>
      <c r="BS16" s="416"/>
      <c r="BT16" s="416"/>
      <c r="BU16" s="417"/>
      <c r="BV16" s="415">
        <v>1882247</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132</v>
      </c>
      <c r="N17" s="520"/>
      <c r="O17" s="520"/>
      <c r="P17" s="520"/>
      <c r="Q17" s="521"/>
      <c r="R17" s="516" t="s">
        <v>133</v>
      </c>
      <c r="S17" s="517"/>
      <c r="T17" s="517"/>
      <c r="U17" s="517"/>
      <c r="V17" s="518"/>
      <c r="W17" s="431" t="s">
        <v>134</v>
      </c>
      <c r="X17" s="432"/>
      <c r="Y17" s="432"/>
      <c r="Z17" s="432"/>
      <c r="AA17" s="432"/>
      <c r="AB17" s="422"/>
      <c r="AC17" s="466">
        <v>1391</v>
      </c>
      <c r="AD17" s="467"/>
      <c r="AE17" s="467"/>
      <c r="AF17" s="467"/>
      <c r="AG17" s="506"/>
      <c r="AH17" s="466">
        <v>1500</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818946</v>
      </c>
      <c r="BO17" s="416"/>
      <c r="BP17" s="416"/>
      <c r="BQ17" s="416"/>
      <c r="BR17" s="416"/>
      <c r="BS17" s="416"/>
      <c r="BT17" s="416"/>
      <c r="BU17" s="417"/>
      <c r="BV17" s="415">
        <v>797699</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136</v>
      </c>
      <c r="C18" s="458"/>
      <c r="D18" s="458"/>
      <c r="E18" s="527"/>
      <c r="F18" s="527"/>
      <c r="G18" s="527"/>
      <c r="H18" s="527"/>
      <c r="I18" s="527"/>
      <c r="J18" s="527"/>
      <c r="K18" s="527"/>
      <c r="L18" s="528">
        <v>37.43</v>
      </c>
      <c r="M18" s="528"/>
      <c r="N18" s="528"/>
      <c r="O18" s="528"/>
      <c r="P18" s="528"/>
      <c r="Q18" s="528"/>
      <c r="R18" s="529"/>
      <c r="S18" s="529"/>
      <c r="T18" s="529"/>
      <c r="U18" s="529"/>
      <c r="V18" s="530"/>
      <c r="W18" s="433"/>
      <c r="X18" s="434"/>
      <c r="Y18" s="434"/>
      <c r="Z18" s="434"/>
      <c r="AA18" s="434"/>
      <c r="AB18" s="425"/>
      <c r="AC18" s="531">
        <v>41.8</v>
      </c>
      <c r="AD18" s="532"/>
      <c r="AE18" s="532"/>
      <c r="AF18" s="532"/>
      <c r="AG18" s="533"/>
      <c r="AH18" s="531">
        <v>39.700000000000003</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1850261</v>
      </c>
      <c r="BO18" s="416"/>
      <c r="BP18" s="416"/>
      <c r="BQ18" s="416"/>
      <c r="BR18" s="416"/>
      <c r="BS18" s="416"/>
      <c r="BT18" s="416"/>
      <c r="BU18" s="417"/>
      <c r="BV18" s="415">
        <v>1826345</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138</v>
      </c>
      <c r="C19" s="458"/>
      <c r="D19" s="458"/>
      <c r="E19" s="527"/>
      <c r="F19" s="527"/>
      <c r="G19" s="527"/>
      <c r="H19" s="527"/>
      <c r="I19" s="527"/>
      <c r="J19" s="527"/>
      <c r="K19" s="527"/>
      <c r="L19" s="535">
        <v>176</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2785487</v>
      </c>
      <c r="BO19" s="416"/>
      <c r="BP19" s="416"/>
      <c r="BQ19" s="416"/>
      <c r="BR19" s="416"/>
      <c r="BS19" s="416"/>
      <c r="BT19" s="416"/>
      <c r="BU19" s="417"/>
      <c r="BV19" s="415">
        <v>2788161</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140</v>
      </c>
      <c r="C20" s="458"/>
      <c r="D20" s="458"/>
      <c r="E20" s="527"/>
      <c r="F20" s="527"/>
      <c r="G20" s="527"/>
      <c r="H20" s="527"/>
      <c r="I20" s="527"/>
      <c r="J20" s="527"/>
      <c r="K20" s="527"/>
      <c r="L20" s="535">
        <v>2055</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2575900</v>
      </c>
      <c r="BO23" s="416"/>
      <c r="BP23" s="416"/>
      <c r="BQ23" s="416"/>
      <c r="BR23" s="416"/>
      <c r="BS23" s="416"/>
      <c r="BT23" s="416"/>
      <c r="BU23" s="417"/>
      <c r="BV23" s="415">
        <v>2663354</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149</v>
      </c>
      <c r="F24" s="445"/>
      <c r="G24" s="445"/>
      <c r="H24" s="445"/>
      <c r="I24" s="445"/>
      <c r="J24" s="445"/>
      <c r="K24" s="446"/>
      <c r="L24" s="466">
        <v>1</v>
      </c>
      <c r="M24" s="467"/>
      <c r="N24" s="467"/>
      <c r="O24" s="467"/>
      <c r="P24" s="506"/>
      <c r="Q24" s="466">
        <v>6822</v>
      </c>
      <c r="R24" s="467"/>
      <c r="S24" s="467"/>
      <c r="T24" s="467"/>
      <c r="U24" s="467"/>
      <c r="V24" s="506"/>
      <c r="W24" s="561"/>
      <c r="X24" s="549"/>
      <c r="Y24" s="550"/>
      <c r="Z24" s="465" t="s">
        <v>150</v>
      </c>
      <c r="AA24" s="445"/>
      <c r="AB24" s="445"/>
      <c r="AC24" s="445"/>
      <c r="AD24" s="445"/>
      <c r="AE24" s="445"/>
      <c r="AF24" s="445"/>
      <c r="AG24" s="446"/>
      <c r="AH24" s="466">
        <v>56</v>
      </c>
      <c r="AI24" s="467"/>
      <c r="AJ24" s="467"/>
      <c r="AK24" s="467"/>
      <c r="AL24" s="506"/>
      <c r="AM24" s="466">
        <v>164248</v>
      </c>
      <c r="AN24" s="467"/>
      <c r="AO24" s="467"/>
      <c r="AP24" s="467"/>
      <c r="AQ24" s="467"/>
      <c r="AR24" s="506"/>
      <c r="AS24" s="466">
        <v>2933</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2460346</v>
      </c>
      <c r="BO24" s="416"/>
      <c r="BP24" s="416"/>
      <c r="BQ24" s="416"/>
      <c r="BR24" s="416"/>
      <c r="BS24" s="416"/>
      <c r="BT24" s="416"/>
      <c r="BU24" s="417"/>
      <c r="BV24" s="415">
        <v>2522314</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152</v>
      </c>
      <c r="F25" s="445"/>
      <c r="G25" s="445"/>
      <c r="H25" s="445"/>
      <c r="I25" s="445"/>
      <c r="J25" s="445"/>
      <c r="K25" s="446"/>
      <c r="L25" s="466">
        <v>1</v>
      </c>
      <c r="M25" s="467"/>
      <c r="N25" s="467"/>
      <c r="O25" s="467"/>
      <c r="P25" s="506"/>
      <c r="Q25" s="466">
        <v>5463</v>
      </c>
      <c r="R25" s="467"/>
      <c r="S25" s="467"/>
      <c r="T25" s="467"/>
      <c r="U25" s="467"/>
      <c r="V25" s="506"/>
      <c r="W25" s="561"/>
      <c r="X25" s="549"/>
      <c r="Y25" s="550"/>
      <c r="Z25" s="465" t="s">
        <v>153</v>
      </c>
      <c r="AA25" s="445"/>
      <c r="AB25" s="445"/>
      <c r="AC25" s="445"/>
      <c r="AD25" s="445"/>
      <c r="AE25" s="445"/>
      <c r="AF25" s="445"/>
      <c r="AG25" s="446"/>
      <c r="AH25" s="466" t="s">
        <v>117</v>
      </c>
      <c r="AI25" s="467"/>
      <c r="AJ25" s="467"/>
      <c r="AK25" s="467"/>
      <c r="AL25" s="506"/>
      <c r="AM25" s="466" t="s">
        <v>117</v>
      </c>
      <c r="AN25" s="467"/>
      <c r="AO25" s="467"/>
      <c r="AP25" s="467"/>
      <c r="AQ25" s="467"/>
      <c r="AR25" s="506"/>
      <c r="AS25" s="466" t="s">
        <v>117</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56132</v>
      </c>
      <c r="BO25" s="379"/>
      <c r="BP25" s="379"/>
      <c r="BQ25" s="379"/>
      <c r="BR25" s="379"/>
      <c r="BS25" s="379"/>
      <c r="BT25" s="379"/>
      <c r="BU25" s="380"/>
      <c r="BV25" s="378">
        <v>74881</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155</v>
      </c>
      <c r="F26" s="445"/>
      <c r="G26" s="445"/>
      <c r="H26" s="445"/>
      <c r="I26" s="445"/>
      <c r="J26" s="445"/>
      <c r="K26" s="446"/>
      <c r="L26" s="466">
        <v>1</v>
      </c>
      <c r="M26" s="467"/>
      <c r="N26" s="467"/>
      <c r="O26" s="467"/>
      <c r="P26" s="506"/>
      <c r="Q26" s="466">
        <v>5112</v>
      </c>
      <c r="R26" s="467"/>
      <c r="S26" s="467"/>
      <c r="T26" s="467"/>
      <c r="U26" s="467"/>
      <c r="V26" s="506"/>
      <c r="W26" s="561"/>
      <c r="X26" s="549"/>
      <c r="Y26" s="550"/>
      <c r="Z26" s="465" t="s">
        <v>156</v>
      </c>
      <c r="AA26" s="571"/>
      <c r="AB26" s="571"/>
      <c r="AC26" s="571"/>
      <c r="AD26" s="571"/>
      <c r="AE26" s="571"/>
      <c r="AF26" s="571"/>
      <c r="AG26" s="572"/>
      <c r="AH26" s="466" t="s">
        <v>117</v>
      </c>
      <c r="AI26" s="467"/>
      <c r="AJ26" s="467"/>
      <c r="AK26" s="467"/>
      <c r="AL26" s="506"/>
      <c r="AM26" s="466" t="s">
        <v>117</v>
      </c>
      <c r="AN26" s="467"/>
      <c r="AO26" s="467"/>
      <c r="AP26" s="467"/>
      <c r="AQ26" s="467"/>
      <c r="AR26" s="506"/>
      <c r="AS26" s="466" t="s">
        <v>117</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158</v>
      </c>
      <c r="F27" s="445"/>
      <c r="G27" s="445"/>
      <c r="H27" s="445"/>
      <c r="I27" s="445"/>
      <c r="J27" s="445"/>
      <c r="K27" s="446"/>
      <c r="L27" s="466">
        <v>1</v>
      </c>
      <c r="M27" s="467"/>
      <c r="N27" s="467"/>
      <c r="O27" s="467"/>
      <c r="P27" s="506"/>
      <c r="Q27" s="466">
        <v>2888</v>
      </c>
      <c r="R27" s="467"/>
      <c r="S27" s="467"/>
      <c r="T27" s="467"/>
      <c r="U27" s="467"/>
      <c r="V27" s="506"/>
      <c r="W27" s="561"/>
      <c r="X27" s="549"/>
      <c r="Y27" s="550"/>
      <c r="Z27" s="465" t="s">
        <v>159</v>
      </c>
      <c r="AA27" s="445"/>
      <c r="AB27" s="445"/>
      <c r="AC27" s="445"/>
      <c r="AD27" s="445"/>
      <c r="AE27" s="445"/>
      <c r="AF27" s="445"/>
      <c r="AG27" s="446"/>
      <c r="AH27" s="466">
        <v>4</v>
      </c>
      <c r="AI27" s="467"/>
      <c r="AJ27" s="467"/>
      <c r="AK27" s="467"/>
      <c r="AL27" s="506"/>
      <c r="AM27" s="466">
        <v>9452</v>
      </c>
      <c r="AN27" s="467"/>
      <c r="AO27" s="467"/>
      <c r="AP27" s="467"/>
      <c r="AQ27" s="467"/>
      <c r="AR27" s="506"/>
      <c r="AS27" s="466">
        <v>2363</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4">
        <v>120000</v>
      </c>
      <c r="BO27" s="585"/>
      <c r="BP27" s="585"/>
      <c r="BQ27" s="585"/>
      <c r="BR27" s="585"/>
      <c r="BS27" s="585"/>
      <c r="BT27" s="585"/>
      <c r="BU27" s="586"/>
      <c r="BV27" s="584">
        <v>120000</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161</v>
      </c>
      <c r="F28" s="445"/>
      <c r="G28" s="445"/>
      <c r="H28" s="445"/>
      <c r="I28" s="445"/>
      <c r="J28" s="445"/>
      <c r="K28" s="446"/>
      <c r="L28" s="466">
        <v>1</v>
      </c>
      <c r="M28" s="467"/>
      <c r="N28" s="467"/>
      <c r="O28" s="467"/>
      <c r="P28" s="506"/>
      <c r="Q28" s="466">
        <v>2270</v>
      </c>
      <c r="R28" s="467"/>
      <c r="S28" s="467"/>
      <c r="T28" s="467"/>
      <c r="U28" s="467"/>
      <c r="V28" s="506"/>
      <c r="W28" s="561"/>
      <c r="X28" s="549"/>
      <c r="Y28" s="550"/>
      <c r="Z28" s="465" t="s">
        <v>162</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1050000</v>
      </c>
      <c r="BO28" s="379"/>
      <c r="BP28" s="379"/>
      <c r="BQ28" s="379"/>
      <c r="BR28" s="379"/>
      <c r="BS28" s="379"/>
      <c r="BT28" s="379"/>
      <c r="BU28" s="380"/>
      <c r="BV28" s="378">
        <v>960000</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165</v>
      </c>
      <c r="F29" s="445"/>
      <c r="G29" s="445"/>
      <c r="H29" s="445"/>
      <c r="I29" s="445"/>
      <c r="J29" s="445"/>
      <c r="K29" s="446"/>
      <c r="L29" s="466">
        <v>10</v>
      </c>
      <c r="M29" s="467"/>
      <c r="N29" s="467"/>
      <c r="O29" s="467"/>
      <c r="P29" s="506"/>
      <c r="Q29" s="466">
        <v>2119</v>
      </c>
      <c r="R29" s="467"/>
      <c r="S29" s="467"/>
      <c r="T29" s="467"/>
      <c r="U29" s="467"/>
      <c r="V29" s="506"/>
      <c r="W29" s="562"/>
      <c r="X29" s="563"/>
      <c r="Y29" s="564"/>
      <c r="Z29" s="465" t="s">
        <v>166</v>
      </c>
      <c r="AA29" s="445"/>
      <c r="AB29" s="445"/>
      <c r="AC29" s="445"/>
      <c r="AD29" s="445"/>
      <c r="AE29" s="445"/>
      <c r="AF29" s="445"/>
      <c r="AG29" s="446"/>
      <c r="AH29" s="466">
        <v>60</v>
      </c>
      <c r="AI29" s="467"/>
      <c r="AJ29" s="467"/>
      <c r="AK29" s="467"/>
      <c r="AL29" s="506"/>
      <c r="AM29" s="466">
        <v>173700</v>
      </c>
      <c r="AN29" s="467"/>
      <c r="AO29" s="467"/>
      <c r="AP29" s="467"/>
      <c r="AQ29" s="467"/>
      <c r="AR29" s="506"/>
      <c r="AS29" s="466">
        <v>2895</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v>40000</v>
      </c>
      <c r="BO29" s="416"/>
      <c r="BP29" s="416"/>
      <c r="BQ29" s="416"/>
      <c r="BR29" s="416"/>
      <c r="BS29" s="416"/>
      <c r="BT29" s="416"/>
      <c r="BU29" s="417"/>
      <c r="BV29" s="415">
        <v>40000</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98.7</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169</v>
      </c>
      <c r="BD30" s="582"/>
      <c r="BE30" s="582"/>
      <c r="BF30" s="582"/>
      <c r="BG30" s="582"/>
      <c r="BH30" s="582"/>
      <c r="BI30" s="582"/>
      <c r="BJ30" s="582"/>
      <c r="BK30" s="582"/>
      <c r="BL30" s="582"/>
      <c r="BM30" s="583"/>
      <c r="BN30" s="584">
        <v>930214</v>
      </c>
      <c r="BO30" s="585"/>
      <c r="BP30" s="585"/>
      <c r="BQ30" s="585"/>
      <c r="BR30" s="585"/>
      <c r="BS30" s="585"/>
      <c r="BT30" s="585"/>
      <c r="BU30" s="586"/>
      <c r="BV30" s="584">
        <v>925397</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6</v>
      </c>
      <c r="AN34" s="596"/>
      <c r="AO34" s="597" t="str">
        <f>IF('各会計、関係団体の財政状況及び健全化判断比率'!B32="","",'各会計、関係団体の財政状況及び健全化判断比率'!B32)</f>
        <v>上水道事業会計</v>
      </c>
      <c r="AP34" s="597"/>
      <c r="AQ34" s="597"/>
      <c r="AR34" s="597"/>
      <c r="AS34" s="597"/>
      <c r="AT34" s="597"/>
      <c r="AU34" s="597"/>
      <c r="AV34" s="597"/>
      <c r="AW34" s="597"/>
      <c r="AX34" s="597"/>
      <c r="AY34" s="597"/>
      <c r="AZ34" s="597"/>
      <c r="BA34" s="597"/>
      <c r="BB34" s="597"/>
      <c r="BC34" s="597"/>
      <c r="BD34" s="165"/>
      <c r="BE34" s="596">
        <f>IF(BG34="","",MAX(C34:D43,U34:V43,AM34:AN43)+1)</f>
        <v>7</v>
      </c>
      <c r="BF34" s="596"/>
      <c r="BG34" s="597" t="str">
        <f>IF('各会計、関係団体の財政状況及び健全化判断比率'!B33="","",'各会計、関係団体の財政状況及び健全化判断比率'!B33)</f>
        <v>農業集落排水事業特別会計</v>
      </c>
      <c r="BH34" s="597"/>
      <c r="BI34" s="597"/>
      <c r="BJ34" s="597"/>
      <c r="BK34" s="597"/>
      <c r="BL34" s="597"/>
      <c r="BM34" s="597"/>
      <c r="BN34" s="597"/>
      <c r="BO34" s="597"/>
      <c r="BP34" s="597"/>
      <c r="BQ34" s="597"/>
      <c r="BR34" s="597"/>
      <c r="BS34" s="597"/>
      <c r="BT34" s="597"/>
      <c r="BU34" s="597"/>
      <c r="BV34" s="165"/>
      <c r="BW34" s="596">
        <f>IF(BY34="","",MAX(C34:D43,U34:V43,AM34:AN43,BE34:BF43)+1)</f>
        <v>10</v>
      </c>
      <c r="BX34" s="596"/>
      <c r="BY34" s="597" t="str">
        <f>IF('各会計、関係団体の財政状況及び健全化判断比率'!B68="","",'各会計、関係団体の財政状況及び健全化判断比率'!B68)</f>
        <v>石川地方生活環境施設組合(一般会計）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19</v>
      </c>
      <c r="CP34" s="596"/>
      <c r="CQ34" s="597" t="str">
        <f>IF('各会計、関係団体の財政状況及び健全化判断比率'!BS7="","",'各会計、関係団体の財政状況及び健全化判断比率'!BS7)</f>
        <v>一般財団法人吉田富三顕彰会</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8</v>
      </c>
      <c r="BF35" s="596"/>
      <c r="BG35" s="597" t="str">
        <f>IF('各会計、関係団体の財政状況及び健全化判断比率'!B34="","",'各会計、関係団体の財政状況及び健全化判断比率'!B34)</f>
        <v>公共下水道事業特別会計</v>
      </c>
      <c r="BH35" s="597"/>
      <c r="BI35" s="597"/>
      <c r="BJ35" s="597"/>
      <c r="BK35" s="597"/>
      <c r="BL35" s="597"/>
      <c r="BM35" s="597"/>
      <c r="BN35" s="597"/>
      <c r="BO35" s="597"/>
      <c r="BP35" s="597"/>
      <c r="BQ35" s="597"/>
      <c r="BR35" s="597"/>
      <c r="BS35" s="597"/>
      <c r="BT35" s="597"/>
      <c r="BU35" s="597"/>
      <c r="BV35" s="165"/>
      <c r="BW35" s="596">
        <f t="shared" ref="BW35:BW43" si="2">IF(BY35="","",BW34+1)</f>
        <v>11</v>
      </c>
      <c r="BX35" s="596"/>
      <c r="BY35" s="597" t="str">
        <f>IF('各会計、関係団体の財政状況及び健全化判断比率'!B69="","",'各会計、関係団体の財政状況及び健全化判断比率'!B69)</f>
        <v>須賀川地方広域消防組合(一般会計)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9</v>
      </c>
      <c r="BF36" s="596"/>
      <c r="BG36" s="597" t="str">
        <f>IF('各会計、関係団体の財政状況及び健全化判断比率'!B35="","",'各会計、関係団体の財政状況及び健全化判断比率'!B35)</f>
        <v>宅地造成事業特別会計</v>
      </c>
      <c r="BH36" s="597"/>
      <c r="BI36" s="597"/>
      <c r="BJ36" s="597"/>
      <c r="BK36" s="597"/>
      <c r="BL36" s="597"/>
      <c r="BM36" s="597"/>
      <c r="BN36" s="597"/>
      <c r="BO36" s="597"/>
      <c r="BP36" s="597"/>
      <c r="BQ36" s="597"/>
      <c r="BR36" s="597"/>
      <c r="BS36" s="597"/>
      <c r="BT36" s="597"/>
      <c r="BU36" s="597"/>
      <c r="BV36" s="165"/>
      <c r="BW36" s="596">
        <f t="shared" si="2"/>
        <v>12</v>
      </c>
      <c r="BX36" s="596"/>
      <c r="BY36" s="597" t="str">
        <f>IF('各会計、関係団体の財政状況及び健全化判断比率'!B70="","",'各会計、関係団体の財政状況及び健全化判断比率'!B70)</f>
        <v>福島県後期高齢者医療広域連合(一般会計)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5</v>
      </c>
      <c r="V37" s="596"/>
      <c r="W37" s="597" t="str">
        <f>IF('各会計、関係団体の財政状況及び健全化判断比率'!B31="","",'各会計、関係団体の財政状況及び健全化判断比率'!B31)</f>
        <v>介護サービス事業特別会計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13</v>
      </c>
      <c r="BX37" s="596"/>
      <c r="BY37" s="597" t="str">
        <f>IF('各会計、関係団体の財政状況及び健全化判断比率'!B71="","",'各会計、関係団体の財政状況及び健全化判断比率'!B71)</f>
        <v>福島県後期高齢者医療広域連合(後期高齢者医療特別会計)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14</v>
      </c>
      <c r="BX38" s="596"/>
      <c r="BY38" s="597" t="str">
        <f>IF('各会計、関係団体の財政状況及び健全化判断比率'!B72="","",'各会計、関係団体の財政状況及び健全化判断比率'!B72)</f>
        <v>福島県市町村総合事務組合(一般会計)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15</v>
      </c>
      <c r="BX39" s="596"/>
      <c r="BY39" s="597" t="str">
        <f>IF('各会計、関係団体の財政状況及び健全化判断比率'!B73="","",'各会計、関係団体の財政状況及び健全化判断比率'!B73)</f>
        <v>福島県市町村総合事務組合(消防補償等特別会計)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16</v>
      </c>
      <c r="BX40" s="596"/>
      <c r="BY40" s="597" t="str">
        <f>IF('各会計、関係団体の財政状況及び健全化判断比率'!B74="","",'各会計、関係団体の財政状況及び健全化判断比率'!B74)</f>
        <v>福島県市町村総合事務組合(消防賞じゅつ金特別会計)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17</v>
      </c>
      <c r="BX41" s="596"/>
      <c r="BY41" s="597" t="str">
        <f>IF('各会計、関係団体の財政状況及び健全化判断比率'!B75="","",'各会計、関係団体の財政状況及び健全化判断比率'!B75)</f>
        <v>福島県市町村総合事務組合(非常勤職員公務災害補償特別会計)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18</v>
      </c>
      <c r="BX42" s="596"/>
      <c r="BY42" s="597" t="str">
        <f>IF('各会計、関係団体の財政状況及び健全化判断比率'!B76="","",'各会計、関係団体の財政状況及び健全化判断比率'!B76)</f>
        <v>福島県市町村総合事務組合(自治会館管理特別会計)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527</v>
      </c>
      <c r="G33" s="29" t="s">
        <v>528</v>
      </c>
      <c r="H33" s="29" t="s">
        <v>529</v>
      </c>
      <c r="I33" s="29" t="s">
        <v>530</v>
      </c>
      <c r="J33" s="30" t="s">
        <v>531</v>
      </c>
      <c r="K33" s="22"/>
      <c r="L33" s="22"/>
      <c r="M33" s="22"/>
      <c r="N33" s="22"/>
      <c r="O33" s="22"/>
      <c r="P33" s="22"/>
    </row>
    <row r="34" spans="1:16" ht="39" customHeight="1">
      <c r="A34" s="22"/>
      <c r="B34" s="31"/>
      <c r="C34" s="1181" t="s">
        <v>534</v>
      </c>
      <c r="D34" s="1181"/>
      <c r="E34" s="1182"/>
      <c r="F34" s="32">
        <v>6.63</v>
      </c>
      <c r="G34" s="33">
        <v>7.66</v>
      </c>
      <c r="H34" s="33">
        <v>8.8000000000000007</v>
      </c>
      <c r="I34" s="33">
        <v>9.7799999999999994</v>
      </c>
      <c r="J34" s="34">
        <v>10.33</v>
      </c>
      <c r="K34" s="22"/>
      <c r="L34" s="22"/>
      <c r="M34" s="22"/>
      <c r="N34" s="22"/>
      <c r="O34" s="22"/>
      <c r="P34" s="22"/>
    </row>
    <row r="35" spans="1:16" ht="39" customHeight="1">
      <c r="A35" s="22"/>
      <c r="B35" s="35"/>
      <c r="C35" s="1175" t="s">
        <v>535</v>
      </c>
      <c r="D35" s="1176"/>
      <c r="E35" s="1177"/>
      <c r="F35" s="36">
        <v>9.5399999999999991</v>
      </c>
      <c r="G35" s="37">
        <v>10.69</v>
      </c>
      <c r="H35" s="37">
        <v>7.52</v>
      </c>
      <c r="I35" s="37">
        <v>8.51</v>
      </c>
      <c r="J35" s="38">
        <v>8.1999999999999993</v>
      </c>
      <c r="K35" s="22"/>
      <c r="L35" s="22"/>
      <c r="M35" s="22"/>
      <c r="N35" s="22"/>
      <c r="O35" s="22"/>
      <c r="P35" s="22"/>
    </row>
    <row r="36" spans="1:16" ht="39" customHeight="1">
      <c r="A36" s="22"/>
      <c r="B36" s="35"/>
      <c r="C36" s="1175" t="s">
        <v>536</v>
      </c>
      <c r="D36" s="1176"/>
      <c r="E36" s="1177"/>
      <c r="F36" s="36">
        <v>6.7</v>
      </c>
      <c r="G36" s="37">
        <v>6.68</v>
      </c>
      <c r="H36" s="37">
        <v>6.47</v>
      </c>
      <c r="I36" s="37">
        <v>6.45</v>
      </c>
      <c r="J36" s="38">
        <v>6.28</v>
      </c>
      <c r="K36" s="22"/>
      <c r="L36" s="22"/>
      <c r="M36" s="22"/>
      <c r="N36" s="22"/>
      <c r="O36" s="22"/>
      <c r="P36" s="22"/>
    </row>
    <row r="37" spans="1:16" ht="39" customHeight="1">
      <c r="A37" s="22"/>
      <c r="B37" s="35"/>
      <c r="C37" s="1175" t="s">
        <v>537</v>
      </c>
      <c r="D37" s="1176"/>
      <c r="E37" s="1177"/>
      <c r="F37" s="36">
        <v>2.17</v>
      </c>
      <c r="G37" s="37">
        <v>2.3199999999999998</v>
      </c>
      <c r="H37" s="37">
        <v>4.29</v>
      </c>
      <c r="I37" s="37">
        <v>4.46</v>
      </c>
      <c r="J37" s="38">
        <v>3.35</v>
      </c>
      <c r="K37" s="22"/>
      <c r="L37" s="22"/>
      <c r="M37" s="22"/>
      <c r="N37" s="22"/>
      <c r="O37" s="22"/>
      <c r="P37" s="22"/>
    </row>
    <row r="38" spans="1:16" ht="39" customHeight="1">
      <c r="A38" s="22"/>
      <c r="B38" s="35"/>
      <c r="C38" s="1175" t="s">
        <v>538</v>
      </c>
      <c r="D38" s="1176"/>
      <c r="E38" s="1177"/>
      <c r="F38" s="36">
        <v>1.27</v>
      </c>
      <c r="G38" s="37">
        <v>1.1599999999999999</v>
      </c>
      <c r="H38" s="37">
        <v>2.2200000000000002</v>
      </c>
      <c r="I38" s="37">
        <v>2.2599999999999998</v>
      </c>
      <c r="J38" s="38">
        <v>2.73</v>
      </c>
      <c r="K38" s="22"/>
      <c r="L38" s="22"/>
      <c r="M38" s="22"/>
      <c r="N38" s="22"/>
      <c r="O38" s="22"/>
      <c r="P38" s="22"/>
    </row>
    <row r="39" spans="1:16" ht="39" customHeight="1">
      <c r="A39" s="22"/>
      <c r="B39" s="35"/>
      <c r="C39" s="1175" t="s">
        <v>539</v>
      </c>
      <c r="D39" s="1176"/>
      <c r="E39" s="1177"/>
      <c r="F39" s="36">
        <v>0.96</v>
      </c>
      <c r="G39" s="37">
        <v>1.2</v>
      </c>
      <c r="H39" s="37">
        <v>1.43</v>
      </c>
      <c r="I39" s="37">
        <v>1.65</v>
      </c>
      <c r="J39" s="38">
        <v>1.49</v>
      </c>
      <c r="K39" s="22"/>
      <c r="L39" s="22"/>
      <c r="M39" s="22"/>
      <c r="N39" s="22"/>
      <c r="O39" s="22"/>
      <c r="P39" s="22"/>
    </row>
    <row r="40" spans="1:16" ht="39" customHeight="1">
      <c r="A40" s="22"/>
      <c r="B40" s="35"/>
      <c r="C40" s="1175" t="s">
        <v>540</v>
      </c>
      <c r="D40" s="1176"/>
      <c r="E40" s="1177"/>
      <c r="F40" s="36">
        <v>0.8</v>
      </c>
      <c r="G40" s="37">
        <v>0.66</v>
      </c>
      <c r="H40" s="37">
        <v>0.42</v>
      </c>
      <c r="I40" s="37">
        <v>0.34</v>
      </c>
      <c r="J40" s="38">
        <v>0.57999999999999996</v>
      </c>
      <c r="K40" s="22"/>
      <c r="L40" s="22"/>
      <c r="M40" s="22"/>
      <c r="N40" s="22"/>
      <c r="O40" s="22"/>
      <c r="P40" s="22"/>
    </row>
    <row r="41" spans="1:16" ht="39" customHeight="1">
      <c r="A41" s="22"/>
      <c r="B41" s="35"/>
      <c r="C41" s="1175" t="s">
        <v>541</v>
      </c>
      <c r="D41" s="1176"/>
      <c r="E41" s="1177"/>
      <c r="F41" s="36">
        <v>0.01</v>
      </c>
      <c r="G41" s="37">
        <v>0.02</v>
      </c>
      <c r="H41" s="37">
        <v>0.06</v>
      </c>
      <c r="I41" s="37">
        <v>7.0000000000000007E-2</v>
      </c>
      <c r="J41" s="38">
        <v>0.09</v>
      </c>
      <c r="K41" s="22"/>
      <c r="L41" s="22"/>
      <c r="M41" s="22"/>
      <c r="N41" s="22"/>
      <c r="O41" s="22"/>
      <c r="P41" s="22"/>
    </row>
    <row r="42" spans="1:16" ht="39" customHeight="1">
      <c r="A42" s="22"/>
      <c r="B42" s="39"/>
      <c r="C42" s="1175" t="s">
        <v>542</v>
      </c>
      <c r="D42" s="1176"/>
      <c r="E42" s="1177"/>
      <c r="F42" s="36" t="s">
        <v>487</v>
      </c>
      <c r="G42" s="37" t="s">
        <v>487</v>
      </c>
      <c r="H42" s="37" t="s">
        <v>487</v>
      </c>
      <c r="I42" s="37" t="s">
        <v>487</v>
      </c>
      <c r="J42" s="38" t="s">
        <v>487</v>
      </c>
      <c r="K42" s="22"/>
      <c r="L42" s="22"/>
      <c r="M42" s="22"/>
      <c r="N42" s="22"/>
      <c r="O42" s="22"/>
      <c r="P42" s="22"/>
    </row>
    <row r="43" spans="1:16" ht="39" customHeight="1" thickBot="1">
      <c r="A43" s="22"/>
      <c r="B43" s="40"/>
      <c r="C43" s="1178" t="s">
        <v>543</v>
      </c>
      <c r="D43" s="1179"/>
      <c r="E43" s="1180"/>
      <c r="F43" s="41">
        <v>0.01</v>
      </c>
      <c r="G43" s="42">
        <v>0.04</v>
      </c>
      <c r="H43" s="42">
        <v>0</v>
      </c>
      <c r="I43" s="42">
        <v>0.01</v>
      </c>
      <c r="J43" s="43">
        <v>0.03</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527</v>
      </c>
      <c r="L44" s="56" t="s">
        <v>528</v>
      </c>
      <c r="M44" s="56" t="s">
        <v>529</v>
      </c>
      <c r="N44" s="56" t="s">
        <v>530</v>
      </c>
      <c r="O44" s="57" t="s">
        <v>531</v>
      </c>
      <c r="P44" s="48"/>
      <c r="Q44" s="48"/>
      <c r="R44" s="48"/>
      <c r="S44" s="48"/>
      <c r="T44" s="48"/>
      <c r="U44" s="48"/>
    </row>
    <row r="45" spans="1:21" ht="30.75" customHeight="1">
      <c r="A45" s="48"/>
      <c r="B45" s="1191" t="s">
        <v>10</v>
      </c>
      <c r="C45" s="1192"/>
      <c r="D45" s="58"/>
      <c r="E45" s="1197" t="s">
        <v>11</v>
      </c>
      <c r="F45" s="1197"/>
      <c r="G45" s="1197"/>
      <c r="H45" s="1197"/>
      <c r="I45" s="1197"/>
      <c r="J45" s="1198"/>
      <c r="K45" s="59">
        <v>374</v>
      </c>
      <c r="L45" s="60">
        <v>357</v>
      </c>
      <c r="M45" s="60">
        <v>350</v>
      </c>
      <c r="N45" s="60">
        <v>314</v>
      </c>
      <c r="O45" s="61">
        <v>295</v>
      </c>
      <c r="P45" s="48"/>
      <c r="Q45" s="48"/>
      <c r="R45" s="48"/>
      <c r="S45" s="48"/>
      <c r="T45" s="48"/>
      <c r="U45" s="48"/>
    </row>
    <row r="46" spans="1:21" ht="30.75" customHeight="1">
      <c r="A46" s="48"/>
      <c r="B46" s="1193"/>
      <c r="C46" s="1194"/>
      <c r="D46" s="62"/>
      <c r="E46" s="1185" t="s">
        <v>12</v>
      </c>
      <c r="F46" s="1185"/>
      <c r="G46" s="1185"/>
      <c r="H46" s="1185"/>
      <c r="I46" s="1185"/>
      <c r="J46" s="1186"/>
      <c r="K46" s="63" t="s">
        <v>487</v>
      </c>
      <c r="L46" s="64" t="s">
        <v>487</v>
      </c>
      <c r="M46" s="64" t="s">
        <v>487</v>
      </c>
      <c r="N46" s="64" t="s">
        <v>487</v>
      </c>
      <c r="O46" s="65" t="s">
        <v>487</v>
      </c>
      <c r="P46" s="48"/>
      <c r="Q46" s="48"/>
      <c r="R46" s="48"/>
      <c r="S46" s="48"/>
      <c r="T46" s="48"/>
      <c r="U46" s="48"/>
    </row>
    <row r="47" spans="1:21" ht="30.75" customHeight="1">
      <c r="A47" s="48"/>
      <c r="B47" s="1193"/>
      <c r="C47" s="1194"/>
      <c r="D47" s="62"/>
      <c r="E47" s="1185" t="s">
        <v>13</v>
      </c>
      <c r="F47" s="1185"/>
      <c r="G47" s="1185"/>
      <c r="H47" s="1185"/>
      <c r="I47" s="1185"/>
      <c r="J47" s="1186"/>
      <c r="K47" s="63" t="s">
        <v>487</v>
      </c>
      <c r="L47" s="64" t="s">
        <v>487</v>
      </c>
      <c r="M47" s="64" t="s">
        <v>487</v>
      </c>
      <c r="N47" s="64" t="s">
        <v>487</v>
      </c>
      <c r="O47" s="65" t="s">
        <v>487</v>
      </c>
      <c r="P47" s="48"/>
      <c r="Q47" s="48"/>
      <c r="R47" s="48"/>
      <c r="S47" s="48"/>
      <c r="T47" s="48"/>
      <c r="U47" s="48"/>
    </row>
    <row r="48" spans="1:21" ht="30.75" customHeight="1">
      <c r="A48" s="48"/>
      <c r="B48" s="1193"/>
      <c r="C48" s="1194"/>
      <c r="D48" s="62"/>
      <c r="E48" s="1185" t="s">
        <v>14</v>
      </c>
      <c r="F48" s="1185"/>
      <c r="G48" s="1185"/>
      <c r="H48" s="1185"/>
      <c r="I48" s="1185"/>
      <c r="J48" s="1186"/>
      <c r="K48" s="63">
        <v>85</v>
      </c>
      <c r="L48" s="64">
        <v>86</v>
      </c>
      <c r="M48" s="64">
        <v>87</v>
      </c>
      <c r="N48" s="64">
        <v>89</v>
      </c>
      <c r="O48" s="65">
        <v>93</v>
      </c>
      <c r="P48" s="48"/>
      <c r="Q48" s="48"/>
      <c r="R48" s="48"/>
      <c r="S48" s="48"/>
      <c r="T48" s="48"/>
      <c r="U48" s="48"/>
    </row>
    <row r="49" spans="1:21" ht="30.75" customHeight="1">
      <c r="A49" s="48"/>
      <c r="B49" s="1193"/>
      <c r="C49" s="1194"/>
      <c r="D49" s="62"/>
      <c r="E49" s="1185" t="s">
        <v>15</v>
      </c>
      <c r="F49" s="1185"/>
      <c r="G49" s="1185"/>
      <c r="H49" s="1185"/>
      <c r="I49" s="1185"/>
      <c r="J49" s="1186"/>
      <c r="K49" s="63">
        <v>19</v>
      </c>
      <c r="L49" s="64">
        <v>21</v>
      </c>
      <c r="M49" s="64">
        <v>20</v>
      </c>
      <c r="N49" s="64">
        <v>20</v>
      </c>
      <c r="O49" s="65">
        <v>20</v>
      </c>
      <c r="P49" s="48"/>
      <c r="Q49" s="48"/>
      <c r="R49" s="48"/>
      <c r="S49" s="48"/>
      <c r="T49" s="48"/>
      <c r="U49" s="48"/>
    </row>
    <row r="50" spans="1:21" ht="30.75" customHeight="1">
      <c r="A50" s="48"/>
      <c r="B50" s="1193"/>
      <c r="C50" s="1194"/>
      <c r="D50" s="62"/>
      <c r="E50" s="1185" t="s">
        <v>16</v>
      </c>
      <c r="F50" s="1185"/>
      <c r="G50" s="1185"/>
      <c r="H50" s="1185"/>
      <c r="I50" s="1185"/>
      <c r="J50" s="1186"/>
      <c r="K50" s="63">
        <v>51</v>
      </c>
      <c r="L50" s="64">
        <v>47</v>
      </c>
      <c r="M50" s="64">
        <v>46</v>
      </c>
      <c r="N50" s="64">
        <v>39</v>
      </c>
      <c r="O50" s="65">
        <v>19</v>
      </c>
      <c r="P50" s="48"/>
      <c r="Q50" s="48"/>
      <c r="R50" s="48"/>
      <c r="S50" s="48"/>
      <c r="T50" s="48"/>
      <c r="U50" s="48"/>
    </row>
    <row r="51" spans="1:21" ht="30.75" customHeight="1">
      <c r="A51" s="48"/>
      <c r="B51" s="1195"/>
      <c r="C51" s="1196"/>
      <c r="D51" s="66"/>
      <c r="E51" s="1185" t="s">
        <v>17</v>
      </c>
      <c r="F51" s="1185"/>
      <c r="G51" s="1185"/>
      <c r="H51" s="1185"/>
      <c r="I51" s="1185"/>
      <c r="J51" s="1186"/>
      <c r="K51" s="63">
        <v>0</v>
      </c>
      <c r="L51" s="64">
        <v>0</v>
      </c>
      <c r="M51" s="64">
        <v>0</v>
      </c>
      <c r="N51" s="64">
        <v>0</v>
      </c>
      <c r="O51" s="65">
        <v>0</v>
      </c>
      <c r="P51" s="48"/>
      <c r="Q51" s="48"/>
      <c r="R51" s="48"/>
      <c r="S51" s="48"/>
      <c r="T51" s="48"/>
      <c r="U51" s="48"/>
    </row>
    <row r="52" spans="1:21" ht="30.75" customHeight="1">
      <c r="A52" s="48"/>
      <c r="B52" s="1183" t="s">
        <v>18</v>
      </c>
      <c r="C52" s="1184"/>
      <c r="D52" s="66"/>
      <c r="E52" s="1185" t="s">
        <v>19</v>
      </c>
      <c r="F52" s="1185"/>
      <c r="G52" s="1185"/>
      <c r="H52" s="1185"/>
      <c r="I52" s="1185"/>
      <c r="J52" s="1186"/>
      <c r="K52" s="63">
        <v>264</v>
      </c>
      <c r="L52" s="64">
        <v>267</v>
      </c>
      <c r="M52" s="64">
        <v>272</v>
      </c>
      <c r="N52" s="64">
        <v>279</v>
      </c>
      <c r="O52" s="65">
        <v>270</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265</v>
      </c>
      <c r="L53" s="69">
        <v>244</v>
      </c>
      <c r="M53" s="69">
        <v>231</v>
      </c>
      <c r="N53" s="69">
        <v>183</v>
      </c>
      <c r="O53" s="70">
        <v>157</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527</v>
      </c>
      <c r="J40" s="79" t="s">
        <v>528</v>
      </c>
      <c r="K40" s="79" t="s">
        <v>529</v>
      </c>
      <c r="L40" s="79" t="s">
        <v>530</v>
      </c>
      <c r="M40" s="80" t="s">
        <v>531</v>
      </c>
    </row>
    <row r="41" spans="2:13" ht="27.75" customHeight="1">
      <c r="B41" s="1199" t="s">
        <v>23</v>
      </c>
      <c r="C41" s="1200"/>
      <c r="D41" s="81"/>
      <c r="E41" s="1205" t="s">
        <v>24</v>
      </c>
      <c r="F41" s="1205"/>
      <c r="G41" s="1205"/>
      <c r="H41" s="1206"/>
      <c r="I41" s="82">
        <v>2913</v>
      </c>
      <c r="J41" s="83">
        <v>2811</v>
      </c>
      <c r="K41" s="83">
        <v>2721</v>
      </c>
      <c r="L41" s="83">
        <v>2663</v>
      </c>
      <c r="M41" s="84">
        <v>2576</v>
      </c>
    </row>
    <row r="42" spans="2:13" ht="27.75" customHeight="1">
      <c r="B42" s="1201"/>
      <c r="C42" s="1202"/>
      <c r="D42" s="85"/>
      <c r="E42" s="1207" t="s">
        <v>25</v>
      </c>
      <c r="F42" s="1207"/>
      <c r="G42" s="1207"/>
      <c r="H42" s="1208"/>
      <c r="I42" s="86">
        <v>194</v>
      </c>
      <c r="J42" s="87">
        <v>152</v>
      </c>
      <c r="K42" s="87">
        <v>108</v>
      </c>
      <c r="L42" s="87">
        <v>71</v>
      </c>
      <c r="M42" s="88">
        <v>54</v>
      </c>
    </row>
    <row r="43" spans="2:13" ht="27.75" customHeight="1">
      <c r="B43" s="1201"/>
      <c r="C43" s="1202"/>
      <c r="D43" s="85"/>
      <c r="E43" s="1207" t="s">
        <v>26</v>
      </c>
      <c r="F43" s="1207"/>
      <c r="G43" s="1207"/>
      <c r="H43" s="1208"/>
      <c r="I43" s="86">
        <v>1646</v>
      </c>
      <c r="J43" s="87">
        <v>1596</v>
      </c>
      <c r="K43" s="87">
        <v>1568</v>
      </c>
      <c r="L43" s="87">
        <v>1545</v>
      </c>
      <c r="M43" s="88">
        <v>1552</v>
      </c>
    </row>
    <row r="44" spans="2:13" ht="27.75" customHeight="1">
      <c r="B44" s="1201"/>
      <c r="C44" s="1202"/>
      <c r="D44" s="85"/>
      <c r="E44" s="1207" t="s">
        <v>27</v>
      </c>
      <c r="F44" s="1207"/>
      <c r="G44" s="1207"/>
      <c r="H44" s="1208"/>
      <c r="I44" s="86">
        <v>250</v>
      </c>
      <c r="J44" s="87">
        <v>212</v>
      </c>
      <c r="K44" s="87">
        <v>175</v>
      </c>
      <c r="L44" s="87">
        <v>138</v>
      </c>
      <c r="M44" s="88">
        <v>104</v>
      </c>
    </row>
    <row r="45" spans="2:13" ht="27.75" customHeight="1">
      <c r="B45" s="1201"/>
      <c r="C45" s="1202"/>
      <c r="D45" s="85"/>
      <c r="E45" s="1207" t="s">
        <v>28</v>
      </c>
      <c r="F45" s="1207"/>
      <c r="G45" s="1207"/>
      <c r="H45" s="1208"/>
      <c r="I45" s="86">
        <v>719</v>
      </c>
      <c r="J45" s="87">
        <v>736</v>
      </c>
      <c r="K45" s="87">
        <v>631</v>
      </c>
      <c r="L45" s="87">
        <v>618</v>
      </c>
      <c r="M45" s="88">
        <v>604</v>
      </c>
    </row>
    <row r="46" spans="2:13" ht="27.75" customHeight="1">
      <c r="B46" s="1201"/>
      <c r="C46" s="1202"/>
      <c r="D46" s="85"/>
      <c r="E46" s="1207" t="s">
        <v>29</v>
      </c>
      <c r="F46" s="1207"/>
      <c r="G46" s="1207"/>
      <c r="H46" s="1208"/>
      <c r="I46" s="86" t="s">
        <v>487</v>
      </c>
      <c r="J46" s="87" t="s">
        <v>487</v>
      </c>
      <c r="K46" s="87" t="s">
        <v>487</v>
      </c>
      <c r="L46" s="87" t="s">
        <v>487</v>
      </c>
      <c r="M46" s="88" t="s">
        <v>487</v>
      </c>
    </row>
    <row r="47" spans="2:13" ht="27.75" customHeight="1">
      <c r="B47" s="1201"/>
      <c r="C47" s="1202"/>
      <c r="D47" s="85"/>
      <c r="E47" s="1207" t="s">
        <v>30</v>
      </c>
      <c r="F47" s="1207"/>
      <c r="G47" s="1207"/>
      <c r="H47" s="1208"/>
      <c r="I47" s="86" t="s">
        <v>487</v>
      </c>
      <c r="J47" s="87" t="s">
        <v>487</v>
      </c>
      <c r="K47" s="87" t="s">
        <v>487</v>
      </c>
      <c r="L47" s="87" t="s">
        <v>487</v>
      </c>
      <c r="M47" s="88" t="s">
        <v>487</v>
      </c>
    </row>
    <row r="48" spans="2:13" ht="27.75" customHeight="1">
      <c r="B48" s="1203"/>
      <c r="C48" s="1204"/>
      <c r="D48" s="85"/>
      <c r="E48" s="1207" t="s">
        <v>31</v>
      </c>
      <c r="F48" s="1207"/>
      <c r="G48" s="1207"/>
      <c r="H48" s="1208"/>
      <c r="I48" s="86" t="s">
        <v>487</v>
      </c>
      <c r="J48" s="87" t="s">
        <v>487</v>
      </c>
      <c r="K48" s="87" t="s">
        <v>487</v>
      </c>
      <c r="L48" s="87" t="s">
        <v>487</v>
      </c>
      <c r="M48" s="88" t="s">
        <v>487</v>
      </c>
    </row>
    <row r="49" spans="2:13" ht="27.75" customHeight="1">
      <c r="B49" s="1209" t="s">
        <v>32</v>
      </c>
      <c r="C49" s="1210"/>
      <c r="D49" s="89"/>
      <c r="E49" s="1207" t="s">
        <v>33</v>
      </c>
      <c r="F49" s="1207"/>
      <c r="G49" s="1207"/>
      <c r="H49" s="1208"/>
      <c r="I49" s="86">
        <v>1620</v>
      </c>
      <c r="J49" s="87">
        <v>1545</v>
      </c>
      <c r="K49" s="87">
        <v>1636</v>
      </c>
      <c r="L49" s="87">
        <v>1590</v>
      </c>
      <c r="M49" s="88">
        <v>2041</v>
      </c>
    </row>
    <row r="50" spans="2:13" ht="27.75" customHeight="1">
      <c r="B50" s="1201"/>
      <c r="C50" s="1202"/>
      <c r="D50" s="85"/>
      <c r="E50" s="1207" t="s">
        <v>34</v>
      </c>
      <c r="F50" s="1207"/>
      <c r="G50" s="1207"/>
      <c r="H50" s="1208"/>
      <c r="I50" s="86">
        <v>5</v>
      </c>
      <c r="J50" s="87">
        <v>2</v>
      </c>
      <c r="K50" s="87" t="s">
        <v>487</v>
      </c>
      <c r="L50" s="87" t="s">
        <v>487</v>
      </c>
      <c r="M50" s="88" t="s">
        <v>487</v>
      </c>
    </row>
    <row r="51" spans="2:13" ht="27.75" customHeight="1">
      <c r="B51" s="1203"/>
      <c r="C51" s="1204"/>
      <c r="D51" s="85"/>
      <c r="E51" s="1207" t="s">
        <v>35</v>
      </c>
      <c r="F51" s="1207"/>
      <c r="G51" s="1207"/>
      <c r="H51" s="1208"/>
      <c r="I51" s="86">
        <v>3052</v>
      </c>
      <c r="J51" s="87">
        <v>3042</v>
      </c>
      <c r="K51" s="87">
        <v>2949</v>
      </c>
      <c r="L51" s="87">
        <v>2876</v>
      </c>
      <c r="M51" s="88">
        <v>2791</v>
      </c>
    </row>
    <row r="52" spans="2:13" ht="27.75" customHeight="1" thickBot="1">
      <c r="B52" s="1211" t="s">
        <v>36</v>
      </c>
      <c r="C52" s="1212"/>
      <c r="D52" s="90"/>
      <c r="E52" s="1213" t="s">
        <v>37</v>
      </c>
      <c r="F52" s="1213"/>
      <c r="G52" s="1213"/>
      <c r="H52" s="1214"/>
      <c r="I52" s="91">
        <v>1045</v>
      </c>
      <c r="J52" s="92">
        <v>919</v>
      </c>
      <c r="K52" s="92">
        <v>619</v>
      </c>
      <c r="L52" s="92">
        <v>571</v>
      </c>
      <c r="M52" s="93">
        <v>57</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554</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554</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555</v>
      </c>
      <c r="C41" s="246"/>
      <c r="D41" s="246"/>
      <c r="E41" s="246"/>
      <c r="F41" s="246"/>
      <c r="G41" s="246"/>
      <c r="H41" s="246"/>
      <c r="I41" s="246"/>
      <c r="J41" s="246"/>
      <c r="K41" s="246"/>
      <c r="L41" s="246"/>
      <c r="M41" s="246"/>
      <c r="N41" s="246"/>
      <c r="O41" s="246"/>
      <c r="P41" s="247"/>
    </row>
    <row r="42" spans="2:17">
      <c r="B42" s="248"/>
      <c r="C42" s="244"/>
      <c r="D42" s="244"/>
      <c r="E42" s="244"/>
      <c r="F42" s="244"/>
      <c r="G42" s="351" t="s">
        <v>556</v>
      </c>
      <c r="I42" s="352"/>
      <c r="J42" s="352"/>
      <c r="K42" s="352"/>
      <c r="L42" s="244"/>
      <c r="M42" s="244"/>
      <c r="N42" s="244"/>
      <c r="O42" s="244"/>
    </row>
    <row r="43" spans="2:17">
      <c r="B43" s="248"/>
      <c r="C43" s="244"/>
      <c r="D43" s="244"/>
      <c r="E43" s="244"/>
      <c r="F43" s="244"/>
      <c r="G43" s="1229" t="s">
        <v>566</v>
      </c>
      <c r="H43" s="1230"/>
      <c r="I43" s="1230"/>
      <c r="J43" s="1230"/>
      <c r="K43" s="1230"/>
      <c r="L43" s="1230"/>
      <c r="M43" s="1230"/>
      <c r="N43" s="1230"/>
      <c r="O43" s="1231"/>
    </row>
    <row r="44" spans="2:17">
      <c r="B44" s="248"/>
      <c r="C44" s="244"/>
      <c r="D44" s="244"/>
      <c r="E44" s="244"/>
      <c r="F44" s="244"/>
      <c r="G44" s="1232"/>
      <c r="H44" s="1233"/>
      <c r="I44" s="1233"/>
      <c r="J44" s="1233"/>
      <c r="K44" s="1233"/>
      <c r="L44" s="1233"/>
      <c r="M44" s="1233"/>
      <c r="N44" s="1233"/>
      <c r="O44" s="1234"/>
    </row>
    <row r="45" spans="2:17">
      <c r="B45" s="248"/>
      <c r="C45" s="244"/>
      <c r="D45" s="244"/>
      <c r="E45" s="244"/>
      <c r="F45" s="244"/>
      <c r="G45" s="1232"/>
      <c r="H45" s="1233"/>
      <c r="I45" s="1233"/>
      <c r="J45" s="1233"/>
      <c r="K45" s="1233"/>
      <c r="L45" s="1233"/>
      <c r="M45" s="1233"/>
      <c r="N45" s="1233"/>
      <c r="O45" s="1234"/>
    </row>
    <row r="46" spans="2:17">
      <c r="B46" s="248"/>
      <c r="C46" s="244"/>
      <c r="D46" s="244"/>
      <c r="E46" s="244"/>
      <c r="F46" s="244"/>
      <c r="G46" s="1232"/>
      <c r="H46" s="1233"/>
      <c r="I46" s="1233"/>
      <c r="J46" s="1233"/>
      <c r="K46" s="1233"/>
      <c r="L46" s="1233"/>
      <c r="M46" s="1233"/>
      <c r="N46" s="1233"/>
      <c r="O46" s="1234"/>
    </row>
    <row r="47" spans="2:17">
      <c r="B47" s="248"/>
      <c r="C47" s="244"/>
      <c r="D47" s="244"/>
      <c r="E47" s="244"/>
      <c r="F47" s="244"/>
      <c r="G47" s="1235"/>
      <c r="H47" s="1236"/>
      <c r="I47" s="1236"/>
      <c r="J47" s="1236"/>
      <c r="K47" s="1236"/>
      <c r="L47" s="1236"/>
      <c r="M47" s="1236"/>
      <c r="N47" s="1236"/>
      <c r="O47" s="1237"/>
    </row>
    <row r="48" spans="2:17">
      <c r="B48" s="248"/>
      <c r="C48" s="244"/>
      <c r="D48" s="244"/>
      <c r="E48" s="244"/>
      <c r="F48" s="244"/>
      <c r="G48" s="244"/>
      <c r="H48" s="353"/>
      <c r="I48" s="353"/>
      <c r="J48" s="353"/>
    </row>
    <row r="49" spans="1:17">
      <c r="B49" s="248"/>
      <c r="C49" s="244"/>
      <c r="D49" s="244"/>
      <c r="E49" s="244"/>
      <c r="F49" s="244"/>
      <c r="G49" s="243" t="s">
        <v>557</v>
      </c>
    </row>
    <row r="50" spans="1:17">
      <c r="B50" s="248"/>
      <c r="C50" s="244"/>
      <c r="D50" s="244"/>
      <c r="E50" s="244"/>
      <c r="F50" s="244"/>
      <c r="G50" s="1238"/>
      <c r="H50" s="1239"/>
      <c r="I50" s="1239"/>
      <c r="J50" s="1240"/>
      <c r="K50" s="354" t="s">
        <v>527</v>
      </c>
      <c r="L50" s="354" t="s">
        <v>528</v>
      </c>
      <c r="M50" s="354" t="s">
        <v>529</v>
      </c>
      <c r="N50" s="354" t="s">
        <v>530</v>
      </c>
      <c r="O50" s="354" t="s">
        <v>531</v>
      </c>
    </row>
    <row r="51" spans="1:17">
      <c r="B51" s="248"/>
      <c r="C51" s="244"/>
      <c r="D51" s="244"/>
      <c r="E51" s="244"/>
      <c r="F51" s="244"/>
      <c r="G51" s="1241" t="s">
        <v>558</v>
      </c>
      <c r="H51" s="1242"/>
      <c r="I51" s="1247" t="s">
        <v>559</v>
      </c>
      <c r="J51" s="1247"/>
      <c r="K51" s="1249"/>
      <c r="L51" s="1249"/>
      <c r="M51" s="1249"/>
      <c r="N51" s="1249"/>
      <c r="O51" s="1215">
        <v>2.9</v>
      </c>
    </row>
    <row r="52" spans="1:17">
      <c r="B52" s="248"/>
      <c r="C52" s="244"/>
      <c r="D52" s="244"/>
      <c r="E52" s="244"/>
      <c r="F52" s="244"/>
      <c r="G52" s="1243"/>
      <c r="H52" s="1244"/>
      <c r="I52" s="1248"/>
      <c r="J52" s="1248"/>
      <c r="K52" s="1215"/>
      <c r="L52" s="1215"/>
      <c r="M52" s="1215"/>
      <c r="N52" s="1215"/>
      <c r="O52" s="1215"/>
    </row>
    <row r="53" spans="1:17">
      <c r="A53" s="355"/>
      <c r="B53" s="248"/>
      <c r="C53" s="244"/>
      <c r="D53" s="244"/>
      <c r="E53" s="244"/>
      <c r="F53" s="244"/>
      <c r="G53" s="1243"/>
      <c r="H53" s="1244"/>
      <c r="I53" s="1227" t="s">
        <v>560</v>
      </c>
      <c r="J53" s="1227"/>
      <c r="K53" s="1250"/>
      <c r="L53" s="1250"/>
      <c r="M53" s="1250"/>
      <c r="N53" s="1250"/>
      <c r="O53" s="1219">
        <v>64.8</v>
      </c>
    </row>
    <row r="54" spans="1:17">
      <c r="A54" s="355"/>
      <c r="B54" s="248"/>
      <c r="C54" s="244"/>
      <c r="D54" s="244"/>
      <c r="E54" s="244"/>
      <c r="F54" s="244"/>
      <c r="G54" s="1245"/>
      <c r="H54" s="1246"/>
      <c r="I54" s="1227"/>
      <c r="J54" s="1227"/>
      <c r="K54" s="1220"/>
      <c r="L54" s="1220"/>
      <c r="M54" s="1220"/>
      <c r="N54" s="1220"/>
      <c r="O54" s="1220"/>
    </row>
    <row r="55" spans="1:17">
      <c r="A55" s="355"/>
      <c r="B55" s="248"/>
      <c r="C55" s="244"/>
      <c r="D55" s="244"/>
      <c r="E55" s="244"/>
      <c r="F55" s="244"/>
      <c r="G55" s="1221" t="s">
        <v>561</v>
      </c>
      <c r="H55" s="1222"/>
      <c r="I55" s="1227" t="s">
        <v>559</v>
      </c>
      <c r="J55" s="1227"/>
      <c r="K55" s="1249"/>
      <c r="L55" s="1249"/>
      <c r="M55" s="1249"/>
      <c r="N55" s="1249"/>
      <c r="O55" s="1215">
        <v>0.8</v>
      </c>
    </row>
    <row r="56" spans="1:17">
      <c r="A56" s="355"/>
      <c r="B56" s="248"/>
      <c r="C56" s="244"/>
      <c r="D56" s="244"/>
      <c r="E56" s="244"/>
      <c r="F56" s="244"/>
      <c r="G56" s="1223"/>
      <c r="H56" s="1224"/>
      <c r="I56" s="1227"/>
      <c r="J56" s="1227"/>
      <c r="K56" s="1215"/>
      <c r="L56" s="1215"/>
      <c r="M56" s="1215"/>
      <c r="N56" s="1215"/>
      <c r="O56" s="1215"/>
    </row>
    <row r="57" spans="1:17" s="355" customFormat="1">
      <c r="B57" s="356"/>
      <c r="C57" s="352"/>
      <c r="D57" s="352"/>
      <c r="E57" s="352"/>
      <c r="F57" s="352"/>
      <c r="G57" s="1223"/>
      <c r="H57" s="1224"/>
      <c r="I57" s="1217" t="s">
        <v>562</v>
      </c>
      <c r="J57" s="1217"/>
      <c r="K57" s="1250"/>
      <c r="L57" s="1250"/>
      <c r="M57" s="1250"/>
      <c r="N57" s="1250"/>
      <c r="O57" s="1219">
        <v>56.4</v>
      </c>
      <c r="P57" s="357"/>
      <c r="Q57" s="356"/>
    </row>
    <row r="58" spans="1:17" s="355" customFormat="1">
      <c r="A58" s="243"/>
      <c r="B58" s="356"/>
      <c r="C58" s="352"/>
      <c r="D58" s="352"/>
      <c r="E58" s="352"/>
      <c r="F58" s="352"/>
      <c r="G58" s="1225"/>
      <c r="H58" s="1226"/>
      <c r="I58" s="1217"/>
      <c r="J58" s="1217"/>
      <c r="K58" s="1220"/>
      <c r="L58" s="1220"/>
      <c r="M58" s="1220"/>
      <c r="N58" s="1220"/>
      <c r="O58" s="1220"/>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563</v>
      </c>
      <c r="C63" s="244"/>
      <c r="D63" s="244"/>
      <c r="E63" s="244"/>
      <c r="F63" s="244"/>
      <c r="G63" s="244"/>
      <c r="H63" s="244"/>
      <c r="I63" s="244"/>
      <c r="J63" s="244"/>
      <c r="K63" s="244"/>
      <c r="L63" s="244"/>
      <c r="M63" s="244"/>
      <c r="N63" s="244"/>
      <c r="O63" s="244"/>
    </row>
    <row r="64" spans="1:17">
      <c r="B64" s="248"/>
      <c r="C64" s="244"/>
      <c r="D64" s="244"/>
      <c r="E64" s="244"/>
      <c r="F64" s="244"/>
      <c r="G64" s="351" t="s">
        <v>556</v>
      </c>
      <c r="I64" s="352"/>
      <c r="J64" s="352"/>
      <c r="K64" s="352"/>
      <c r="L64" s="244"/>
      <c r="M64" s="244"/>
      <c r="N64" s="244"/>
      <c r="O64" s="244"/>
    </row>
    <row r="65" spans="2:30">
      <c r="B65" s="248"/>
      <c r="C65" s="244"/>
      <c r="D65" s="244"/>
      <c r="E65" s="244"/>
      <c r="F65" s="244"/>
      <c r="G65" s="1229" t="s">
        <v>567</v>
      </c>
      <c r="H65" s="1230"/>
      <c r="I65" s="1230"/>
      <c r="J65" s="1230"/>
      <c r="K65" s="1230"/>
      <c r="L65" s="1230"/>
      <c r="M65" s="1230"/>
      <c r="N65" s="1230"/>
      <c r="O65" s="1231"/>
    </row>
    <row r="66" spans="2:30">
      <c r="B66" s="248"/>
      <c r="C66" s="244"/>
      <c r="D66" s="244"/>
      <c r="E66" s="244"/>
      <c r="F66" s="244"/>
      <c r="G66" s="1232"/>
      <c r="H66" s="1233"/>
      <c r="I66" s="1233"/>
      <c r="J66" s="1233"/>
      <c r="K66" s="1233"/>
      <c r="L66" s="1233"/>
      <c r="M66" s="1233"/>
      <c r="N66" s="1233"/>
      <c r="O66" s="1234"/>
    </row>
    <row r="67" spans="2:30">
      <c r="B67" s="248"/>
      <c r="C67" s="244"/>
      <c r="D67" s="244"/>
      <c r="E67" s="244"/>
      <c r="F67" s="244"/>
      <c r="G67" s="1232"/>
      <c r="H67" s="1233"/>
      <c r="I67" s="1233"/>
      <c r="J67" s="1233"/>
      <c r="K67" s="1233"/>
      <c r="L67" s="1233"/>
      <c r="M67" s="1233"/>
      <c r="N67" s="1233"/>
      <c r="O67" s="1234"/>
    </row>
    <row r="68" spans="2:30">
      <c r="B68" s="248"/>
      <c r="C68" s="244"/>
      <c r="D68" s="244"/>
      <c r="E68" s="244"/>
      <c r="F68" s="244"/>
      <c r="G68" s="1232"/>
      <c r="H68" s="1233"/>
      <c r="I68" s="1233"/>
      <c r="J68" s="1233"/>
      <c r="K68" s="1233"/>
      <c r="L68" s="1233"/>
      <c r="M68" s="1233"/>
      <c r="N68" s="1233"/>
      <c r="O68" s="1234"/>
    </row>
    <row r="69" spans="2:30">
      <c r="B69" s="248"/>
      <c r="C69" s="244"/>
      <c r="D69" s="244"/>
      <c r="E69" s="244"/>
      <c r="F69" s="244"/>
      <c r="G69" s="1235"/>
      <c r="H69" s="1236"/>
      <c r="I69" s="1236"/>
      <c r="J69" s="1236"/>
      <c r="K69" s="1236"/>
      <c r="L69" s="1236"/>
      <c r="M69" s="1236"/>
      <c r="N69" s="1236"/>
      <c r="O69" s="1237"/>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564</v>
      </c>
      <c r="I71" s="368"/>
      <c r="J71" s="364"/>
      <c r="K71" s="364"/>
      <c r="L71" s="365"/>
      <c r="M71" s="364"/>
      <c r="N71" s="365"/>
      <c r="O71" s="366"/>
    </row>
    <row r="72" spans="2:30">
      <c r="B72" s="248"/>
      <c r="C72" s="244"/>
      <c r="D72" s="244"/>
      <c r="E72" s="244"/>
      <c r="F72" s="244"/>
      <c r="G72" s="1238"/>
      <c r="H72" s="1239"/>
      <c r="I72" s="1239"/>
      <c r="J72" s="1240"/>
      <c r="K72" s="354" t="s">
        <v>527</v>
      </c>
      <c r="L72" s="354" t="s">
        <v>528</v>
      </c>
      <c r="M72" s="354" t="s">
        <v>529</v>
      </c>
      <c r="N72" s="354" t="s">
        <v>530</v>
      </c>
      <c r="O72" s="354" t="s">
        <v>531</v>
      </c>
    </row>
    <row r="73" spans="2:30">
      <c r="B73" s="248"/>
      <c r="C73" s="244"/>
      <c r="D73" s="244"/>
      <c r="E73" s="244"/>
      <c r="F73" s="244"/>
      <c r="G73" s="1241" t="s">
        <v>558</v>
      </c>
      <c r="H73" s="1242"/>
      <c r="I73" s="1247" t="s">
        <v>559</v>
      </c>
      <c r="J73" s="1247"/>
      <c r="K73" s="1228">
        <v>54.3</v>
      </c>
      <c r="L73" s="1228">
        <v>48.4</v>
      </c>
      <c r="M73" s="1215">
        <v>32.1</v>
      </c>
      <c r="N73" s="1215">
        <v>29.9</v>
      </c>
      <c r="O73" s="1215">
        <v>2.9</v>
      </c>
      <c r="S73" s="243">
        <v>9.9</v>
      </c>
    </row>
    <row r="74" spans="2:30">
      <c r="B74" s="248"/>
      <c r="C74" s="244"/>
      <c r="D74" s="244"/>
      <c r="E74" s="244"/>
      <c r="F74" s="244"/>
      <c r="G74" s="1243"/>
      <c r="H74" s="1244"/>
      <c r="I74" s="1248"/>
      <c r="J74" s="1248"/>
      <c r="K74" s="1228"/>
      <c r="L74" s="1228"/>
      <c r="M74" s="1215"/>
      <c r="N74" s="1215"/>
      <c r="O74" s="1215"/>
    </row>
    <row r="75" spans="2:30">
      <c r="B75" s="248"/>
      <c r="C75" s="244"/>
      <c r="D75" s="244"/>
      <c r="E75" s="244"/>
      <c r="F75" s="244"/>
      <c r="G75" s="1243"/>
      <c r="H75" s="1244"/>
      <c r="I75" s="1227" t="s">
        <v>565</v>
      </c>
      <c r="J75" s="1227"/>
      <c r="K75" s="1219">
        <v>15.2</v>
      </c>
      <c r="L75" s="1219">
        <v>13.8</v>
      </c>
      <c r="M75" s="1219">
        <v>12.8</v>
      </c>
      <c r="N75" s="1219">
        <v>11.4</v>
      </c>
      <c r="O75" s="1219">
        <v>9.8000000000000007</v>
      </c>
      <c r="U75" s="243">
        <v>81.2</v>
      </c>
      <c r="W75" s="243">
        <v>87.2</v>
      </c>
      <c r="Y75" s="243">
        <v>99.8</v>
      </c>
      <c r="AA75" s="243">
        <v>109.5</v>
      </c>
      <c r="AC75" s="243">
        <v>115.2</v>
      </c>
    </row>
    <row r="76" spans="2:30">
      <c r="B76" s="248"/>
      <c r="C76" s="244"/>
      <c r="D76" s="244"/>
      <c r="E76" s="244"/>
      <c r="F76" s="244"/>
      <c r="G76" s="1245"/>
      <c r="H76" s="1246"/>
      <c r="I76" s="1227"/>
      <c r="J76" s="1227"/>
      <c r="K76" s="1220"/>
      <c r="L76" s="1220"/>
      <c r="M76" s="1220"/>
      <c r="N76" s="1220"/>
      <c r="O76" s="1220"/>
    </row>
    <row r="77" spans="2:30">
      <c r="B77" s="248"/>
      <c r="C77" s="244"/>
      <c r="D77" s="244"/>
      <c r="E77" s="244"/>
      <c r="F77" s="244"/>
      <c r="G77" s="1221" t="s">
        <v>561</v>
      </c>
      <c r="H77" s="1222"/>
      <c r="I77" s="1227" t="s">
        <v>559</v>
      </c>
      <c r="J77" s="1227"/>
      <c r="K77" s="1228">
        <v>27.1</v>
      </c>
      <c r="L77" s="1228">
        <v>18.7</v>
      </c>
      <c r="M77" s="1215">
        <v>12.9</v>
      </c>
      <c r="N77" s="1215">
        <v>22.6</v>
      </c>
      <c r="O77" s="1215">
        <v>0.8</v>
      </c>
      <c r="R77" s="243">
        <v>12.3</v>
      </c>
      <c r="T77" s="243">
        <v>11.1</v>
      </c>
    </row>
    <row r="78" spans="2:30">
      <c r="B78" s="248"/>
      <c r="C78" s="244"/>
      <c r="D78" s="244"/>
      <c r="E78" s="244"/>
      <c r="F78" s="244"/>
      <c r="G78" s="1223"/>
      <c r="H78" s="1224"/>
      <c r="I78" s="1227"/>
      <c r="J78" s="1227"/>
      <c r="K78" s="1228"/>
      <c r="L78" s="1228"/>
      <c r="M78" s="1215"/>
      <c r="N78" s="1215"/>
      <c r="O78" s="1215"/>
    </row>
    <row r="79" spans="2:30">
      <c r="B79" s="248"/>
      <c r="C79" s="244"/>
      <c r="D79" s="244"/>
      <c r="E79" s="244"/>
      <c r="F79" s="244"/>
      <c r="G79" s="1223"/>
      <c r="H79" s="1224"/>
      <c r="I79" s="1216" t="s">
        <v>565</v>
      </c>
      <c r="J79" s="1217"/>
      <c r="K79" s="1218">
        <v>11.9</v>
      </c>
      <c r="L79" s="1218">
        <v>10.7</v>
      </c>
      <c r="M79" s="1218">
        <v>10</v>
      </c>
      <c r="N79" s="1218">
        <v>9.5</v>
      </c>
      <c r="O79" s="1218">
        <v>8.1</v>
      </c>
      <c r="V79" s="243">
        <v>53.5</v>
      </c>
      <c r="X79" s="243">
        <v>48.2</v>
      </c>
      <c r="Z79" s="243">
        <v>34.200000000000003</v>
      </c>
      <c r="AB79" s="243">
        <v>30.3</v>
      </c>
      <c r="AD79" s="243">
        <v>28.9</v>
      </c>
    </row>
    <row r="80" spans="2:30">
      <c r="B80" s="248"/>
      <c r="C80" s="244"/>
      <c r="D80" s="244"/>
      <c r="E80" s="244"/>
      <c r="F80" s="244"/>
      <c r="G80" s="1225"/>
      <c r="H80" s="1226"/>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526</v>
      </c>
      <c r="G2" s="111"/>
      <c r="H2" s="112"/>
    </row>
    <row r="3" spans="1:8">
      <c r="A3" s="108" t="s">
        <v>519</v>
      </c>
      <c r="B3" s="113"/>
      <c r="C3" s="114"/>
      <c r="D3" s="115">
        <v>48315</v>
      </c>
      <c r="E3" s="116"/>
      <c r="F3" s="117">
        <v>96333</v>
      </c>
      <c r="G3" s="118"/>
      <c r="H3" s="119"/>
    </row>
    <row r="4" spans="1:8">
      <c r="A4" s="120"/>
      <c r="B4" s="121"/>
      <c r="C4" s="122"/>
      <c r="D4" s="123">
        <v>35378</v>
      </c>
      <c r="E4" s="124"/>
      <c r="F4" s="125">
        <v>57060</v>
      </c>
      <c r="G4" s="126"/>
      <c r="H4" s="127"/>
    </row>
    <row r="5" spans="1:8">
      <c r="A5" s="108" t="s">
        <v>521</v>
      </c>
      <c r="B5" s="113"/>
      <c r="C5" s="114"/>
      <c r="D5" s="115">
        <v>43700</v>
      </c>
      <c r="E5" s="116"/>
      <c r="F5" s="117">
        <v>117673</v>
      </c>
      <c r="G5" s="118"/>
      <c r="H5" s="119"/>
    </row>
    <row r="6" spans="1:8">
      <c r="A6" s="120"/>
      <c r="B6" s="121"/>
      <c r="C6" s="122"/>
      <c r="D6" s="123">
        <v>20718</v>
      </c>
      <c r="E6" s="124"/>
      <c r="F6" s="125">
        <v>62359</v>
      </c>
      <c r="G6" s="126"/>
      <c r="H6" s="127"/>
    </row>
    <row r="7" spans="1:8">
      <c r="A7" s="108" t="s">
        <v>522</v>
      </c>
      <c r="B7" s="113"/>
      <c r="C7" s="114"/>
      <c r="D7" s="115">
        <v>69405</v>
      </c>
      <c r="E7" s="116"/>
      <c r="F7" s="117">
        <v>118223</v>
      </c>
      <c r="G7" s="118"/>
      <c r="H7" s="119"/>
    </row>
    <row r="8" spans="1:8">
      <c r="A8" s="120"/>
      <c r="B8" s="121"/>
      <c r="C8" s="122"/>
      <c r="D8" s="123">
        <v>26466</v>
      </c>
      <c r="E8" s="124"/>
      <c r="F8" s="125">
        <v>57106</v>
      </c>
      <c r="G8" s="126"/>
      <c r="H8" s="127"/>
    </row>
    <row r="9" spans="1:8">
      <c r="A9" s="108" t="s">
        <v>523</v>
      </c>
      <c r="B9" s="113"/>
      <c r="C9" s="114"/>
      <c r="D9" s="115">
        <v>67564</v>
      </c>
      <c r="E9" s="116"/>
      <c r="F9" s="117">
        <v>128485</v>
      </c>
      <c r="G9" s="118"/>
      <c r="H9" s="119"/>
    </row>
    <row r="10" spans="1:8">
      <c r="A10" s="120"/>
      <c r="B10" s="121"/>
      <c r="C10" s="122"/>
      <c r="D10" s="123">
        <v>24385</v>
      </c>
      <c r="E10" s="124"/>
      <c r="F10" s="125">
        <v>62765</v>
      </c>
      <c r="G10" s="126"/>
      <c r="H10" s="127"/>
    </row>
    <row r="11" spans="1:8">
      <c r="A11" s="108" t="s">
        <v>524</v>
      </c>
      <c r="B11" s="113"/>
      <c r="C11" s="114"/>
      <c r="D11" s="115">
        <v>58800</v>
      </c>
      <c r="E11" s="116"/>
      <c r="F11" s="117">
        <v>128611</v>
      </c>
      <c r="G11" s="118"/>
      <c r="H11" s="119"/>
    </row>
    <row r="12" spans="1:8">
      <c r="A12" s="120"/>
      <c r="B12" s="121"/>
      <c r="C12" s="128"/>
      <c r="D12" s="123">
        <v>37002</v>
      </c>
      <c r="E12" s="124"/>
      <c r="F12" s="125">
        <v>61552</v>
      </c>
      <c r="G12" s="126"/>
      <c r="H12" s="127"/>
    </row>
    <row r="13" spans="1:8">
      <c r="A13" s="108"/>
      <c r="B13" s="113"/>
      <c r="C13" s="129"/>
      <c r="D13" s="130">
        <v>57557</v>
      </c>
      <c r="E13" s="131"/>
      <c r="F13" s="132">
        <v>117865</v>
      </c>
      <c r="G13" s="133"/>
      <c r="H13" s="119"/>
    </row>
    <row r="14" spans="1:8">
      <c r="A14" s="120"/>
      <c r="B14" s="121"/>
      <c r="C14" s="122"/>
      <c r="D14" s="123">
        <v>28790</v>
      </c>
      <c r="E14" s="124"/>
      <c r="F14" s="125">
        <v>60168</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9.5500000000000007</v>
      </c>
      <c r="C19" s="134">
        <f>ROUND(VALUE(SUBSTITUTE(実質収支比率等に係る経年分析!G$48,"▲","-")),2)</f>
        <v>10.69</v>
      </c>
      <c r="D19" s="134">
        <f>ROUND(VALUE(SUBSTITUTE(実質収支比率等に係る経年分析!H$48,"▲","-")),2)</f>
        <v>7.52</v>
      </c>
      <c r="E19" s="134">
        <f>ROUND(VALUE(SUBSTITUTE(実質収支比率等に係る経年分析!I$48,"▲","-")),2)</f>
        <v>8.52</v>
      </c>
      <c r="F19" s="134">
        <f>ROUND(VALUE(SUBSTITUTE(実質収支比率等に係る経年分析!J$48,"▲","-")),2)</f>
        <v>8.1999999999999993</v>
      </c>
    </row>
    <row r="20" spans="1:11">
      <c r="A20" s="134" t="s">
        <v>42</v>
      </c>
      <c r="B20" s="134">
        <f>ROUND(VALUE(SUBSTITUTE(実質収支比率等に係る経年分析!F$47,"▲","-")),2)</f>
        <v>36.54</v>
      </c>
      <c r="C20" s="134">
        <f>ROUND(VALUE(SUBSTITUTE(実質収支比率等に係る経年分析!G$47,"▲","-")),2)</f>
        <v>42.96</v>
      </c>
      <c r="D20" s="134">
        <f>ROUND(VALUE(SUBSTITUTE(実質収支比率等に係る経年分析!H$47,"▲","-")),2)</f>
        <v>46.41</v>
      </c>
      <c r="E20" s="134">
        <f>ROUND(VALUE(SUBSTITUTE(実質収支比率等に係る経年分析!I$47,"▲","-")),2)</f>
        <v>43.92</v>
      </c>
      <c r="F20" s="134">
        <f>ROUND(VALUE(SUBSTITUTE(実質収支比率等に係る経年分析!J$47,"▲","-")),2)</f>
        <v>47.36</v>
      </c>
    </row>
    <row r="21" spans="1:11">
      <c r="A21" s="134" t="s">
        <v>43</v>
      </c>
      <c r="B21" s="134">
        <f>IF(ISNUMBER(VALUE(SUBSTITUTE(実質収支比率等に係る経年分析!F$49,"▲","-"))),ROUND(VALUE(SUBSTITUTE(実質収支比率等に係る経年分析!F$49,"▲","-")),2),NA())</f>
        <v>-1.19</v>
      </c>
      <c r="C21" s="134">
        <f>IF(ISNUMBER(VALUE(SUBSTITUTE(実質収支比率等に係る経年分析!G$49,"▲","-"))),ROUND(VALUE(SUBSTITUTE(実質収支比率等に係る経年分析!G$49,"▲","-")),2),NA())</f>
        <v>7.04</v>
      </c>
      <c r="D21" s="134">
        <f>IF(ISNUMBER(VALUE(SUBSTITUTE(実質収支比率等に係る経年分析!H$49,"▲","-"))),ROUND(VALUE(SUBSTITUTE(実質収支比率等に係る経年分析!H$49,"▲","-")),2),NA())</f>
        <v>1.0900000000000001</v>
      </c>
      <c r="E21" s="134">
        <f>IF(ISNUMBER(VALUE(SUBSTITUTE(実質収支比率等に係る経年分析!I$49,"▲","-"))),ROUND(VALUE(SUBSTITUTE(実質収支比率等に係る経年分析!I$49,"▲","-")),2),NA())</f>
        <v>-1.79</v>
      </c>
      <c r="F21" s="134">
        <f>IF(ISNUMBER(VALUE(SUBSTITUTE(実質収支比率等に係る経年分析!J$49,"▲","-"))),ROUND(VALUE(SUBSTITUTE(実質収支比率等に係る経年分析!J$49,"▲","-")),2),NA())</f>
        <v>3.86</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0.04</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0.03</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0.06</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7.0000000000000007E-2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0.09</v>
      </c>
    </row>
    <row r="30" spans="1:11">
      <c r="A30" s="135" t="str">
        <f>IF(連結実質赤字比率に係る赤字・黒字の構成分析!C$40="",NA(),連結実質赤字比率に係る赤字・黒字の構成分析!C$40)</f>
        <v>公共下水道事業特別会計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0.8</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0.66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0.42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0.34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0.57999999999999996</v>
      </c>
    </row>
    <row r="31" spans="1:11">
      <c r="A31" s="135" t="str">
        <f>IF(連結実質赤字比率に係る赤字・黒字の構成分析!C$39="",NA(),連結実質赤字比率に係る赤字・黒字の構成分析!C$39)</f>
        <v>介護サービス事業特別会計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0.96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1.43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1.65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1.49</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1.27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1.1599999999999999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2.2200000000000002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2.2599999999999998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2.73</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2.17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2.3199999999999998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4.29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4.46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3.35</v>
      </c>
    </row>
    <row r="34" spans="1:16">
      <c r="A34" s="135" t="str">
        <f>IF(連結実質赤字比率に係る赤字・黒字の構成分析!C$36="",NA(),連結実質赤字比率に係る赤字・黒字の構成分析!C$36)</f>
        <v>宅地造成事業特別会計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6.7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6.68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6.47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6.45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6.28</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9.5399999999999991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10.69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7.52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8.51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8.1999999999999993</v>
      </c>
    </row>
    <row r="36" spans="1:16">
      <c r="A36" s="135" t="str">
        <f>IF(連結実質赤字比率に係る赤字・黒字の構成分析!C$34="",NA(),連結実質赤字比率に係る赤字・黒字の構成分析!C$34)</f>
        <v>上水道事業会計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6.63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7.66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8.8000000000000007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9.7799999999999994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10.33</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264</v>
      </c>
      <c r="E42" s="136"/>
      <c r="F42" s="136"/>
      <c r="G42" s="136">
        <f>'実質公債費比率（分子）の構造'!L$52</f>
        <v>267</v>
      </c>
      <c r="H42" s="136"/>
      <c r="I42" s="136"/>
      <c r="J42" s="136">
        <f>'実質公債費比率（分子）の構造'!M$52</f>
        <v>272</v>
      </c>
      <c r="K42" s="136"/>
      <c r="L42" s="136"/>
      <c r="M42" s="136">
        <f>'実質公債費比率（分子）の構造'!N$52</f>
        <v>279</v>
      </c>
      <c r="N42" s="136"/>
      <c r="O42" s="136"/>
      <c r="P42" s="136">
        <f>'実質公債費比率（分子）の構造'!O$52</f>
        <v>270</v>
      </c>
    </row>
    <row r="43" spans="1:16">
      <c r="A43" s="136" t="s">
        <v>51</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52</v>
      </c>
      <c r="B44" s="136">
        <f>'実質公債費比率（分子）の構造'!K$50</f>
        <v>51</v>
      </c>
      <c r="C44" s="136"/>
      <c r="D44" s="136"/>
      <c r="E44" s="136">
        <f>'実質公債費比率（分子）の構造'!L$50</f>
        <v>47</v>
      </c>
      <c r="F44" s="136"/>
      <c r="G44" s="136"/>
      <c r="H44" s="136">
        <f>'実質公債費比率（分子）の構造'!M$50</f>
        <v>46</v>
      </c>
      <c r="I44" s="136"/>
      <c r="J44" s="136"/>
      <c r="K44" s="136">
        <f>'実質公債費比率（分子）の構造'!N$50</f>
        <v>39</v>
      </c>
      <c r="L44" s="136"/>
      <c r="M44" s="136"/>
      <c r="N44" s="136">
        <f>'実質公債費比率（分子）の構造'!O$50</f>
        <v>19</v>
      </c>
      <c r="O44" s="136"/>
      <c r="P44" s="136"/>
    </row>
    <row r="45" spans="1:16">
      <c r="A45" s="136" t="s">
        <v>53</v>
      </c>
      <c r="B45" s="136">
        <f>'実質公債費比率（分子）の構造'!K$49</f>
        <v>19</v>
      </c>
      <c r="C45" s="136"/>
      <c r="D45" s="136"/>
      <c r="E45" s="136">
        <f>'実質公債費比率（分子）の構造'!L$49</f>
        <v>21</v>
      </c>
      <c r="F45" s="136"/>
      <c r="G45" s="136"/>
      <c r="H45" s="136">
        <f>'実質公債費比率（分子）の構造'!M$49</f>
        <v>20</v>
      </c>
      <c r="I45" s="136"/>
      <c r="J45" s="136"/>
      <c r="K45" s="136">
        <f>'実質公債費比率（分子）の構造'!N$49</f>
        <v>20</v>
      </c>
      <c r="L45" s="136"/>
      <c r="M45" s="136"/>
      <c r="N45" s="136">
        <f>'実質公債費比率（分子）の構造'!O$49</f>
        <v>20</v>
      </c>
      <c r="O45" s="136"/>
      <c r="P45" s="136"/>
    </row>
    <row r="46" spans="1:16">
      <c r="A46" s="136" t="s">
        <v>54</v>
      </c>
      <c r="B46" s="136">
        <f>'実質公債費比率（分子）の構造'!K$48</f>
        <v>85</v>
      </c>
      <c r="C46" s="136"/>
      <c r="D46" s="136"/>
      <c r="E46" s="136">
        <f>'実質公債費比率（分子）の構造'!L$48</f>
        <v>86</v>
      </c>
      <c r="F46" s="136"/>
      <c r="G46" s="136"/>
      <c r="H46" s="136">
        <f>'実質公債費比率（分子）の構造'!M$48</f>
        <v>87</v>
      </c>
      <c r="I46" s="136"/>
      <c r="J46" s="136"/>
      <c r="K46" s="136">
        <f>'実質公債費比率（分子）の構造'!N$48</f>
        <v>89</v>
      </c>
      <c r="L46" s="136"/>
      <c r="M46" s="136"/>
      <c r="N46" s="136">
        <f>'実質公債費比率（分子）の構造'!O$48</f>
        <v>93</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374</v>
      </c>
      <c r="C49" s="136"/>
      <c r="D49" s="136"/>
      <c r="E49" s="136">
        <f>'実質公債費比率（分子）の構造'!L$45</f>
        <v>357</v>
      </c>
      <c r="F49" s="136"/>
      <c r="G49" s="136"/>
      <c r="H49" s="136">
        <f>'実質公債費比率（分子）の構造'!M$45</f>
        <v>350</v>
      </c>
      <c r="I49" s="136"/>
      <c r="J49" s="136"/>
      <c r="K49" s="136">
        <f>'実質公債費比率（分子）の構造'!N$45</f>
        <v>314</v>
      </c>
      <c r="L49" s="136"/>
      <c r="M49" s="136"/>
      <c r="N49" s="136">
        <f>'実質公債費比率（分子）の構造'!O$45</f>
        <v>295</v>
      </c>
      <c r="O49" s="136"/>
      <c r="P49" s="136"/>
    </row>
    <row r="50" spans="1:16">
      <c r="A50" s="136" t="s">
        <v>58</v>
      </c>
      <c r="B50" s="136" t="e">
        <f>NA()</f>
        <v>#N/A</v>
      </c>
      <c r="C50" s="136">
        <f>IF(ISNUMBER('実質公債費比率（分子）の構造'!K$53),'実質公債費比率（分子）の構造'!K$53,NA())</f>
        <v>265</v>
      </c>
      <c r="D50" s="136" t="e">
        <f>NA()</f>
        <v>#N/A</v>
      </c>
      <c r="E50" s="136" t="e">
        <f>NA()</f>
        <v>#N/A</v>
      </c>
      <c r="F50" s="136">
        <f>IF(ISNUMBER('実質公債費比率（分子）の構造'!L$53),'実質公債費比率（分子）の構造'!L$53,NA())</f>
        <v>244</v>
      </c>
      <c r="G50" s="136" t="e">
        <f>NA()</f>
        <v>#N/A</v>
      </c>
      <c r="H50" s="136" t="e">
        <f>NA()</f>
        <v>#N/A</v>
      </c>
      <c r="I50" s="136">
        <f>IF(ISNUMBER('実質公債費比率（分子）の構造'!M$53),'実質公債費比率（分子）の構造'!M$53,NA())</f>
        <v>231</v>
      </c>
      <c r="J50" s="136" t="e">
        <f>NA()</f>
        <v>#N/A</v>
      </c>
      <c r="K50" s="136" t="e">
        <f>NA()</f>
        <v>#N/A</v>
      </c>
      <c r="L50" s="136">
        <f>IF(ISNUMBER('実質公債費比率（分子）の構造'!N$53),'実質公債費比率（分子）の構造'!N$53,NA())</f>
        <v>183</v>
      </c>
      <c r="M50" s="136" t="e">
        <f>NA()</f>
        <v>#N/A</v>
      </c>
      <c r="N50" s="136" t="e">
        <f>NA()</f>
        <v>#N/A</v>
      </c>
      <c r="O50" s="136">
        <f>IF(ISNUMBER('実質公債費比率（分子）の構造'!O$53),'実質公債費比率（分子）の構造'!O$53,NA())</f>
        <v>157</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3052</v>
      </c>
      <c r="E56" s="135"/>
      <c r="F56" s="135"/>
      <c r="G56" s="135">
        <f>'将来負担比率（分子）の構造'!J$51</f>
        <v>3042</v>
      </c>
      <c r="H56" s="135"/>
      <c r="I56" s="135"/>
      <c r="J56" s="135">
        <f>'将来負担比率（分子）の構造'!K$51</f>
        <v>2949</v>
      </c>
      <c r="K56" s="135"/>
      <c r="L56" s="135"/>
      <c r="M56" s="135">
        <f>'将来負担比率（分子）の構造'!L$51</f>
        <v>2876</v>
      </c>
      <c r="N56" s="135"/>
      <c r="O56" s="135"/>
      <c r="P56" s="135">
        <f>'将来負担比率（分子）の構造'!M$51</f>
        <v>2791</v>
      </c>
    </row>
    <row r="57" spans="1:16">
      <c r="A57" s="135" t="s">
        <v>34</v>
      </c>
      <c r="B57" s="135"/>
      <c r="C57" s="135"/>
      <c r="D57" s="135">
        <f>'将来負担比率（分子）の構造'!I$50</f>
        <v>5</v>
      </c>
      <c r="E57" s="135"/>
      <c r="F57" s="135"/>
      <c r="G57" s="135">
        <f>'将来負担比率（分子）の構造'!J$50</f>
        <v>2</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33</v>
      </c>
      <c r="B58" s="135"/>
      <c r="C58" s="135"/>
      <c r="D58" s="135">
        <f>'将来負担比率（分子）の構造'!I$49</f>
        <v>1620</v>
      </c>
      <c r="E58" s="135"/>
      <c r="F58" s="135"/>
      <c r="G58" s="135">
        <f>'将来負担比率（分子）の構造'!J$49</f>
        <v>1545</v>
      </c>
      <c r="H58" s="135"/>
      <c r="I58" s="135"/>
      <c r="J58" s="135">
        <f>'将来負担比率（分子）の構造'!K$49</f>
        <v>1636</v>
      </c>
      <c r="K58" s="135"/>
      <c r="L58" s="135"/>
      <c r="M58" s="135">
        <f>'将来負担比率（分子）の構造'!L$49</f>
        <v>1590</v>
      </c>
      <c r="N58" s="135"/>
      <c r="O58" s="135"/>
      <c r="P58" s="135">
        <f>'将来負担比率（分子）の構造'!M$49</f>
        <v>2041</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719</v>
      </c>
      <c r="C62" s="135"/>
      <c r="D62" s="135"/>
      <c r="E62" s="135">
        <f>'将来負担比率（分子）の構造'!J$45</f>
        <v>736</v>
      </c>
      <c r="F62" s="135"/>
      <c r="G62" s="135"/>
      <c r="H62" s="135">
        <f>'将来負担比率（分子）の構造'!K$45</f>
        <v>631</v>
      </c>
      <c r="I62" s="135"/>
      <c r="J62" s="135"/>
      <c r="K62" s="135">
        <f>'将来負担比率（分子）の構造'!L$45</f>
        <v>618</v>
      </c>
      <c r="L62" s="135"/>
      <c r="M62" s="135"/>
      <c r="N62" s="135">
        <f>'将来負担比率（分子）の構造'!M$45</f>
        <v>604</v>
      </c>
      <c r="O62" s="135"/>
      <c r="P62" s="135"/>
    </row>
    <row r="63" spans="1:16">
      <c r="A63" s="135" t="s">
        <v>27</v>
      </c>
      <c r="B63" s="135">
        <f>'将来負担比率（分子）の構造'!I$44</f>
        <v>250</v>
      </c>
      <c r="C63" s="135"/>
      <c r="D63" s="135"/>
      <c r="E63" s="135">
        <f>'将来負担比率（分子）の構造'!J$44</f>
        <v>212</v>
      </c>
      <c r="F63" s="135"/>
      <c r="G63" s="135"/>
      <c r="H63" s="135">
        <f>'将来負担比率（分子）の構造'!K$44</f>
        <v>175</v>
      </c>
      <c r="I63" s="135"/>
      <c r="J63" s="135"/>
      <c r="K63" s="135">
        <f>'将来負担比率（分子）の構造'!L$44</f>
        <v>138</v>
      </c>
      <c r="L63" s="135"/>
      <c r="M63" s="135"/>
      <c r="N63" s="135">
        <f>'将来負担比率（分子）の構造'!M$44</f>
        <v>104</v>
      </c>
      <c r="O63" s="135"/>
      <c r="P63" s="135"/>
    </row>
    <row r="64" spans="1:16">
      <c r="A64" s="135" t="s">
        <v>26</v>
      </c>
      <c r="B64" s="135">
        <f>'将来負担比率（分子）の構造'!I$43</f>
        <v>1646</v>
      </c>
      <c r="C64" s="135"/>
      <c r="D64" s="135"/>
      <c r="E64" s="135">
        <f>'将来負担比率（分子）の構造'!J$43</f>
        <v>1596</v>
      </c>
      <c r="F64" s="135"/>
      <c r="G64" s="135"/>
      <c r="H64" s="135">
        <f>'将来負担比率（分子）の構造'!K$43</f>
        <v>1568</v>
      </c>
      <c r="I64" s="135"/>
      <c r="J64" s="135"/>
      <c r="K64" s="135">
        <f>'将来負担比率（分子）の構造'!L$43</f>
        <v>1545</v>
      </c>
      <c r="L64" s="135"/>
      <c r="M64" s="135"/>
      <c r="N64" s="135">
        <f>'将来負担比率（分子）の構造'!M$43</f>
        <v>1552</v>
      </c>
      <c r="O64" s="135"/>
      <c r="P64" s="135"/>
    </row>
    <row r="65" spans="1:16">
      <c r="A65" s="135" t="s">
        <v>25</v>
      </c>
      <c r="B65" s="135">
        <f>'将来負担比率（分子）の構造'!I$42</f>
        <v>194</v>
      </c>
      <c r="C65" s="135"/>
      <c r="D65" s="135"/>
      <c r="E65" s="135">
        <f>'将来負担比率（分子）の構造'!J$42</f>
        <v>152</v>
      </c>
      <c r="F65" s="135"/>
      <c r="G65" s="135"/>
      <c r="H65" s="135">
        <f>'将来負担比率（分子）の構造'!K$42</f>
        <v>108</v>
      </c>
      <c r="I65" s="135"/>
      <c r="J65" s="135"/>
      <c r="K65" s="135">
        <f>'将来負担比率（分子）の構造'!L$42</f>
        <v>71</v>
      </c>
      <c r="L65" s="135"/>
      <c r="M65" s="135"/>
      <c r="N65" s="135">
        <f>'将来負担比率（分子）の構造'!M$42</f>
        <v>54</v>
      </c>
      <c r="O65" s="135"/>
      <c r="P65" s="135"/>
    </row>
    <row r="66" spans="1:16">
      <c r="A66" s="135" t="s">
        <v>24</v>
      </c>
      <c r="B66" s="135">
        <f>'将来負担比率（分子）の構造'!I$41</f>
        <v>2913</v>
      </c>
      <c r="C66" s="135"/>
      <c r="D66" s="135"/>
      <c r="E66" s="135">
        <f>'将来負担比率（分子）の構造'!J$41</f>
        <v>2811</v>
      </c>
      <c r="F66" s="135"/>
      <c r="G66" s="135"/>
      <c r="H66" s="135">
        <f>'将来負担比率（分子）の構造'!K$41</f>
        <v>2721</v>
      </c>
      <c r="I66" s="135"/>
      <c r="J66" s="135"/>
      <c r="K66" s="135">
        <f>'将来負担比率（分子）の構造'!L$41</f>
        <v>2663</v>
      </c>
      <c r="L66" s="135"/>
      <c r="M66" s="135"/>
      <c r="N66" s="135">
        <f>'将来負担比率（分子）の構造'!M$41</f>
        <v>2576</v>
      </c>
      <c r="O66" s="135"/>
      <c r="P66" s="135"/>
    </row>
    <row r="67" spans="1:16">
      <c r="A67" s="135" t="s">
        <v>62</v>
      </c>
      <c r="B67" s="135" t="e">
        <f>NA()</f>
        <v>#N/A</v>
      </c>
      <c r="C67" s="135">
        <f>IF(ISNUMBER('将来負担比率（分子）の構造'!I$52), IF('将来負担比率（分子）の構造'!I$52 &lt; 0, 0, '将来負担比率（分子）の構造'!I$52), NA())</f>
        <v>1045</v>
      </c>
      <c r="D67" s="135" t="e">
        <f>NA()</f>
        <v>#N/A</v>
      </c>
      <c r="E67" s="135" t="e">
        <f>NA()</f>
        <v>#N/A</v>
      </c>
      <c r="F67" s="135">
        <f>IF(ISNUMBER('将来負担比率（分子）の構造'!J$52), IF('将来負担比率（分子）の構造'!J$52 &lt; 0, 0, '将来負担比率（分子）の構造'!J$52), NA())</f>
        <v>919</v>
      </c>
      <c r="G67" s="135" t="e">
        <f>NA()</f>
        <v>#N/A</v>
      </c>
      <c r="H67" s="135" t="e">
        <f>NA()</f>
        <v>#N/A</v>
      </c>
      <c r="I67" s="135">
        <f>IF(ISNUMBER('将来負担比率（分子）の構造'!K$52), IF('将来負担比率（分子）の構造'!K$52 &lt; 0, 0, '将来負担比率（分子）の構造'!K$52), NA())</f>
        <v>619</v>
      </c>
      <c r="J67" s="135" t="e">
        <f>NA()</f>
        <v>#N/A</v>
      </c>
      <c r="K67" s="135" t="e">
        <f>NA()</f>
        <v>#N/A</v>
      </c>
      <c r="L67" s="135">
        <f>IF(ISNUMBER('将来負担比率（分子）の構造'!L$52), IF('将来負担比率（分子）の構造'!L$52 &lt; 0, 0, '将来負担比率（分子）の構造'!L$52), NA())</f>
        <v>571</v>
      </c>
      <c r="M67" s="135" t="e">
        <f>NA()</f>
        <v>#N/A</v>
      </c>
      <c r="N67" s="135" t="e">
        <f>NA()</f>
        <v>#N/A</v>
      </c>
      <c r="O67" s="135">
        <f>IF(ISNUMBER('将来負担比率（分子）の構造'!M$52), IF('将来負担比率（分子）の構造'!M$52 &lt; 0, 0, '将来負担比率（分子）の構造'!M$52), NA())</f>
        <v>57</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204</v>
      </c>
      <c r="C5" s="610"/>
      <c r="D5" s="610"/>
      <c r="E5" s="610"/>
      <c r="F5" s="610"/>
      <c r="G5" s="610"/>
      <c r="H5" s="610"/>
      <c r="I5" s="610"/>
      <c r="J5" s="610"/>
      <c r="K5" s="610"/>
      <c r="L5" s="610"/>
      <c r="M5" s="610"/>
      <c r="N5" s="610"/>
      <c r="O5" s="610"/>
      <c r="P5" s="610"/>
      <c r="Q5" s="611"/>
      <c r="R5" s="612">
        <v>668507</v>
      </c>
      <c r="S5" s="613"/>
      <c r="T5" s="613"/>
      <c r="U5" s="613"/>
      <c r="V5" s="613"/>
      <c r="W5" s="613"/>
      <c r="X5" s="613"/>
      <c r="Y5" s="614"/>
      <c r="Z5" s="615">
        <v>19.100000000000001</v>
      </c>
      <c r="AA5" s="615"/>
      <c r="AB5" s="615"/>
      <c r="AC5" s="615"/>
      <c r="AD5" s="616">
        <v>668507</v>
      </c>
      <c r="AE5" s="616"/>
      <c r="AF5" s="616"/>
      <c r="AG5" s="616"/>
      <c r="AH5" s="616"/>
      <c r="AI5" s="616"/>
      <c r="AJ5" s="616"/>
      <c r="AK5" s="616"/>
      <c r="AL5" s="617">
        <v>31.3</v>
      </c>
      <c r="AM5" s="618"/>
      <c r="AN5" s="618"/>
      <c r="AO5" s="619"/>
      <c r="AP5" s="609" t="s">
        <v>205</v>
      </c>
      <c r="AQ5" s="610"/>
      <c r="AR5" s="610"/>
      <c r="AS5" s="610"/>
      <c r="AT5" s="610"/>
      <c r="AU5" s="610"/>
      <c r="AV5" s="610"/>
      <c r="AW5" s="610"/>
      <c r="AX5" s="610"/>
      <c r="AY5" s="610"/>
      <c r="AZ5" s="610"/>
      <c r="BA5" s="610"/>
      <c r="BB5" s="610"/>
      <c r="BC5" s="610"/>
      <c r="BD5" s="610"/>
      <c r="BE5" s="610"/>
      <c r="BF5" s="611"/>
      <c r="BG5" s="623">
        <v>668507</v>
      </c>
      <c r="BH5" s="624"/>
      <c r="BI5" s="624"/>
      <c r="BJ5" s="624"/>
      <c r="BK5" s="624"/>
      <c r="BL5" s="624"/>
      <c r="BM5" s="624"/>
      <c r="BN5" s="625"/>
      <c r="BO5" s="626">
        <v>100</v>
      </c>
      <c r="BP5" s="626"/>
      <c r="BQ5" s="626"/>
      <c r="BR5" s="626"/>
      <c r="BS5" s="627" t="s">
        <v>206</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198</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c r="B6" s="620" t="s">
        <v>210</v>
      </c>
      <c r="C6" s="621"/>
      <c r="D6" s="621"/>
      <c r="E6" s="621"/>
      <c r="F6" s="621"/>
      <c r="G6" s="621"/>
      <c r="H6" s="621"/>
      <c r="I6" s="621"/>
      <c r="J6" s="621"/>
      <c r="K6" s="621"/>
      <c r="L6" s="621"/>
      <c r="M6" s="621"/>
      <c r="N6" s="621"/>
      <c r="O6" s="621"/>
      <c r="P6" s="621"/>
      <c r="Q6" s="622"/>
      <c r="R6" s="623">
        <v>40659</v>
      </c>
      <c r="S6" s="624"/>
      <c r="T6" s="624"/>
      <c r="U6" s="624"/>
      <c r="V6" s="624"/>
      <c r="W6" s="624"/>
      <c r="X6" s="624"/>
      <c r="Y6" s="625"/>
      <c r="Z6" s="626">
        <v>1.2</v>
      </c>
      <c r="AA6" s="626"/>
      <c r="AB6" s="626"/>
      <c r="AC6" s="626"/>
      <c r="AD6" s="627">
        <v>40659</v>
      </c>
      <c r="AE6" s="627"/>
      <c r="AF6" s="627"/>
      <c r="AG6" s="627"/>
      <c r="AH6" s="627"/>
      <c r="AI6" s="627"/>
      <c r="AJ6" s="627"/>
      <c r="AK6" s="627"/>
      <c r="AL6" s="628">
        <v>1.9</v>
      </c>
      <c r="AM6" s="629"/>
      <c r="AN6" s="629"/>
      <c r="AO6" s="630"/>
      <c r="AP6" s="620" t="s">
        <v>211</v>
      </c>
      <c r="AQ6" s="621"/>
      <c r="AR6" s="621"/>
      <c r="AS6" s="621"/>
      <c r="AT6" s="621"/>
      <c r="AU6" s="621"/>
      <c r="AV6" s="621"/>
      <c r="AW6" s="621"/>
      <c r="AX6" s="621"/>
      <c r="AY6" s="621"/>
      <c r="AZ6" s="621"/>
      <c r="BA6" s="621"/>
      <c r="BB6" s="621"/>
      <c r="BC6" s="621"/>
      <c r="BD6" s="621"/>
      <c r="BE6" s="621"/>
      <c r="BF6" s="622"/>
      <c r="BG6" s="623">
        <v>668507</v>
      </c>
      <c r="BH6" s="624"/>
      <c r="BI6" s="624"/>
      <c r="BJ6" s="624"/>
      <c r="BK6" s="624"/>
      <c r="BL6" s="624"/>
      <c r="BM6" s="624"/>
      <c r="BN6" s="625"/>
      <c r="BO6" s="626">
        <v>100</v>
      </c>
      <c r="BP6" s="626"/>
      <c r="BQ6" s="626"/>
      <c r="BR6" s="626"/>
      <c r="BS6" s="627" t="s">
        <v>206</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80362</v>
      </c>
      <c r="CS6" s="624"/>
      <c r="CT6" s="624"/>
      <c r="CU6" s="624"/>
      <c r="CV6" s="624"/>
      <c r="CW6" s="624"/>
      <c r="CX6" s="624"/>
      <c r="CY6" s="625"/>
      <c r="CZ6" s="626">
        <v>2.4</v>
      </c>
      <c r="DA6" s="626"/>
      <c r="DB6" s="626"/>
      <c r="DC6" s="626"/>
      <c r="DD6" s="632" t="s">
        <v>206</v>
      </c>
      <c r="DE6" s="624"/>
      <c r="DF6" s="624"/>
      <c r="DG6" s="624"/>
      <c r="DH6" s="624"/>
      <c r="DI6" s="624"/>
      <c r="DJ6" s="624"/>
      <c r="DK6" s="624"/>
      <c r="DL6" s="624"/>
      <c r="DM6" s="624"/>
      <c r="DN6" s="624"/>
      <c r="DO6" s="624"/>
      <c r="DP6" s="625"/>
      <c r="DQ6" s="632">
        <v>80337</v>
      </c>
      <c r="DR6" s="624"/>
      <c r="DS6" s="624"/>
      <c r="DT6" s="624"/>
      <c r="DU6" s="624"/>
      <c r="DV6" s="624"/>
      <c r="DW6" s="624"/>
      <c r="DX6" s="624"/>
      <c r="DY6" s="624"/>
      <c r="DZ6" s="624"/>
      <c r="EA6" s="624"/>
      <c r="EB6" s="624"/>
      <c r="EC6" s="633"/>
    </row>
    <row r="7" spans="2:143" ht="11.25" customHeight="1">
      <c r="B7" s="620" t="s">
        <v>213</v>
      </c>
      <c r="C7" s="621"/>
      <c r="D7" s="621"/>
      <c r="E7" s="621"/>
      <c r="F7" s="621"/>
      <c r="G7" s="621"/>
      <c r="H7" s="621"/>
      <c r="I7" s="621"/>
      <c r="J7" s="621"/>
      <c r="K7" s="621"/>
      <c r="L7" s="621"/>
      <c r="M7" s="621"/>
      <c r="N7" s="621"/>
      <c r="O7" s="621"/>
      <c r="P7" s="621"/>
      <c r="Q7" s="622"/>
      <c r="R7" s="623">
        <v>1032</v>
      </c>
      <c r="S7" s="624"/>
      <c r="T7" s="624"/>
      <c r="U7" s="624"/>
      <c r="V7" s="624"/>
      <c r="W7" s="624"/>
      <c r="X7" s="624"/>
      <c r="Y7" s="625"/>
      <c r="Z7" s="626">
        <v>0</v>
      </c>
      <c r="AA7" s="626"/>
      <c r="AB7" s="626"/>
      <c r="AC7" s="626"/>
      <c r="AD7" s="627">
        <v>1032</v>
      </c>
      <c r="AE7" s="627"/>
      <c r="AF7" s="627"/>
      <c r="AG7" s="627"/>
      <c r="AH7" s="627"/>
      <c r="AI7" s="627"/>
      <c r="AJ7" s="627"/>
      <c r="AK7" s="627"/>
      <c r="AL7" s="628">
        <v>0</v>
      </c>
      <c r="AM7" s="629"/>
      <c r="AN7" s="629"/>
      <c r="AO7" s="630"/>
      <c r="AP7" s="620" t="s">
        <v>214</v>
      </c>
      <c r="AQ7" s="621"/>
      <c r="AR7" s="621"/>
      <c r="AS7" s="621"/>
      <c r="AT7" s="621"/>
      <c r="AU7" s="621"/>
      <c r="AV7" s="621"/>
      <c r="AW7" s="621"/>
      <c r="AX7" s="621"/>
      <c r="AY7" s="621"/>
      <c r="AZ7" s="621"/>
      <c r="BA7" s="621"/>
      <c r="BB7" s="621"/>
      <c r="BC7" s="621"/>
      <c r="BD7" s="621"/>
      <c r="BE7" s="621"/>
      <c r="BF7" s="622"/>
      <c r="BG7" s="623">
        <v>275268</v>
      </c>
      <c r="BH7" s="624"/>
      <c r="BI7" s="624"/>
      <c r="BJ7" s="624"/>
      <c r="BK7" s="624"/>
      <c r="BL7" s="624"/>
      <c r="BM7" s="624"/>
      <c r="BN7" s="625"/>
      <c r="BO7" s="626">
        <v>41.2</v>
      </c>
      <c r="BP7" s="626"/>
      <c r="BQ7" s="626"/>
      <c r="BR7" s="626"/>
      <c r="BS7" s="627" t="s">
        <v>206</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697323</v>
      </c>
      <c r="CS7" s="624"/>
      <c r="CT7" s="624"/>
      <c r="CU7" s="624"/>
      <c r="CV7" s="624"/>
      <c r="CW7" s="624"/>
      <c r="CX7" s="624"/>
      <c r="CY7" s="625"/>
      <c r="CZ7" s="626">
        <v>21.2</v>
      </c>
      <c r="DA7" s="626"/>
      <c r="DB7" s="626"/>
      <c r="DC7" s="626"/>
      <c r="DD7" s="632">
        <v>14202</v>
      </c>
      <c r="DE7" s="624"/>
      <c r="DF7" s="624"/>
      <c r="DG7" s="624"/>
      <c r="DH7" s="624"/>
      <c r="DI7" s="624"/>
      <c r="DJ7" s="624"/>
      <c r="DK7" s="624"/>
      <c r="DL7" s="624"/>
      <c r="DM7" s="624"/>
      <c r="DN7" s="624"/>
      <c r="DO7" s="624"/>
      <c r="DP7" s="625"/>
      <c r="DQ7" s="632">
        <v>658791</v>
      </c>
      <c r="DR7" s="624"/>
      <c r="DS7" s="624"/>
      <c r="DT7" s="624"/>
      <c r="DU7" s="624"/>
      <c r="DV7" s="624"/>
      <c r="DW7" s="624"/>
      <c r="DX7" s="624"/>
      <c r="DY7" s="624"/>
      <c r="DZ7" s="624"/>
      <c r="EA7" s="624"/>
      <c r="EB7" s="624"/>
      <c r="EC7" s="633"/>
    </row>
    <row r="8" spans="2:143" ht="11.25" customHeight="1">
      <c r="B8" s="620" t="s">
        <v>216</v>
      </c>
      <c r="C8" s="621"/>
      <c r="D8" s="621"/>
      <c r="E8" s="621"/>
      <c r="F8" s="621"/>
      <c r="G8" s="621"/>
      <c r="H8" s="621"/>
      <c r="I8" s="621"/>
      <c r="J8" s="621"/>
      <c r="K8" s="621"/>
      <c r="L8" s="621"/>
      <c r="M8" s="621"/>
      <c r="N8" s="621"/>
      <c r="O8" s="621"/>
      <c r="P8" s="621"/>
      <c r="Q8" s="622"/>
      <c r="R8" s="623">
        <v>2588</v>
      </c>
      <c r="S8" s="624"/>
      <c r="T8" s="624"/>
      <c r="U8" s="624"/>
      <c r="V8" s="624"/>
      <c r="W8" s="624"/>
      <c r="X8" s="624"/>
      <c r="Y8" s="625"/>
      <c r="Z8" s="626">
        <v>0.1</v>
      </c>
      <c r="AA8" s="626"/>
      <c r="AB8" s="626"/>
      <c r="AC8" s="626"/>
      <c r="AD8" s="627">
        <v>2588</v>
      </c>
      <c r="AE8" s="627"/>
      <c r="AF8" s="627"/>
      <c r="AG8" s="627"/>
      <c r="AH8" s="627"/>
      <c r="AI8" s="627"/>
      <c r="AJ8" s="627"/>
      <c r="AK8" s="627"/>
      <c r="AL8" s="628">
        <v>0.1</v>
      </c>
      <c r="AM8" s="629"/>
      <c r="AN8" s="629"/>
      <c r="AO8" s="630"/>
      <c r="AP8" s="620" t="s">
        <v>217</v>
      </c>
      <c r="AQ8" s="621"/>
      <c r="AR8" s="621"/>
      <c r="AS8" s="621"/>
      <c r="AT8" s="621"/>
      <c r="AU8" s="621"/>
      <c r="AV8" s="621"/>
      <c r="AW8" s="621"/>
      <c r="AX8" s="621"/>
      <c r="AY8" s="621"/>
      <c r="AZ8" s="621"/>
      <c r="BA8" s="621"/>
      <c r="BB8" s="621"/>
      <c r="BC8" s="621"/>
      <c r="BD8" s="621"/>
      <c r="BE8" s="621"/>
      <c r="BF8" s="622"/>
      <c r="BG8" s="623">
        <v>10805</v>
      </c>
      <c r="BH8" s="624"/>
      <c r="BI8" s="624"/>
      <c r="BJ8" s="624"/>
      <c r="BK8" s="624"/>
      <c r="BL8" s="624"/>
      <c r="BM8" s="624"/>
      <c r="BN8" s="625"/>
      <c r="BO8" s="626">
        <v>1.6</v>
      </c>
      <c r="BP8" s="626"/>
      <c r="BQ8" s="626"/>
      <c r="BR8" s="626"/>
      <c r="BS8" s="632" t="s">
        <v>107</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846132</v>
      </c>
      <c r="CS8" s="624"/>
      <c r="CT8" s="624"/>
      <c r="CU8" s="624"/>
      <c r="CV8" s="624"/>
      <c r="CW8" s="624"/>
      <c r="CX8" s="624"/>
      <c r="CY8" s="625"/>
      <c r="CZ8" s="626">
        <v>25.8</v>
      </c>
      <c r="DA8" s="626"/>
      <c r="DB8" s="626"/>
      <c r="DC8" s="626"/>
      <c r="DD8" s="632">
        <v>69090</v>
      </c>
      <c r="DE8" s="624"/>
      <c r="DF8" s="624"/>
      <c r="DG8" s="624"/>
      <c r="DH8" s="624"/>
      <c r="DI8" s="624"/>
      <c r="DJ8" s="624"/>
      <c r="DK8" s="624"/>
      <c r="DL8" s="624"/>
      <c r="DM8" s="624"/>
      <c r="DN8" s="624"/>
      <c r="DO8" s="624"/>
      <c r="DP8" s="625"/>
      <c r="DQ8" s="632">
        <v>487275</v>
      </c>
      <c r="DR8" s="624"/>
      <c r="DS8" s="624"/>
      <c r="DT8" s="624"/>
      <c r="DU8" s="624"/>
      <c r="DV8" s="624"/>
      <c r="DW8" s="624"/>
      <c r="DX8" s="624"/>
      <c r="DY8" s="624"/>
      <c r="DZ8" s="624"/>
      <c r="EA8" s="624"/>
      <c r="EB8" s="624"/>
      <c r="EC8" s="633"/>
    </row>
    <row r="9" spans="2:143" ht="11.25" customHeight="1">
      <c r="B9" s="620" t="s">
        <v>219</v>
      </c>
      <c r="C9" s="621"/>
      <c r="D9" s="621"/>
      <c r="E9" s="621"/>
      <c r="F9" s="621"/>
      <c r="G9" s="621"/>
      <c r="H9" s="621"/>
      <c r="I9" s="621"/>
      <c r="J9" s="621"/>
      <c r="K9" s="621"/>
      <c r="L9" s="621"/>
      <c r="M9" s="621"/>
      <c r="N9" s="621"/>
      <c r="O9" s="621"/>
      <c r="P9" s="621"/>
      <c r="Q9" s="622"/>
      <c r="R9" s="623">
        <v>2102</v>
      </c>
      <c r="S9" s="624"/>
      <c r="T9" s="624"/>
      <c r="U9" s="624"/>
      <c r="V9" s="624"/>
      <c r="W9" s="624"/>
      <c r="X9" s="624"/>
      <c r="Y9" s="625"/>
      <c r="Z9" s="626">
        <v>0.1</v>
      </c>
      <c r="AA9" s="626"/>
      <c r="AB9" s="626"/>
      <c r="AC9" s="626"/>
      <c r="AD9" s="627">
        <v>2102</v>
      </c>
      <c r="AE9" s="627"/>
      <c r="AF9" s="627"/>
      <c r="AG9" s="627"/>
      <c r="AH9" s="627"/>
      <c r="AI9" s="627"/>
      <c r="AJ9" s="627"/>
      <c r="AK9" s="627"/>
      <c r="AL9" s="628">
        <v>0.1</v>
      </c>
      <c r="AM9" s="629"/>
      <c r="AN9" s="629"/>
      <c r="AO9" s="630"/>
      <c r="AP9" s="620" t="s">
        <v>220</v>
      </c>
      <c r="AQ9" s="621"/>
      <c r="AR9" s="621"/>
      <c r="AS9" s="621"/>
      <c r="AT9" s="621"/>
      <c r="AU9" s="621"/>
      <c r="AV9" s="621"/>
      <c r="AW9" s="621"/>
      <c r="AX9" s="621"/>
      <c r="AY9" s="621"/>
      <c r="AZ9" s="621"/>
      <c r="BA9" s="621"/>
      <c r="BB9" s="621"/>
      <c r="BC9" s="621"/>
      <c r="BD9" s="621"/>
      <c r="BE9" s="621"/>
      <c r="BF9" s="622"/>
      <c r="BG9" s="623">
        <v>235752</v>
      </c>
      <c r="BH9" s="624"/>
      <c r="BI9" s="624"/>
      <c r="BJ9" s="624"/>
      <c r="BK9" s="624"/>
      <c r="BL9" s="624"/>
      <c r="BM9" s="624"/>
      <c r="BN9" s="625"/>
      <c r="BO9" s="626">
        <v>35.299999999999997</v>
      </c>
      <c r="BP9" s="626"/>
      <c r="BQ9" s="626"/>
      <c r="BR9" s="626"/>
      <c r="BS9" s="632" t="s">
        <v>107</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344153</v>
      </c>
      <c r="CS9" s="624"/>
      <c r="CT9" s="624"/>
      <c r="CU9" s="624"/>
      <c r="CV9" s="624"/>
      <c r="CW9" s="624"/>
      <c r="CX9" s="624"/>
      <c r="CY9" s="625"/>
      <c r="CZ9" s="626">
        <v>10.5</v>
      </c>
      <c r="DA9" s="626"/>
      <c r="DB9" s="626"/>
      <c r="DC9" s="626"/>
      <c r="DD9" s="632">
        <v>43224</v>
      </c>
      <c r="DE9" s="624"/>
      <c r="DF9" s="624"/>
      <c r="DG9" s="624"/>
      <c r="DH9" s="624"/>
      <c r="DI9" s="624"/>
      <c r="DJ9" s="624"/>
      <c r="DK9" s="624"/>
      <c r="DL9" s="624"/>
      <c r="DM9" s="624"/>
      <c r="DN9" s="624"/>
      <c r="DO9" s="624"/>
      <c r="DP9" s="625"/>
      <c r="DQ9" s="632">
        <v>308144</v>
      </c>
      <c r="DR9" s="624"/>
      <c r="DS9" s="624"/>
      <c r="DT9" s="624"/>
      <c r="DU9" s="624"/>
      <c r="DV9" s="624"/>
      <c r="DW9" s="624"/>
      <c r="DX9" s="624"/>
      <c r="DY9" s="624"/>
      <c r="DZ9" s="624"/>
      <c r="EA9" s="624"/>
      <c r="EB9" s="624"/>
      <c r="EC9" s="633"/>
    </row>
    <row r="10" spans="2:143" ht="11.25" customHeight="1">
      <c r="B10" s="620" t="s">
        <v>222</v>
      </c>
      <c r="C10" s="621"/>
      <c r="D10" s="621"/>
      <c r="E10" s="621"/>
      <c r="F10" s="621"/>
      <c r="G10" s="621"/>
      <c r="H10" s="621"/>
      <c r="I10" s="621"/>
      <c r="J10" s="621"/>
      <c r="K10" s="621"/>
      <c r="L10" s="621"/>
      <c r="M10" s="621"/>
      <c r="N10" s="621"/>
      <c r="O10" s="621"/>
      <c r="P10" s="621"/>
      <c r="Q10" s="622"/>
      <c r="R10" s="623">
        <v>115783</v>
      </c>
      <c r="S10" s="624"/>
      <c r="T10" s="624"/>
      <c r="U10" s="624"/>
      <c r="V10" s="624"/>
      <c r="W10" s="624"/>
      <c r="X10" s="624"/>
      <c r="Y10" s="625"/>
      <c r="Z10" s="626">
        <v>3.3</v>
      </c>
      <c r="AA10" s="626"/>
      <c r="AB10" s="626"/>
      <c r="AC10" s="626"/>
      <c r="AD10" s="627">
        <v>115783</v>
      </c>
      <c r="AE10" s="627"/>
      <c r="AF10" s="627"/>
      <c r="AG10" s="627"/>
      <c r="AH10" s="627"/>
      <c r="AI10" s="627"/>
      <c r="AJ10" s="627"/>
      <c r="AK10" s="627"/>
      <c r="AL10" s="628">
        <v>5.4</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12013</v>
      </c>
      <c r="BH10" s="624"/>
      <c r="BI10" s="624"/>
      <c r="BJ10" s="624"/>
      <c r="BK10" s="624"/>
      <c r="BL10" s="624"/>
      <c r="BM10" s="624"/>
      <c r="BN10" s="625"/>
      <c r="BO10" s="626">
        <v>1.8</v>
      </c>
      <c r="BP10" s="626"/>
      <c r="BQ10" s="626"/>
      <c r="BR10" s="626"/>
      <c r="BS10" s="632" t="s">
        <v>107</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v>8174</v>
      </c>
      <c r="CS10" s="624"/>
      <c r="CT10" s="624"/>
      <c r="CU10" s="624"/>
      <c r="CV10" s="624"/>
      <c r="CW10" s="624"/>
      <c r="CX10" s="624"/>
      <c r="CY10" s="625"/>
      <c r="CZ10" s="626">
        <v>0.2</v>
      </c>
      <c r="DA10" s="626"/>
      <c r="DB10" s="626"/>
      <c r="DC10" s="626"/>
      <c r="DD10" s="632">
        <v>1080</v>
      </c>
      <c r="DE10" s="624"/>
      <c r="DF10" s="624"/>
      <c r="DG10" s="624"/>
      <c r="DH10" s="624"/>
      <c r="DI10" s="624"/>
      <c r="DJ10" s="624"/>
      <c r="DK10" s="624"/>
      <c r="DL10" s="624"/>
      <c r="DM10" s="624"/>
      <c r="DN10" s="624"/>
      <c r="DO10" s="624"/>
      <c r="DP10" s="625"/>
      <c r="DQ10" s="632">
        <v>8027</v>
      </c>
      <c r="DR10" s="624"/>
      <c r="DS10" s="624"/>
      <c r="DT10" s="624"/>
      <c r="DU10" s="624"/>
      <c r="DV10" s="624"/>
      <c r="DW10" s="624"/>
      <c r="DX10" s="624"/>
      <c r="DY10" s="624"/>
      <c r="DZ10" s="624"/>
      <c r="EA10" s="624"/>
      <c r="EB10" s="624"/>
      <c r="EC10" s="633"/>
    </row>
    <row r="11" spans="2:143" ht="11.25" customHeight="1">
      <c r="B11" s="620" t="s">
        <v>225</v>
      </c>
      <c r="C11" s="621"/>
      <c r="D11" s="621"/>
      <c r="E11" s="621"/>
      <c r="F11" s="621"/>
      <c r="G11" s="621"/>
      <c r="H11" s="621"/>
      <c r="I11" s="621"/>
      <c r="J11" s="621"/>
      <c r="K11" s="621"/>
      <c r="L11" s="621"/>
      <c r="M11" s="621"/>
      <c r="N11" s="621"/>
      <c r="O11" s="621"/>
      <c r="P11" s="621"/>
      <c r="Q11" s="622"/>
      <c r="R11" s="623">
        <v>1619</v>
      </c>
      <c r="S11" s="624"/>
      <c r="T11" s="624"/>
      <c r="U11" s="624"/>
      <c r="V11" s="624"/>
      <c r="W11" s="624"/>
      <c r="X11" s="624"/>
      <c r="Y11" s="625"/>
      <c r="Z11" s="626">
        <v>0</v>
      </c>
      <c r="AA11" s="626"/>
      <c r="AB11" s="626"/>
      <c r="AC11" s="626"/>
      <c r="AD11" s="627">
        <v>1619</v>
      </c>
      <c r="AE11" s="627"/>
      <c r="AF11" s="627"/>
      <c r="AG11" s="627"/>
      <c r="AH11" s="627"/>
      <c r="AI11" s="627"/>
      <c r="AJ11" s="627"/>
      <c r="AK11" s="627"/>
      <c r="AL11" s="628">
        <v>0.1</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16698</v>
      </c>
      <c r="BH11" s="624"/>
      <c r="BI11" s="624"/>
      <c r="BJ11" s="624"/>
      <c r="BK11" s="624"/>
      <c r="BL11" s="624"/>
      <c r="BM11" s="624"/>
      <c r="BN11" s="625"/>
      <c r="BO11" s="626">
        <v>2.5</v>
      </c>
      <c r="BP11" s="626"/>
      <c r="BQ11" s="626"/>
      <c r="BR11" s="626"/>
      <c r="BS11" s="632" t="s">
        <v>107</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131262</v>
      </c>
      <c r="CS11" s="624"/>
      <c r="CT11" s="624"/>
      <c r="CU11" s="624"/>
      <c r="CV11" s="624"/>
      <c r="CW11" s="624"/>
      <c r="CX11" s="624"/>
      <c r="CY11" s="625"/>
      <c r="CZ11" s="626">
        <v>4</v>
      </c>
      <c r="DA11" s="626"/>
      <c r="DB11" s="626"/>
      <c r="DC11" s="626"/>
      <c r="DD11" s="632">
        <v>6523</v>
      </c>
      <c r="DE11" s="624"/>
      <c r="DF11" s="624"/>
      <c r="DG11" s="624"/>
      <c r="DH11" s="624"/>
      <c r="DI11" s="624"/>
      <c r="DJ11" s="624"/>
      <c r="DK11" s="624"/>
      <c r="DL11" s="624"/>
      <c r="DM11" s="624"/>
      <c r="DN11" s="624"/>
      <c r="DO11" s="624"/>
      <c r="DP11" s="625"/>
      <c r="DQ11" s="632">
        <v>85486</v>
      </c>
      <c r="DR11" s="624"/>
      <c r="DS11" s="624"/>
      <c r="DT11" s="624"/>
      <c r="DU11" s="624"/>
      <c r="DV11" s="624"/>
      <c r="DW11" s="624"/>
      <c r="DX11" s="624"/>
      <c r="DY11" s="624"/>
      <c r="DZ11" s="624"/>
      <c r="EA11" s="624"/>
      <c r="EB11" s="624"/>
      <c r="EC11" s="633"/>
    </row>
    <row r="12" spans="2:143" ht="11.25" customHeight="1">
      <c r="B12" s="620" t="s">
        <v>228</v>
      </c>
      <c r="C12" s="621"/>
      <c r="D12" s="621"/>
      <c r="E12" s="621"/>
      <c r="F12" s="621"/>
      <c r="G12" s="621"/>
      <c r="H12" s="621"/>
      <c r="I12" s="621"/>
      <c r="J12" s="621"/>
      <c r="K12" s="621"/>
      <c r="L12" s="621"/>
      <c r="M12" s="621"/>
      <c r="N12" s="621"/>
      <c r="O12" s="621"/>
      <c r="P12" s="621"/>
      <c r="Q12" s="622"/>
      <c r="R12" s="623" t="s">
        <v>107</v>
      </c>
      <c r="S12" s="624"/>
      <c r="T12" s="624"/>
      <c r="U12" s="624"/>
      <c r="V12" s="624"/>
      <c r="W12" s="624"/>
      <c r="X12" s="624"/>
      <c r="Y12" s="625"/>
      <c r="Z12" s="626" t="s">
        <v>107</v>
      </c>
      <c r="AA12" s="626"/>
      <c r="AB12" s="626"/>
      <c r="AC12" s="626"/>
      <c r="AD12" s="627" t="s">
        <v>107</v>
      </c>
      <c r="AE12" s="627"/>
      <c r="AF12" s="627"/>
      <c r="AG12" s="627"/>
      <c r="AH12" s="627"/>
      <c r="AI12" s="627"/>
      <c r="AJ12" s="627"/>
      <c r="AK12" s="627"/>
      <c r="AL12" s="628" t="s">
        <v>107</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332312</v>
      </c>
      <c r="BH12" s="624"/>
      <c r="BI12" s="624"/>
      <c r="BJ12" s="624"/>
      <c r="BK12" s="624"/>
      <c r="BL12" s="624"/>
      <c r="BM12" s="624"/>
      <c r="BN12" s="625"/>
      <c r="BO12" s="626">
        <v>49.7</v>
      </c>
      <c r="BP12" s="626"/>
      <c r="BQ12" s="626"/>
      <c r="BR12" s="626"/>
      <c r="BS12" s="632" t="s">
        <v>107</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46009</v>
      </c>
      <c r="CS12" s="624"/>
      <c r="CT12" s="624"/>
      <c r="CU12" s="624"/>
      <c r="CV12" s="624"/>
      <c r="CW12" s="624"/>
      <c r="CX12" s="624"/>
      <c r="CY12" s="625"/>
      <c r="CZ12" s="626">
        <v>1.4</v>
      </c>
      <c r="DA12" s="626"/>
      <c r="DB12" s="626"/>
      <c r="DC12" s="626"/>
      <c r="DD12" s="632" t="s">
        <v>107</v>
      </c>
      <c r="DE12" s="624"/>
      <c r="DF12" s="624"/>
      <c r="DG12" s="624"/>
      <c r="DH12" s="624"/>
      <c r="DI12" s="624"/>
      <c r="DJ12" s="624"/>
      <c r="DK12" s="624"/>
      <c r="DL12" s="624"/>
      <c r="DM12" s="624"/>
      <c r="DN12" s="624"/>
      <c r="DO12" s="624"/>
      <c r="DP12" s="625"/>
      <c r="DQ12" s="632">
        <v>26009</v>
      </c>
      <c r="DR12" s="624"/>
      <c r="DS12" s="624"/>
      <c r="DT12" s="624"/>
      <c r="DU12" s="624"/>
      <c r="DV12" s="624"/>
      <c r="DW12" s="624"/>
      <c r="DX12" s="624"/>
      <c r="DY12" s="624"/>
      <c r="DZ12" s="624"/>
      <c r="EA12" s="624"/>
      <c r="EB12" s="624"/>
      <c r="EC12" s="633"/>
    </row>
    <row r="13" spans="2:143" ht="11.25" customHeight="1">
      <c r="B13" s="620" t="s">
        <v>231</v>
      </c>
      <c r="C13" s="621"/>
      <c r="D13" s="621"/>
      <c r="E13" s="621"/>
      <c r="F13" s="621"/>
      <c r="G13" s="621"/>
      <c r="H13" s="621"/>
      <c r="I13" s="621"/>
      <c r="J13" s="621"/>
      <c r="K13" s="621"/>
      <c r="L13" s="621"/>
      <c r="M13" s="621"/>
      <c r="N13" s="621"/>
      <c r="O13" s="621"/>
      <c r="P13" s="621"/>
      <c r="Q13" s="622"/>
      <c r="R13" s="623">
        <v>7431</v>
      </c>
      <c r="S13" s="624"/>
      <c r="T13" s="624"/>
      <c r="U13" s="624"/>
      <c r="V13" s="624"/>
      <c r="W13" s="624"/>
      <c r="X13" s="624"/>
      <c r="Y13" s="625"/>
      <c r="Z13" s="626">
        <v>0.2</v>
      </c>
      <c r="AA13" s="626"/>
      <c r="AB13" s="626"/>
      <c r="AC13" s="626"/>
      <c r="AD13" s="627">
        <v>7431</v>
      </c>
      <c r="AE13" s="627"/>
      <c r="AF13" s="627"/>
      <c r="AG13" s="627"/>
      <c r="AH13" s="627"/>
      <c r="AI13" s="627"/>
      <c r="AJ13" s="627"/>
      <c r="AK13" s="627"/>
      <c r="AL13" s="628">
        <v>0.3</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332305</v>
      </c>
      <c r="BH13" s="624"/>
      <c r="BI13" s="624"/>
      <c r="BJ13" s="624"/>
      <c r="BK13" s="624"/>
      <c r="BL13" s="624"/>
      <c r="BM13" s="624"/>
      <c r="BN13" s="625"/>
      <c r="BO13" s="626">
        <v>49.7</v>
      </c>
      <c r="BP13" s="626"/>
      <c r="BQ13" s="626"/>
      <c r="BR13" s="626"/>
      <c r="BS13" s="632" t="s">
        <v>107</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371433</v>
      </c>
      <c r="CS13" s="624"/>
      <c r="CT13" s="624"/>
      <c r="CU13" s="624"/>
      <c r="CV13" s="624"/>
      <c r="CW13" s="624"/>
      <c r="CX13" s="624"/>
      <c r="CY13" s="625"/>
      <c r="CZ13" s="626">
        <v>11.3</v>
      </c>
      <c r="DA13" s="626"/>
      <c r="DB13" s="626"/>
      <c r="DC13" s="626"/>
      <c r="DD13" s="632">
        <v>196017</v>
      </c>
      <c r="DE13" s="624"/>
      <c r="DF13" s="624"/>
      <c r="DG13" s="624"/>
      <c r="DH13" s="624"/>
      <c r="DI13" s="624"/>
      <c r="DJ13" s="624"/>
      <c r="DK13" s="624"/>
      <c r="DL13" s="624"/>
      <c r="DM13" s="624"/>
      <c r="DN13" s="624"/>
      <c r="DO13" s="624"/>
      <c r="DP13" s="625"/>
      <c r="DQ13" s="632">
        <v>244074</v>
      </c>
      <c r="DR13" s="624"/>
      <c r="DS13" s="624"/>
      <c r="DT13" s="624"/>
      <c r="DU13" s="624"/>
      <c r="DV13" s="624"/>
      <c r="DW13" s="624"/>
      <c r="DX13" s="624"/>
      <c r="DY13" s="624"/>
      <c r="DZ13" s="624"/>
      <c r="EA13" s="624"/>
      <c r="EB13" s="624"/>
      <c r="EC13" s="633"/>
    </row>
    <row r="14" spans="2:143" ht="11.25" customHeight="1">
      <c r="B14" s="620" t="s">
        <v>234</v>
      </c>
      <c r="C14" s="621"/>
      <c r="D14" s="621"/>
      <c r="E14" s="621"/>
      <c r="F14" s="621"/>
      <c r="G14" s="621"/>
      <c r="H14" s="621"/>
      <c r="I14" s="621"/>
      <c r="J14" s="621"/>
      <c r="K14" s="621"/>
      <c r="L14" s="621"/>
      <c r="M14" s="621"/>
      <c r="N14" s="621"/>
      <c r="O14" s="621"/>
      <c r="P14" s="621"/>
      <c r="Q14" s="622"/>
      <c r="R14" s="623" t="s">
        <v>107</v>
      </c>
      <c r="S14" s="624"/>
      <c r="T14" s="624"/>
      <c r="U14" s="624"/>
      <c r="V14" s="624"/>
      <c r="W14" s="624"/>
      <c r="X14" s="624"/>
      <c r="Y14" s="625"/>
      <c r="Z14" s="626" t="s">
        <v>107</v>
      </c>
      <c r="AA14" s="626"/>
      <c r="AB14" s="626"/>
      <c r="AC14" s="626"/>
      <c r="AD14" s="627" t="s">
        <v>107</v>
      </c>
      <c r="AE14" s="627"/>
      <c r="AF14" s="627"/>
      <c r="AG14" s="627"/>
      <c r="AH14" s="627"/>
      <c r="AI14" s="627"/>
      <c r="AJ14" s="627"/>
      <c r="AK14" s="627"/>
      <c r="AL14" s="628" t="s">
        <v>107</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15660</v>
      </c>
      <c r="BH14" s="624"/>
      <c r="BI14" s="624"/>
      <c r="BJ14" s="624"/>
      <c r="BK14" s="624"/>
      <c r="BL14" s="624"/>
      <c r="BM14" s="624"/>
      <c r="BN14" s="625"/>
      <c r="BO14" s="626">
        <v>2.2999999999999998</v>
      </c>
      <c r="BP14" s="626"/>
      <c r="BQ14" s="626"/>
      <c r="BR14" s="626"/>
      <c r="BS14" s="632" t="s">
        <v>107</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148642</v>
      </c>
      <c r="CS14" s="624"/>
      <c r="CT14" s="624"/>
      <c r="CU14" s="624"/>
      <c r="CV14" s="624"/>
      <c r="CW14" s="624"/>
      <c r="CX14" s="624"/>
      <c r="CY14" s="625"/>
      <c r="CZ14" s="626">
        <v>4.5</v>
      </c>
      <c r="DA14" s="626"/>
      <c r="DB14" s="626"/>
      <c r="DC14" s="626"/>
      <c r="DD14" s="632">
        <v>11758</v>
      </c>
      <c r="DE14" s="624"/>
      <c r="DF14" s="624"/>
      <c r="DG14" s="624"/>
      <c r="DH14" s="624"/>
      <c r="DI14" s="624"/>
      <c r="DJ14" s="624"/>
      <c r="DK14" s="624"/>
      <c r="DL14" s="624"/>
      <c r="DM14" s="624"/>
      <c r="DN14" s="624"/>
      <c r="DO14" s="624"/>
      <c r="DP14" s="625"/>
      <c r="DQ14" s="632">
        <v>137559</v>
      </c>
      <c r="DR14" s="624"/>
      <c r="DS14" s="624"/>
      <c r="DT14" s="624"/>
      <c r="DU14" s="624"/>
      <c r="DV14" s="624"/>
      <c r="DW14" s="624"/>
      <c r="DX14" s="624"/>
      <c r="DY14" s="624"/>
      <c r="DZ14" s="624"/>
      <c r="EA14" s="624"/>
      <c r="EB14" s="624"/>
      <c r="EC14" s="633"/>
    </row>
    <row r="15" spans="2:143" ht="11.25" customHeight="1">
      <c r="B15" s="620" t="s">
        <v>237</v>
      </c>
      <c r="C15" s="621"/>
      <c r="D15" s="621"/>
      <c r="E15" s="621"/>
      <c r="F15" s="621"/>
      <c r="G15" s="621"/>
      <c r="H15" s="621"/>
      <c r="I15" s="621"/>
      <c r="J15" s="621"/>
      <c r="K15" s="621"/>
      <c r="L15" s="621"/>
      <c r="M15" s="621"/>
      <c r="N15" s="621"/>
      <c r="O15" s="621"/>
      <c r="P15" s="621"/>
      <c r="Q15" s="622"/>
      <c r="R15" s="623">
        <v>2643</v>
      </c>
      <c r="S15" s="624"/>
      <c r="T15" s="624"/>
      <c r="U15" s="624"/>
      <c r="V15" s="624"/>
      <c r="W15" s="624"/>
      <c r="X15" s="624"/>
      <c r="Y15" s="625"/>
      <c r="Z15" s="626">
        <v>0.1</v>
      </c>
      <c r="AA15" s="626"/>
      <c r="AB15" s="626"/>
      <c r="AC15" s="626"/>
      <c r="AD15" s="627">
        <v>2643</v>
      </c>
      <c r="AE15" s="627"/>
      <c r="AF15" s="627"/>
      <c r="AG15" s="627"/>
      <c r="AH15" s="627"/>
      <c r="AI15" s="627"/>
      <c r="AJ15" s="627"/>
      <c r="AK15" s="627"/>
      <c r="AL15" s="628">
        <v>0.1</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45267</v>
      </c>
      <c r="BH15" s="624"/>
      <c r="BI15" s="624"/>
      <c r="BJ15" s="624"/>
      <c r="BK15" s="624"/>
      <c r="BL15" s="624"/>
      <c r="BM15" s="624"/>
      <c r="BN15" s="625"/>
      <c r="BO15" s="626">
        <v>6.8</v>
      </c>
      <c r="BP15" s="626"/>
      <c r="BQ15" s="626"/>
      <c r="BR15" s="626"/>
      <c r="BS15" s="632" t="s">
        <v>107</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293052</v>
      </c>
      <c r="CS15" s="624"/>
      <c r="CT15" s="624"/>
      <c r="CU15" s="624"/>
      <c r="CV15" s="624"/>
      <c r="CW15" s="624"/>
      <c r="CX15" s="624"/>
      <c r="CY15" s="625"/>
      <c r="CZ15" s="626">
        <v>8.9</v>
      </c>
      <c r="DA15" s="626"/>
      <c r="DB15" s="626"/>
      <c r="DC15" s="626"/>
      <c r="DD15" s="632">
        <v>57184</v>
      </c>
      <c r="DE15" s="624"/>
      <c r="DF15" s="624"/>
      <c r="DG15" s="624"/>
      <c r="DH15" s="624"/>
      <c r="DI15" s="624"/>
      <c r="DJ15" s="624"/>
      <c r="DK15" s="624"/>
      <c r="DL15" s="624"/>
      <c r="DM15" s="624"/>
      <c r="DN15" s="624"/>
      <c r="DO15" s="624"/>
      <c r="DP15" s="625"/>
      <c r="DQ15" s="632">
        <v>235425</v>
      </c>
      <c r="DR15" s="624"/>
      <c r="DS15" s="624"/>
      <c r="DT15" s="624"/>
      <c r="DU15" s="624"/>
      <c r="DV15" s="624"/>
      <c r="DW15" s="624"/>
      <c r="DX15" s="624"/>
      <c r="DY15" s="624"/>
      <c r="DZ15" s="624"/>
      <c r="EA15" s="624"/>
      <c r="EB15" s="624"/>
      <c r="EC15" s="633"/>
    </row>
    <row r="16" spans="2:143" ht="11.25" customHeight="1">
      <c r="B16" s="620" t="s">
        <v>240</v>
      </c>
      <c r="C16" s="621"/>
      <c r="D16" s="621"/>
      <c r="E16" s="621"/>
      <c r="F16" s="621"/>
      <c r="G16" s="621"/>
      <c r="H16" s="621"/>
      <c r="I16" s="621"/>
      <c r="J16" s="621"/>
      <c r="K16" s="621"/>
      <c r="L16" s="621"/>
      <c r="M16" s="621"/>
      <c r="N16" s="621"/>
      <c r="O16" s="621"/>
      <c r="P16" s="621"/>
      <c r="Q16" s="622"/>
      <c r="R16" s="623">
        <v>1365645</v>
      </c>
      <c r="S16" s="624"/>
      <c r="T16" s="624"/>
      <c r="U16" s="624"/>
      <c r="V16" s="624"/>
      <c r="W16" s="624"/>
      <c r="X16" s="624"/>
      <c r="Y16" s="625"/>
      <c r="Z16" s="626">
        <v>39.1</v>
      </c>
      <c r="AA16" s="626"/>
      <c r="AB16" s="626"/>
      <c r="AC16" s="626"/>
      <c r="AD16" s="627">
        <v>1271455</v>
      </c>
      <c r="AE16" s="627"/>
      <c r="AF16" s="627"/>
      <c r="AG16" s="627"/>
      <c r="AH16" s="627"/>
      <c r="AI16" s="627"/>
      <c r="AJ16" s="627"/>
      <c r="AK16" s="627"/>
      <c r="AL16" s="628">
        <v>59.6</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t="s">
        <v>107</v>
      </c>
      <c r="BH16" s="624"/>
      <c r="BI16" s="624"/>
      <c r="BJ16" s="624"/>
      <c r="BK16" s="624"/>
      <c r="BL16" s="624"/>
      <c r="BM16" s="624"/>
      <c r="BN16" s="625"/>
      <c r="BO16" s="626" t="s">
        <v>107</v>
      </c>
      <c r="BP16" s="626"/>
      <c r="BQ16" s="626"/>
      <c r="BR16" s="626"/>
      <c r="BS16" s="632" t="s">
        <v>107</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v>20886</v>
      </c>
      <c r="CS16" s="624"/>
      <c r="CT16" s="624"/>
      <c r="CU16" s="624"/>
      <c r="CV16" s="624"/>
      <c r="CW16" s="624"/>
      <c r="CX16" s="624"/>
      <c r="CY16" s="625"/>
      <c r="CZ16" s="626">
        <v>0.6</v>
      </c>
      <c r="DA16" s="626"/>
      <c r="DB16" s="626"/>
      <c r="DC16" s="626"/>
      <c r="DD16" s="632" t="s">
        <v>107</v>
      </c>
      <c r="DE16" s="624"/>
      <c r="DF16" s="624"/>
      <c r="DG16" s="624"/>
      <c r="DH16" s="624"/>
      <c r="DI16" s="624"/>
      <c r="DJ16" s="624"/>
      <c r="DK16" s="624"/>
      <c r="DL16" s="624"/>
      <c r="DM16" s="624"/>
      <c r="DN16" s="624"/>
      <c r="DO16" s="624"/>
      <c r="DP16" s="625"/>
      <c r="DQ16" s="632">
        <v>5489</v>
      </c>
      <c r="DR16" s="624"/>
      <c r="DS16" s="624"/>
      <c r="DT16" s="624"/>
      <c r="DU16" s="624"/>
      <c r="DV16" s="624"/>
      <c r="DW16" s="624"/>
      <c r="DX16" s="624"/>
      <c r="DY16" s="624"/>
      <c r="DZ16" s="624"/>
      <c r="EA16" s="624"/>
      <c r="EB16" s="624"/>
      <c r="EC16" s="633"/>
    </row>
    <row r="17" spans="2:133" ht="11.25" customHeight="1">
      <c r="B17" s="620" t="s">
        <v>243</v>
      </c>
      <c r="C17" s="621"/>
      <c r="D17" s="621"/>
      <c r="E17" s="621"/>
      <c r="F17" s="621"/>
      <c r="G17" s="621"/>
      <c r="H17" s="621"/>
      <c r="I17" s="621"/>
      <c r="J17" s="621"/>
      <c r="K17" s="621"/>
      <c r="L17" s="621"/>
      <c r="M17" s="621"/>
      <c r="N17" s="621"/>
      <c r="O17" s="621"/>
      <c r="P17" s="621"/>
      <c r="Q17" s="622"/>
      <c r="R17" s="623">
        <v>1271455</v>
      </c>
      <c r="S17" s="624"/>
      <c r="T17" s="624"/>
      <c r="U17" s="624"/>
      <c r="V17" s="624"/>
      <c r="W17" s="624"/>
      <c r="X17" s="624"/>
      <c r="Y17" s="625"/>
      <c r="Z17" s="626">
        <v>36.4</v>
      </c>
      <c r="AA17" s="626"/>
      <c r="AB17" s="626"/>
      <c r="AC17" s="626"/>
      <c r="AD17" s="627">
        <v>1271455</v>
      </c>
      <c r="AE17" s="627"/>
      <c r="AF17" s="627"/>
      <c r="AG17" s="627"/>
      <c r="AH17" s="627"/>
      <c r="AI17" s="627"/>
      <c r="AJ17" s="627"/>
      <c r="AK17" s="627"/>
      <c r="AL17" s="628">
        <v>59.6</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t="s">
        <v>107</v>
      </c>
      <c r="BH17" s="624"/>
      <c r="BI17" s="624"/>
      <c r="BJ17" s="624"/>
      <c r="BK17" s="624"/>
      <c r="BL17" s="624"/>
      <c r="BM17" s="624"/>
      <c r="BN17" s="625"/>
      <c r="BO17" s="626" t="s">
        <v>107</v>
      </c>
      <c r="BP17" s="626"/>
      <c r="BQ17" s="626"/>
      <c r="BR17" s="626"/>
      <c r="BS17" s="632" t="s">
        <v>107</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294945</v>
      </c>
      <c r="CS17" s="624"/>
      <c r="CT17" s="624"/>
      <c r="CU17" s="624"/>
      <c r="CV17" s="624"/>
      <c r="CW17" s="624"/>
      <c r="CX17" s="624"/>
      <c r="CY17" s="625"/>
      <c r="CZ17" s="626">
        <v>9</v>
      </c>
      <c r="DA17" s="626"/>
      <c r="DB17" s="626"/>
      <c r="DC17" s="626"/>
      <c r="DD17" s="632" t="s">
        <v>107</v>
      </c>
      <c r="DE17" s="624"/>
      <c r="DF17" s="624"/>
      <c r="DG17" s="624"/>
      <c r="DH17" s="624"/>
      <c r="DI17" s="624"/>
      <c r="DJ17" s="624"/>
      <c r="DK17" s="624"/>
      <c r="DL17" s="624"/>
      <c r="DM17" s="624"/>
      <c r="DN17" s="624"/>
      <c r="DO17" s="624"/>
      <c r="DP17" s="625"/>
      <c r="DQ17" s="632">
        <v>294945</v>
      </c>
      <c r="DR17" s="624"/>
      <c r="DS17" s="624"/>
      <c r="DT17" s="624"/>
      <c r="DU17" s="624"/>
      <c r="DV17" s="624"/>
      <c r="DW17" s="624"/>
      <c r="DX17" s="624"/>
      <c r="DY17" s="624"/>
      <c r="DZ17" s="624"/>
      <c r="EA17" s="624"/>
      <c r="EB17" s="624"/>
      <c r="EC17" s="633"/>
    </row>
    <row r="18" spans="2:133" ht="11.25" customHeight="1">
      <c r="B18" s="620" t="s">
        <v>246</v>
      </c>
      <c r="C18" s="621"/>
      <c r="D18" s="621"/>
      <c r="E18" s="621"/>
      <c r="F18" s="621"/>
      <c r="G18" s="621"/>
      <c r="H18" s="621"/>
      <c r="I18" s="621"/>
      <c r="J18" s="621"/>
      <c r="K18" s="621"/>
      <c r="L18" s="621"/>
      <c r="M18" s="621"/>
      <c r="N18" s="621"/>
      <c r="O18" s="621"/>
      <c r="P18" s="621"/>
      <c r="Q18" s="622"/>
      <c r="R18" s="623">
        <v>86679</v>
      </c>
      <c r="S18" s="624"/>
      <c r="T18" s="624"/>
      <c r="U18" s="624"/>
      <c r="V18" s="624"/>
      <c r="W18" s="624"/>
      <c r="X18" s="624"/>
      <c r="Y18" s="625"/>
      <c r="Z18" s="626">
        <v>2.5</v>
      </c>
      <c r="AA18" s="626"/>
      <c r="AB18" s="626"/>
      <c r="AC18" s="626"/>
      <c r="AD18" s="627" t="s">
        <v>107</v>
      </c>
      <c r="AE18" s="627"/>
      <c r="AF18" s="627"/>
      <c r="AG18" s="627"/>
      <c r="AH18" s="627"/>
      <c r="AI18" s="627"/>
      <c r="AJ18" s="627"/>
      <c r="AK18" s="627"/>
      <c r="AL18" s="628" t="s">
        <v>107</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107</v>
      </c>
      <c r="BH18" s="624"/>
      <c r="BI18" s="624"/>
      <c r="BJ18" s="624"/>
      <c r="BK18" s="624"/>
      <c r="BL18" s="624"/>
      <c r="BM18" s="624"/>
      <c r="BN18" s="625"/>
      <c r="BO18" s="626" t="s">
        <v>107</v>
      </c>
      <c r="BP18" s="626"/>
      <c r="BQ18" s="626"/>
      <c r="BR18" s="626"/>
      <c r="BS18" s="632" t="s">
        <v>107</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t="s">
        <v>107</v>
      </c>
      <c r="CS18" s="624"/>
      <c r="CT18" s="624"/>
      <c r="CU18" s="624"/>
      <c r="CV18" s="624"/>
      <c r="CW18" s="624"/>
      <c r="CX18" s="624"/>
      <c r="CY18" s="625"/>
      <c r="CZ18" s="626" t="s">
        <v>107</v>
      </c>
      <c r="DA18" s="626"/>
      <c r="DB18" s="626"/>
      <c r="DC18" s="626"/>
      <c r="DD18" s="632" t="s">
        <v>107</v>
      </c>
      <c r="DE18" s="624"/>
      <c r="DF18" s="624"/>
      <c r="DG18" s="624"/>
      <c r="DH18" s="624"/>
      <c r="DI18" s="624"/>
      <c r="DJ18" s="624"/>
      <c r="DK18" s="624"/>
      <c r="DL18" s="624"/>
      <c r="DM18" s="624"/>
      <c r="DN18" s="624"/>
      <c r="DO18" s="624"/>
      <c r="DP18" s="625"/>
      <c r="DQ18" s="632" t="s">
        <v>107</v>
      </c>
      <c r="DR18" s="624"/>
      <c r="DS18" s="624"/>
      <c r="DT18" s="624"/>
      <c r="DU18" s="624"/>
      <c r="DV18" s="624"/>
      <c r="DW18" s="624"/>
      <c r="DX18" s="624"/>
      <c r="DY18" s="624"/>
      <c r="DZ18" s="624"/>
      <c r="EA18" s="624"/>
      <c r="EB18" s="624"/>
      <c r="EC18" s="633"/>
    </row>
    <row r="19" spans="2:133" ht="11.25" customHeight="1">
      <c r="B19" s="620" t="s">
        <v>249</v>
      </c>
      <c r="C19" s="621"/>
      <c r="D19" s="621"/>
      <c r="E19" s="621"/>
      <c r="F19" s="621"/>
      <c r="G19" s="621"/>
      <c r="H19" s="621"/>
      <c r="I19" s="621"/>
      <c r="J19" s="621"/>
      <c r="K19" s="621"/>
      <c r="L19" s="621"/>
      <c r="M19" s="621"/>
      <c r="N19" s="621"/>
      <c r="O19" s="621"/>
      <c r="P19" s="621"/>
      <c r="Q19" s="622"/>
      <c r="R19" s="623">
        <v>7511</v>
      </c>
      <c r="S19" s="624"/>
      <c r="T19" s="624"/>
      <c r="U19" s="624"/>
      <c r="V19" s="624"/>
      <c r="W19" s="624"/>
      <c r="X19" s="624"/>
      <c r="Y19" s="625"/>
      <c r="Z19" s="626">
        <v>0.2</v>
      </c>
      <c r="AA19" s="626"/>
      <c r="AB19" s="626"/>
      <c r="AC19" s="626"/>
      <c r="AD19" s="627" t="s">
        <v>107</v>
      </c>
      <c r="AE19" s="627"/>
      <c r="AF19" s="627"/>
      <c r="AG19" s="627"/>
      <c r="AH19" s="627"/>
      <c r="AI19" s="627"/>
      <c r="AJ19" s="627"/>
      <c r="AK19" s="627"/>
      <c r="AL19" s="628" t="s">
        <v>107</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t="s">
        <v>107</v>
      </c>
      <c r="BH19" s="624"/>
      <c r="BI19" s="624"/>
      <c r="BJ19" s="624"/>
      <c r="BK19" s="624"/>
      <c r="BL19" s="624"/>
      <c r="BM19" s="624"/>
      <c r="BN19" s="625"/>
      <c r="BO19" s="626" t="s">
        <v>107</v>
      </c>
      <c r="BP19" s="626"/>
      <c r="BQ19" s="626"/>
      <c r="BR19" s="626"/>
      <c r="BS19" s="632" t="s">
        <v>107</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107</v>
      </c>
      <c r="CS19" s="624"/>
      <c r="CT19" s="624"/>
      <c r="CU19" s="624"/>
      <c r="CV19" s="624"/>
      <c r="CW19" s="624"/>
      <c r="CX19" s="624"/>
      <c r="CY19" s="625"/>
      <c r="CZ19" s="626" t="s">
        <v>107</v>
      </c>
      <c r="DA19" s="626"/>
      <c r="DB19" s="626"/>
      <c r="DC19" s="626"/>
      <c r="DD19" s="632" t="s">
        <v>107</v>
      </c>
      <c r="DE19" s="624"/>
      <c r="DF19" s="624"/>
      <c r="DG19" s="624"/>
      <c r="DH19" s="624"/>
      <c r="DI19" s="624"/>
      <c r="DJ19" s="624"/>
      <c r="DK19" s="624"/>
      <c r="DL19" s="624"/>
      <c r="DM19" s="624"/>
      <c r="DN19" s="624"/>
      <c r="DO19" s="624"/>
      <c r="DP19" s="625"/>
      <c r="DQ19" s="632" t="s">
        <v>107</v>
      </c>
      <c r="DR19" s="624"/>
      <c r="DS19" s="624"/>
      <c r="DT19" s="624"/>
      <c r="DU19" s="624"/>
      <c r="DV19" s="624"/>
      <c r="DW19" s="624"/>
      <c r="DX19" s="624"/>
      <c r="DY19" s="624"/>
      <c r="DZ19" s="624"/>
      <c r="EA19" s="624"/>
      <c r="EB19" s="624"/>
      <c r="EC19" s="633"/>
    </row>
    <row r="20" spans="2:133" ht="11.25" customHeight="1">
      <c r="B20" s="620" t="s">
        <v>252</v>
      </c>
      <c r="C20" s="621"/>
      <c r="D20" s="621"/>
      <c r="E20" s="621"/>
      <c r="F20" s="621"/>
      <c r="G20" s="621"/>
      <c r="H20" s="621"/>
      <c r="I20" s="621"/>
      <c r="J20" s="621"/>
      <c r="K20" s="621"/>
      <c r="L20" s="621"/>
      <c r="M20" s="621"/>
      <c r="N20" s="621"/>
      <c r="O20" s="621"/>
      <c r="P20" s="621"/>
      <c r="Q20" s="622"/>
      <c r="R20" s="623">
        <v>2208009</v>
      </c>
      <c r="S20" s="624"/>
      <c r="T20" s="624"/>
      <c r="U20" s="624"/>
      <c r="V20" s="624"/>
      <c r="W20" s="624"/>
      <c r="X20" s="624"/>
      <c r="Y20" s="625"/>
      <c r="Z20" s="626">
        <v>63.2</v>
      </c>
      <c r="AA20" s="626"/>
      <c r="AB20" s="626"/>
      <c r="AC20" s="626"/>
      <c r="AD20" s="627">
        <v>2113819</v>
      </c>
      <c r="AE20" s="627"/>
      <c r="AF20" s="627"/>
      <c r="AG20" s="627"/>
      <c r="AH20" s="627"/>
      <c r="AI20" s="627"/>
      <c r="AJ20" s="627"/>
      <c r="AK20" s="627"/>
      <c r="AL20" s="628">
        <v>99</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t="s">
        <v>107</v>
      </c>
      <c r="BH20" s="624"/>
      <c r="BI20" s="624"/>
      <c r="BJ20" s="624"/>
      <c r="BK20" s="624"/>
      <c r="BL20" s="624"/>
      <c r="BM20" s="624"/>
      <c r="BN20" s="625"/>
      <c r="BO20" s="626" t="s">
        <v>107</v>
      </c>
      <c r="BP20" s="626"/>
      <c r="BQ20" s="626"/>
      <c r="BR20" s="626"/>
      <c r="BS20" s="632" t="s">
        <v>107</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3282373</v>
      </c>
      <c r="CS20" s="624"/>
      <c r="CT20" s="624"/>
      <c r="CU20" s="624"/>
      <c r="CV20" s="624"/>
      <c r="CW20" s="624"/>
      <c r="CX20" s="624"/>
      <c r="CY20" s="625"/>
      <c r="CZ20" s="626">
        <v>100</v>
      </c>
      <c r="DA20" s="626"/>
      <c r="DB20" s="626"/>
      <c r="DC20" s="626"/>
      <c r="DD20" s="632">
        <v>399078</v>
      </c>
      <c r="DE20" s="624"/>
      <c r="DF20" s="624"/>
      <c r="DG20" s="624"/>
      <c r="DH20" s="624"/>
      <c r="DI20" s="624"/>
      <c r="DJ20" s="624"/>
      <c r="DK20" s="624"/>
      <c r="DL20" s="624"/>
      <c r="DM20" s="624"/>
      <c r="DN20" s="624"/>
      <c r="DO20" s="624"/>
      <c r="DP20" s="625"/>
      <c r="DQ20" s="632">
        <v>2571561</v>
      </c>
      <c r="DR20" s="624"/>
      <c r="DS20" s="624"/>
      <c r="DT20" s="624"/>
      <c r="DU20" s="624"/>
      <c r="DV20" s="624"/>
      <c r="DW20" s="624"/>
      <c r="DX20" s="624"/>
      <c r="DY20" s="624"/>
      <c r="DZ20" s="624"/>
      <c r="EA20" s="624"/>
      <c r="EB20" s="624"/>
      <c r="EC20" s="633"/>
    </row>
    <row r="21" spans="2:133" ht="11.25" customHeight="1">
      <c r="B21" s="620" t="s">
        <v>255</v>
      </c>
      <c r="C21" s="621"/>
      <c r="D21" s="621"/>
      <c r="E21" s="621"/>
      <c r="F21" s="621"/>
      <c r="G21" s="621"/>
      <c r="H21" s="621"/>
      <c r="I21" s="621"/>
      <c r="J21" s="621"/>
      <c r="K21" s="621"/>
      <c r="L21" s="621"/>
      <c r="M21" s="621"/>
      <c r="N21" s="621"/>
      <c r="O21" s="621"/>
      <c r="P21" s="621"/>
      <c r="Q21" s="622"/>
      <c r="R21" s="623">
        <v>554</v>
      </c>
      <c r="S21" s="624"/>
      <c r="T21" s="624"/>
      <c r="U21" s="624"/>
      <c r="V21" s="624"/>
      <c r="W21" s="624"/>
      <c r="X21" s="624"/>
      <c r="Y21" s="625"/>
      <c r="Z21" s="626">
        <v>0</v>
      </c>
      <c r="AA21" s="626"/>
      <c r="AB21" s="626"/>
      <c r="AC21" s="626"/>
      <c r="AD21" s="627">
        <v>554</v>
      </c>
      <c r="AE21" s="627"/>
      <c r="AF21" s="627"/>
      <c r="AG21" s="627"/>
      <c r="AH21" s="627"/>
      <c r="AI21" s="627"/>
      <c r="AJ21" s="627"/>
      <c r="AK21" s="627"/>
      <c r="AL21" s="628">
        <v>0</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t="s">
        <v>107</v>
      </c>
      <c r="BH21" s="624"/>
      <c r="BI21" s="624"/>
      <c r="BJ21" s="624"/>
      <c r="BK21" s="624"/>
      <c r="BL21" s="624"/>
      <c r="BM21" s="624"/>
      <c r="BN21" s="625"/>
      <c r="BO21" s="626" t="s">
        <v>107</v>
      </c>
      <c r="BP21" s="626"/>
      <c r="BQ21" s="626"/>
      <c r="BR21" s="626"/>
      <c r="BS21" s="632" t="s">
        <v>107</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257</v>
      </c>
      <c r="C22" s="621"/>
      <c r="D22" s="621"/>
      <c r="E22" s="621"/>
      <c r="F22" s="621"/>
      <c r="G22" s="621"/>
      <c r="H22" s="621"/>
      <c r="I22" s="621"/>
      <c r="J22" s="621"/>
      <c r="K22" s="621"/>
      <c r="L22" s="621"/>
      <c r="M22" s="621"/>
      <c r="N22" s="621"/>
      <c r="O22" s="621"/>
      <c r="P22" s="621"/>
      <c r="Q22" s="622"/>
      <c r="R22" s="623">
        <v>22375</v>
      </c>
      <c r="S22" s="624"/>
      <c r="T22" s="624"/>
      <c r="U22" s="624"/>
      <c r="V22" s="624"/>
      <c r="W22" s="624"/>
      <c r="X22" s="624"/>
      <c r="Y22" s="625"/>
      <c r="Z22" s="626">
        <v>0.6</v>
      </c>
      <c r="AA22" s="626"/>
      <c r="AB22" s="626"/>
      <c r="AC22" s="626"/>
      <c r="AD22" s="627">
        <v>20077</v>
      </c>
      <c r="AE22" s="627"/>
      <c r="AF22" s="627"/>
      <c r="AG22" s="627"/>
      <c r="AH22" s="627"/>
      <c r="AI22" s="627"/>
      <c r="AJ22" s="627"/>
      <c r="AK22" s="627"/>
      <c r="AL22" s="628">
        <v>0.9</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t="s">
        <v>107</v>
      </c>
      <c r="BH22" s="624"/>
      <c r="BI22" s="624"/>
      <c r="BJ22" s="624"/>
      <c r="BK22" s="624"/>
      <c r="BL22" s="624"/>
      <c r="BM22" s="624"/>
      <c r="BN22" s="625"/>
      <c r="BO22" s="626" t="s">
        <v>107</v>
      </c>
      <c r="BP22" s="626"/>
      <c r="BQ22" s="626"/>
      <c r="BR22" s="626"/>
      <c r="BS22" s="632" t="s">
        <v>107</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260</v>
      </c>
      <c r="C23" s="621"/>
      <c r="D23" s="621"/>
      <c r="E23" s="621"/>
      <c r="F23" s="621"/>
      <c r="G23" s="621"/>
      <c r="H23" s="621"/>
      <c r="I23" s="621"/>
      <c r="J23" s="621"/>
      <c r="K23" s="621"/>
      <c r="L23" s="621"/>
      <c r="M23" s="621"/>
      <c r="N23" s="621"/>
      <c r="O23" s="621"/>
      <c r="P23" s="621"/>
      <c r="Q23" s="622"/>
      <c r="R23" s="623">
        <v>66594</v>
      </c>
      <c r="S23" s="624"/>
      <c r="T23" s="624"/>
      <c r="U23" s="624"/>
      <c r="V23" s="624"/>
      <c r="W23" s="624"/>
      <c r="X23" s="624"/>
      <c r="Y23" s="625"/>
      <c r="Z23" s="626">
        <v>1.9</v>
      </c>
      <c r="AA23" s="626"/>
      <c r="AB23" s="626"/>
      <c r="AC23" s="626"/>
      <c r="AD23" s="627" t="s">
        <v>107</v>
      </c>
      <c r="AE23" s="627"/>
      <c r="AF23" s="627"/>
      <c r="AG23" s="627"/>
      <c r="AH23" s="627"/>
      <c r="AI23" s="627"/>
      <c r="AJ23" s="627"/>
      <c r="AK23" s="627"/>
      <c r="AL23" s="628" t="s">
        <v>107</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t="s">
        <v>107</v>
      </c>
      <c r="BH23" s="624"/>
      <c r="BI23" s="624"/>
      <c r="BJ23" s="624"/>
      <c r="BK23" s="624"/>
      <c r="BL23" s="624"/>
      <c r="BM23" s="624"/>
      <c r="BN23" s="625"/>
      <c r="BO23" s="626" t="s">
        <v>107</v>
      </c>
      <c r="BP23" s="626"/>
      <c r="BQ23" s="626"/>
      <c r="BR23" s="626"/>
      <c r="BS23" s="632" t="s">
        <v>107</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6" t="s">
        <v>265</v>
      </c>
      <c r="DM23" s="647"/>
      <c r="DN23" s="647"/>
      <c r="DO23" s="647"/>
      <c r="DP23" s="647"/>
      <c r="DQ23" s="647"/>
      <c r="DR23" s="647"/>
      <c r="DS23" s="647"/>
      <c r="DT23" s="647"/>
      <c r="DU23" s="647"/>
      <c r="DV23" s="648"/>
      <c r="DW23" s="605" t="s">
        <v>266</v>
      </c>
      <c r="DX23" s="606"/>
      <c r="DY23" s="606"/>
      <c r="DZ23" s="606"/>
      <c r="EA23" s="606"/>
      <c r="EB23" s="606"/>
      <c r="EC23" s="607"/>
    </row>
    <row r="24" spans="2:133" ht="11.25" customHeight="1">
      <c r="B24" s="620" t="s">
        <v>267</v>
      </c>
      <c r="C24" s="621"/>
      <c r="D24" s="621"/>
      <c r="E24" s="621"/>
      <c r="F24" s="621"/>
      <c r="G24" s="621"/>
      <c r="H24" s="621"/>
      <c r="I24" s="621"/>
      <c r="J24" s="621"/>
      <c r="K24" s="621"/>
      <c r="L24" s="621"/>
      <c r="M24" s="621"/>
      <c r="N24" s="621"/>
      <c r="O24" s="621"/>
      <c r="P24" s="621"/>
      <c r="Q24" s="622"/>
      <c r="R24" s="623">
        <v>4820</v>
      </c>
      <c r="S24" s="624"/>
      <c r="T24" s="624"/>
      <c r="U24" s="624"/>
      <c r="V24" s="624"/>
      <c r="W24" s="624"/>
      <c r="X24" s="624"/>
      <c r="Y24" s="625"/>
      <c r="Z24" s="626">
        <v>0.1</v>
      </c>
      <c r="AA24" s="626"/>
      <c r="AB24" s="626"/>
      <c r="AC24" s="626"/>
      <c r="AD24" s="627" t="s">
        <v>107</v>
      </c>
      <c r="AE24" s="627"/>
      <c r="AF24" s="627"/>
      <c r="AG24" s="627"/>
      <c r="AH24" s="627"/>
      <c r="AI24" s="627"/>
      <c r="AJ24" s="627"/>
      <c r="AK24" s="627"/>
      <c r="AL24" s="628" t="s">
        <v>107</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107</v>
      </c>
      <c r="BH24" s="624"/>
      <c r="BI24" s="624"/>
      <c r="BJ24" s="624"/>
      <c r="BK24" s="624"/>
      <c r="BL24" s="624"/>
      <c r="BM24" s="624"/>
      <c r="BN24" s="625"/>
      <c r="BO24" s="626" t="s">
        <v>107</v>
      </c>
      <c r="BP24" s="626"/>
      <c r="BQ24" s="626"/>
      <c r="BR24" s="626"/>
      <c r="BS24" s="632" t="s">
        <v>107</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1204541</v>
      </c>
      <c r="CS24" s="613"/>
      <c r="CT24" s="613"/>
      <c r="CU24" s="613"/>
      <c r="CV24" s="613"/>
      <c r="CW24" s="613"/>
      <c r="CX24" s="613"/>
      <c r="CY24" s="614"/>
      <c r="CZ24" s="650">
        <v>36.700000000000003</v>
      </c>
      <c r="DA24" s="651"/>
      <c r="DB24" s="651"/>
      <c r="DC24" s="652"/>
      <c r="DD24" s="649">
        <v>923871</v>
      </c>
      <c r="DE24" s="613"/>
      <c r="DF24" s="613"/>
      <c r="DG24" s="613"/>
      <c r="DH24" s="613"/>
      <c r="DI24" s="613"/>
      <c r="DJ24" s="613"/>
      <c r="DK24" s="614"/>
      <c r="DL24" s="649">
        <v>911352</v>
      </c>
      <c r="DM24" s="613"/>
      <c r="DN24" s="613"/>
      <c r="DO24" s="613"/>
      <c r="DP24" s="613"/>
      <c r="DQ24" s="613"/>
      <c r="DR24" s="613"/>
      <c r="DS24" s="613"/>
      <c r="DT24" s="613"/>
      <c r="DU24" s="613"/>
      <c r="DV24" s="614"/>
      <c r="DW24" s="617">
        <v>40.299999999999997</v>
      </c>
      <c r="DX24" s="618"/>
      <c r="DY24" s="618"/>
      <c r="DZ24" s="618"/>
      <c r="EA24" s="618"/>
      <c r="EB24" s="618"/>
      <c r="EC24" s="619"/>
    </row>
    <row r="25" spans="2:133" ht="11.25" customHeight="1">
      <c r="B25" s="620" t="s">
        <v>270</v>
      </c>
      <c r="C25" s="621"/>
      <c r="D25" s="621"/>
      <c r="E25" s="621"/>
      <c r="F25" s="621"/>
      <c r="G25" s="621"/>
      <c r="H25" s="621"/>
      <c r="I25" s="621"/>
      <c r="J25" s="621"/>
      <c r="K25" s="621"/>
      <c r="L25" s="621"/>
      <c r="M25" s="621"/>
      <c r="N25" s="621"/>
      <c r="O25" s="621"/>
      <c r="P25" s="621"/>
      <c r="Q25" s="622"/>
      <c r="R25" s="623">
        <v>300995</v>
      </c>
      <c r="S25" s="624"/>
      <c r="T25" s="624"/>
      <c r="U25" s="624"/>
      <c r="V25" s="624"/>
      <c r="W25" s="624"/>
      <c r="X25" s="624"/>
      <c r="Y25" s="625"/>
      <c r="Z25" s="626">
        <v>8.6</v>
      </c>
      <c r="AA25" s="626"/>
      <c r="AB25" s="626"/>
      <c r="AC25" s="626"/>
      <c r="AD25" s="627" t="s">
        <v>107</v>
      </c>
      <c r="AE25" s="627"/>
      <c r="AF25" s="627"/>
      <c r="AG25" s="627"/>
      <c r="AH25" s="627"/>
      <c r="AI25" s="627"/>
      <c r="AJ25" s="627"/>
      <c r="AK25" s="627"/>
      <c r="AL25" s="628" t="s">
        <v>107</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107</v>
      </c>
      <c r="BH25" s="624"/>
      <c r="BI25" s="624"/>
      <c r="BJ25" s="624"/>
      <c r="BK25" s="624"/>
      <c r="BL25" s="624"/>
      <c r="BM25" s="624"/>
      <c r="BN25" s="625"/>
      <c r="BO25" s="626" t="s">
        <v>107</v>
      </c>
      <c r="BP25" s="626"/>
      <c r="BQ25" s="626"/>
      <c r="BR25" s="626"/>
      <c r="BS25" s="632" t="s">
        <v>107</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558114</v>
      </c>
      <c r="CS25" s="655"/>
      <c r="CT25" s="655"/>
      <c r="CU25" s="655"/>
      <c r="CV25" s="655"/>
      <c r="CW25" s="655"/>
      <c r="CX25" s="655"/>
      <c r="CY25" s="656"/>
      <c r="CZ25" s="657">
        <v>17</v>
      </c>
      <c r="DA25" s="658"/>
      <c r="DB25" s="658"/>
      <c r="DC25" s="659"/>
      <c r="DD25" s="632">
        <v>497995</v>
      </c>
      <c r="DE25" s="655"/>
      <c r="DF25" s="655"/>
      <c r="DG25" s="655"/>
      <c r="DH25" s="655"/>
      <c r="DI25" s="655"/>
      <c r="DJ25" s="655"/>
      <c r="DK25" s="656"/>
      <c r="DL25" s="632">
        <v>486684</v>
      </c>
      <c r="DM25" s="655"/>
      <c r="DN25" s="655"/>
      <c r="DO25" s="655"/>
      <c r="DP25" s="655"/>
      <c r="DQ25" s="655"/>
      <c r="DR25" s="655"/>
      <c r="DS25" s="655"/>
      <c r="DT25" s="655"/>
      <c r="DU25" s="655"/>
      <c r="DV25" s="656"/>
      <c r="DW25" s="628">
        <v>21.5</v>
      </c>
      <c r="DX25" s="653"/>
      <c r="DY25" s="653"/>
      <c r="DZ25" s="653"/>
      <c r="EA25" s="653"/>
      <c r="EB25" s="653"/>
      <c r="EC25" s="654"/>
    </row>
    <row r="26" spans="2:133" ht="11.25" customHeight="1">
      <c r="B26" s="660" t="s">
        <v>273</v>
      </c>
      <c r="C26" s="661"/>
      <c r="D26" s="661"/>
      <c r="E26" s="661"/>
      <c r="F26" s="661"/>
      <c r="G26" s="661"/>
      <c r="H26" s="661"/>
      <c r="I26" s="661"/>
      <c r="J26" s="661"/>
      <c r="K26" s="661"/>
      <c r="L26" s="661"/>
      <c r="M26" s="661"/>
      <c r="N26" s="661"/>
      <c r="O26" s="661"/>
      <c r="P26" s="661"/>
      <c r="Q26" s="662"/>
      <c r="R26" s="623" t="s">
        <v>107</v>
      </c>
      <c r="S26" s="624"/>
      <c r="T26" s="624"/>
      <c r="U26" s="624"/>
      <c r="V26" s="624"/>
      <c r="W26" s="624"/>
      <c r="X26" s="624"/>
      <c r="Y26" s="625"/>
      <c r="Z26" s="626" t="s">
        <v>107</v>
      </c>
      <c r="AA26" s="626"/>
      <c r="AB26" s="626"/>
      <c r="AC26" s="626"/>
      <c r="AD26" s="627" t="s">
        <v>107</v>
      </c>
      <c r="AE26" s="627"/>
      <c r="AF26" s="627"/>
      <c r="AG26" s="627"/>
      <c r="AH26" s="627"/>
      <c r="AI26" s="627"/>
      <c r="AJ26" s="627"/>
      <c r="AK26" s="627"/>
      <c r="AL26" s="628" t="s">
        <v>107</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107</v>
      </c>
      <c r="BH26" s="624"/>
      <c r="BI26" s="624"/>
      <c r="BJ26" s="624"/>
      <c r="BK26" s="624"/>
      <c r="BL26" s="624"/>
      <c r="BM26" s="624"/>
      <c r="BN26" s="625"/>
      <c r="BO26" s="626" t="s">
        <v>107</v>
      </c>
      <c r="BP26" s="626"/>
      <c r="BQ26" s="626"/>
      <c r="BR26" s="626"/>
      <c r="BS26" s="632" t="s">
        <v>107</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314874</v>
      </c>
      <c r="CS26" s="624"/>
      <c r="CT26" s="624"/>
      <c r="CU26" s="624"/>
      <c r="CV26" s="624"/>
      <c r="CW26" s="624"/>
      <c r="CX26" s="624"/>
      <c r="CY26" s="625"/>
      <c r="CZ26" s="657">
        <v>9.6</v>
      </c>
      <c r="DA26" s="658"/>
      <c r="DB26" s="658"/>
      <c r="DC26" s="659"/>
      <c r="DD26" s="632">
        <v>257127</v>
      </c>
      <c r="DE26" s="624"/>
      <c r="DF26" s="624"/>
      <c r="DG26" s="624"/>
      <c r="DH26" s="624"/>
      <c r="DI26" s="624"/>
      <c r="DJ26" s="624"/>
      <c r="DK26" s="625"/>
      <c r="DL26" s="632" t="s">
        <v>206</v>
      </c>
      <c r="DM26" s="624"/>
      <c r="DN26" s="624"/>
      <c r="DO26" s="624"/>
      <c r="DP26" s="624"/>
      <c r="DQ26" s="624"/>
      <c r="DR26" s="624"/>
      <c r="DS26" s="624"/>
      <c r="DT26" s="624"/>
      <c r="DU26" s="624"/>
      <c r="DV26" s="625"/>
      <c r="DW26" s="628" t="s">
        <v>206</v>
      </c>
      <c r="DX26" s="653"/>
      <c r="DY26" s="653"/>
      <c r="DZ26" s="653"/>
      <c r="EA26" s="653"/>
      <c r="EB26" s="653"/>
      <c r="EC26" s="654"/>
    </row>
    <row r="27" spans="2:133" ht="11.25" customHeight="1">
      <c r="B27" s="620" t="s">
        <v>276</v>
      </c>
      <c r="C27" s="621"/>
      <c r="D27" s="621"/>
      <c r="E27" s="621"/>
      <c r="F27" s="621"/>
      <c r="G27" s="621"/>
      <c r="H27" s="621"/>
      <c r="I27" s="621"/>
      <c r="J27" s="621"/>
      <c r="K27" s="621"/>
      <c r="L27" s="621"/>
      <c r="M27" s="621"/>
      <c r="N27" s="621"/>
      <c r="O27" s="621"/>
      <c r="P27" s="621"/>
      <c r="Q27" s="622"/>
      <c r="R27" s="623">
        <v>209375</v>
      </c>
      <c r="S27" s="624"/>
      <c r="T27" s="624"/>
      <c r="U27" s="624"/>
      <c r="V27" s="624"/>
      <c r="W27" s="624"/>
      <c r="X27" s="624"/>
      <c r="Y27" s="625"/>
      <c r="Z27" s="626">
        <v>6</v>
      </c>
      <c r="AA27" s="626"/>
      <c r="AB27" s="626"/>
      <c r="AC27" s="626"/>
      <c r="AD27" s="627" t="s">
        <v>107</v>
      </c>
      <c r="AE27" s="627"/>
      <c r="AF27" s="627"/>
      <c r="AG27" s="627"/>
      <c r="AH27" s="627"/>
      <c r="AI27" s="627"/>
      <c r="AJ27" s="627"/>
      <c r="AK27" s="627"/>
      <c r="AL27" s="628" t="s">
        <v>107</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668507</v>
      </c>
      <c r="BH27" s="624"/>
      <c r="BI27" s="624"/>
      <c r="BJ27" s="624"/>
      <c r="BK27" s="624"/>
      <c r="BL27" s="624"/>
      <c r="BM27" s="624"/>
      <c r="BN27" s="625"/>
      <c r="BO27" s="626">
        <v>100</v>
      </c>
      <c r="BP27" s="626"/>
      <c r="BQ27" s="626"/>
      <c r="BR27" s="626"/>
      <c r="BS27" s="632" t="s">
        <v>107</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351482</v>
      </c>
      <c r="CS27" s="655"/>
      <c r="CT27" s="655"/>
      <c r="CU27" s="655"/>
      <c r="CV27" s="655"/>
      <c r="CW27" s="655"/>
      <c r="CX27" s="655"/>
      <c r="CY27" s="656"/>
      <c r="CZ27" s="657">
        <v>10.7</v>
      </c>
      <c r="DA27" s="658"/>
      <c r="DB27" s="658"/>
      <c r="DC27" s="659"/>
      <c r="DD27" s="632">
        <v>130931</v>
      </c>
      <c r="DE27" s="655"/>
      <c r="DF27" s="655"/>
      <c r="DG27" s="655"/>
      <c r="DH27" s="655"/>
      <c r="DI27" s="655"/>
      <c r="DJ27" s="655"/>
      <c r="DK27" s="656"/>
      <c r="DL27" s="632">
        <v>129723</v>
      </c>
      <c r="DM27" s="655"/>
      <c r="DN27" s="655"/>
      <c r="DO27" s="655"/>
      <c r="DP27" s="655"/>
      <c r="DQ27" s="655"/>
      <c r="DR27" s="655"/>
      <c r="DS27" s="655"/>
      <c r="DT27" s="655"/>
      <c r="DU27" s="655"/>
      <c r="DV27" s="656"/>
      <c r="DW27" s="628">
        <v>5.7</v>
      </c>
      <c r="DX27" s="653"/>
      <c r="DY27" s="653"/>
      <c r="DZ27" s="653"/>
      <c r="EA27" s="653"/>
      <c r="EB27" s="653"/>
      <c r="EC27" s="654"/>
    </row>
    <row r="28" spans="2:133" ht="11.25" customHeight="1">
      <c r="B28" s="620" t="s">
        <v>279</v>
      </c>
      <c r="C28" s="621"/>
      <c r="D28" s="621"/>
      <c r="E28" s="621"/>
      <c r="F28" s="621"/>
      <c r="G28" s="621"/>
      <c r="H28" s="621"/>
      <c r="I28" s="621"/>
      <c r="J28" s="621"/>
      <c r="K28" s="621"/>
      <c r="L28" s="621"/>
      <c r="M28" s="621"/>
      <c r="N28" s="621"/>
      <c r="O28" s="621"/>
      <c r="P28" s="621"/>
      <c r="Q28" s="622"/>
      <c r="R28" s="623">
        <v>8364</v>
      </c>
      <c r="S28" s="624"/>
      <c r="T28" s="624"/>
      <c r="U28" s="624"/>
      <c r="V28" s="624"/>
      <c r="W28" s="624"/>
      <c r="X28" s="624"/>
      <c r="Y28" s="625"/>
      <c r="Z28" s="626">
        <v>0.2</v>
      </c>
      <c r="AA28" s="626"/>
      <c r="AB28" s="626"/>
      <c r="AC28" s="626"/>
      <c r="AD28" s="627" t="s">
        <v>107</v>
      </c>
      <c r="AE28" s="627"/>
      <c r="AF28" s="627"/>
      <c r="AG28" s="627"/>
      <c r="AH28" s="627"/>
      <c r="AI28" s="627"/>
      <c r="AJ28" s="627"/>
      <c r="AK28" s="627"/>
      <c r="AL28" s="628" t="s">
        <v>107</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294945</v>
      </c>
      <c r="CS28" s="624"/>
      <c r="CT28" s="624"/>
      <c r="CU28" s="624"/>
      <c r="CV28" s="624"/>
      <c r="CW28" s="624"/>
      <c r="CX28" s="624"/>
      <c r="CY28" s="625"/>
      <c r="CZ28" s="657">
        <v>9</v>
      </c>
      <c r="DA28" s="658"/>
      <c r="DB28" s="658"/>
      <c r="DC28" s="659"/>
      <c r="DD28" s="632">
        <v>294945</v>
      </c>
      <c r="DE28" s="624"/>
      <c r="DF28" s="624"/>
      <c r="DG28" s="624"/>
      <c r="DH28" s="624"/>
      <c r="DI28" s="624"/>
      <c r="DJ28" s="624"/>
      <c r="DK28" s="625"/>
      <c r="DL28" s="632">
        <v>294945</v>
      </c>
      <c r="DM28" s="624"/>
      <c r="DN28" s="624"/>
      <c r="DO28" s="624"/>
      <c r="DP28" s="624"/>
      <c r="DQ28" s="624"/>
      <c r="DR28" s="624"/>
      <c r="DS28" s="624"/>
      <c r="DT28" s="624"/>
      <c r="DU28" s="624"/>
      <c r="DV28" s="625"/>
      <c r="DW28" s="628">
        <v>13</v>
      </c>
      <c r="DX28" s="653"/>
      <c r="DY28" s="653"/>
      <c r="DZ28" s="653"/>
      <c r="EA28" s="653"/>
      <c r="EB28" s="653"/>
      <c r="EC28" s="654"/>
    </row>
    <row r="29" spans="2:133" ht="11.25" customHeight="1">
      <c r="B29" s="620" t="s">
        <v>281</v>
      </c>
      <c r="C29" s="621"/>
      <c r="D29" s="621"/>
      <c r="E29" s="621"/>
      <c r="F29" s="621"/>
      <c r="G29" s="621"/>
      <c r="H29" s="621"/>
      <c r="I29" s="621"/>
      <c r="J29" s="621"/>
      <c r="K29" s="621"/>
      <c r="L29" s="621"/>
      <c r="M29" s="621"/>
      <c r="N29" s="621"/>
      <c r="O29" s="621"/>
      <c r="P29" s="621"/>
      <c r="Q29" s="622"/>
      <c r="R29" s="623">
        <v>365</v>
      </c>
      <c r="S29" s="624"/>
      <c r="T29" s="624"/>
      <c r="U29" s="624"/>
      <c r="V29" s="624"/>
      <c r="W29" s="624"/>
      <c r="X29" s="624"/>
      <c r="Y29" s="625"/>
      <c r="Z29" s="626">
        <v>0</v>
      </c>
      <c r="AA29" s="626"/>
      <c r="AB29" s="626"/>
      <c r="AC29" s="626"/>
      <c r="AD29" s="627" t="s">
        <v>107</v>
      </c>
      <c r="AE29" s="627"/>
      <c r="AF29" s="627"/>
      <c r="AG29" s="627"/>
      <c r="AH29" s="627"/>
      <c r="AI29" s="627"/>
      <c r="AJ29" s="627"/>
      <c r="AK29" s="627"/>
      <c r="AL29" s="628" t="s">
        <v>107</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285</v>
      </c>
      <c r="CG29" s="638"/>
      <c r="CH29" s="638"/>
      <c r="CI29" s="638"/>
      <c r="CJ29" s="638"/>
      <c r="CK29" s="638"/>
      <c r="CL29" s="638"/>
      <c r="CM29" s="638"/>
      <c r="CN29" s="638"/>
      <c r="CO29" s="638"/>
      <c r="CP29" s="638"/>
      <c r="CQ29" s="639"/>
      <c r="CR29" s="623">
        <v>294914</v>
      </c>
      <c r="CS29" s="655"/>
      <c r="CT29" s="655"/>
      <c r="CU29" s="655"/>
      <c r="CV29" s="655"/>
      <c r="CW29" s="655"/>
      <c r="CX29" s="655"/>
      <c r="CY29" s="656"/>
      <c r="CZ29" s="657">
        <v>9</v>
      </c>
      <c r="DA29" s="658"/>
      <c r="DB29" s="658"/>
      <c r="DC29" s="659"/>
      <c r="DD29" s="632">
        <v>294914</v>
      </c>
      <c r="DE29" s="655"/>
      <c r="DF29" s="655"/>
      <c r="DG29" s="655"/>
      <c r="DH29" s="655"/>
      <c r="DI29" s="655"/>
      <c r="DJ29" s="655"/>
      <c r="DK29" s="656"/>
      <c r="DL29" s="632">
        <v>294914</v>
      </c>
      <c r="DM29" s="655"/>
      <c r="DN29" s="655"/>
      <c r="DO29" s="655"/>
      <c r="DP29" s="655"/>
      <c r="DQ29" s="655"/>
      <c r="DR29" s="655"/>
      <c r="DS29" s="655"/>
      <c r="DT29" s="655"/>
      <c r="DU29" s="655"/>
      <c r="DV29" s="656"/>
      <c r="DW29" s="628">
        <v>13</v>
      </c>
      <c r="DX29" s="653"/>
      <c r="DY29" s="653"/>
      <c r="DZ29" s="653"/>
      <c r="EA29" s="653"/>
      <c r="EB29" s="653"/>
      <c r="EC29" s="654"/>
    </row>
    <row r="30" spans="2:133" ht="11.25" customHeight="1">
      <c r="B30" s="620" t="s">
        <v>286</v>
      </c>
      <c r="C30" s="621"/>
      <c r="D30" s="621"/>
      <c r="E30" s="621"/>
      <c r="F30" s="621"/>
      <c r="G30" s="621"/>
      <c r="H30" s="621"/>
      <c r="I30" s="621"/>
      <c r="J30" s="621"/>
      <c r="K30" s="621"/>
      <c r="L30" s="621"/>
      <c r="M30" s="621"/>
      <c r="N30" s="621"/>
      <c r="O30" s="621"/>
      <c r="P30" s="621"/>
      <c r="Q30" s="622"/>
      <c r="R30" s="623">
        <v>164490</v>
      </c>
      <c r="S30" s="624"/>
      <c r="T30" s="624"/>
      <c r="U30" s="624"/>
      <c r="V30" s="624"/>
      <c r="W30" s="624"/>
      <c r="X30" s="624"/>
      <c r="Y30" s="625"/>
      <c r="Z30" s="626">
        <v>4.7</v>
      </c>
      <c r="AA30" s="626"/>
      <c r="AB30" s="626"/>
      <c r="AC30" s="626"/>
      <c r="AD30" s="627" t="s">
        <v>107</v>
      </c>
      <c r="AE30" s="627"/>
      <c r="AF30" s="627"/>
      <c r="AG30" s="627"/>
      <c r="AH30" s="627"/>
      <c r="AI30" s="627"/>
      <c r="AJ30" s="627"/>
      <c r="AK30" s="627"/>
      <c r="AL30" s="628" t="s">
        <v>107</v>
      </c>
      <c r="AM30" s="629"/>
      <c r="AN30" s="629"/>
      <c r="AO30" s="630"/>
      <c r="AP30" s="669" t="s">
        <v>287</v>
      </c>
      <c r="AQ30" s="670"/>
      <c r="AR30" s="670"/>
      <c r="AS30" s="670"/>
      <c r="AT30" s="675" t="s">
        <v>288</v>
      </c>
      <c r="AU30" s="182"/>
      <c r="AV30" s="182"/>
      <c r="AW30" s="182"/>
      <c r="AX30" s="609" t="s">
        <v>166</v>
      </c>
      <c r="AY30" s="610"/>
      <c r="AZ30" s="610"/>
      <c r="BA30" s="610"/>
      <c r="BB30" s="610"/>
      <c r="BC30" s="610"/>
      <c r="BD30" s="610"/>
      <c r="BE30" s="610"/>
      <c r="BF30" s="611"/>
      <c r="BG30" s="681">
        <v>98.6</v>
      </c>
      <c r="BH30" s="682"/>
      <c r="BI30" s="682"/>
      <c r="BJ30" s="682"/>
      <c r="BK30" s="682"/>
      <c r="BL30" s="682"/>
      <c r="BM30" s="618">
        <v>90.6</v>
      </c>
      <c r="BN30" s="682"/>
      <c r="BO30" s="682"/>
      <c r="BP30" s="682"/>
      <c r="BQ30" s="683"/>
      <c r="BR30" s="681">
        <v>98.1</v>
      </c>
      <c r="BS30" s="682"/>
      <c r="BT30" s="682"/>
      <c r="BU30" s="682"/>
      <c r="BV30" s="682"/>
      <c r="BW30" s="682"/>
      <c r="BX30" s="618">
        <v>89.2</v>
      </c>
      <c r="BY30" s="682"/>
      <c r="BZ30" s="682"/>
      <c r="CA30" s="682"/>
      <c r="CB30" s="683"/>
      <c r="CD30" s="686"/>
      <c r="CE30" s="687"/>
      <c r="CF30" s="637" t="s">
        <v>289</v>
      </c>
      <c r="CG30" s="638"/>
      <c r="CH30" s="638"/>
      <c r="CI30" s="638"/>
      <c r="CJ30" s="638"/>
      <c r="CK30" s="638"/>
      <c r="CL30" s="638"/>
      <c r="CM30" s="638"/>
      <c r="CN30" s="638"/>
      <c r="CO30" s="638"/>
      <c r="CP30" s="638"/>
      <c r="CQ30" s="639"/>
      <c r="CR30" s="623">
        <v>265308</v>
      </c>
      <c r="CS30" s="624"/>
      <c r="CT30" s="624"/>
      <c r="CU30" s="624"/>
      <c r="CV30" s="624"/>
      <c r="CW30" s="624"/>
      <c r="CX30" s="624"/>
      <c r="CY30" s="625"/>
      <c r="CZ30" s="657">
        <v>8.1</v>
      </c>
      <c r="DA30" s="658"/>
      <c r="DB30" s="658"/>
      <c r="DC30" s="659"/>
      <c r="DD30" s="632">
        <v>265308</v>
      </c>
      <c r="DE30" s="624"/>
      <c r="DF30" s="624"/>
      <c r="DG30" s="624"/>
      <c r="DH30" s="624"/>
      <c r="DI30" s="624"/>
      <c r="DJ30" s="624"/>
      <c r="DK30" s="625"/>
      <c r="DL30" s="632">
        <v>265308</v>
      </c>
      <c r="DM30" s="624"/>
      <c r="DN30" s="624"/>
      <c r="DO30" s="624"/>
      <c r="DP30" s="624"/>
      <c r="DQ30" s="624"/>
      <c r="DR30" s="624"/>
      <c r="DS30" s="624"/>
      <c r="DT30" s="624"/>
      <c r="DU30" s="624"/>
      <c r="DV30" s="625"/>
      <c r="DW30" s="628">
        <v>11.7</v>
      </c>
      <c r="DX30" s="653"/>
      <c r="DY30" s="653"/>
      <c r="DZ30" s="653"/>
      <c r="EA30" s="653"/>
      <c r="EB30" s="653"/>
      <c r="EC30" s="654"/>
    </row>
    <row r="31" spans="2:133" ht="11.25" customHeight="1">
      <c r="B31" s="620" t="s">
        <v>290</v>
      </c>
      <c r="C31" s="621"/>
      <c r="D31" s="621"/>
      <c r="E31" s="621"/>
      <c r="F31" s="621"/>
      <c r="G31" s="621"/>
      <c r="H31" s="621"/>
      <c r="I31" s="621"/>
      <c r="J31" s="621"/>
      <c r="K31" s="621"/>
      <c r="L31" s="621"/>
      <c r="M31" s="621"/>
      <c r="N31" s="621"/>
      <c r="O31" s="621"/>
      <c r="P31" s="621"/>
      <c r="Q31" s="622"/>
      <c r="R31" s="623">
        <v>295727</v>
      </c>
      <c r="S31" s="624"/>
      <c r="T31" s="624"/>
      <c r="U31" s="624"/>
      <c r="V31" s="624"/>
      <c r="W31" s="624"/>
      <c r="X31" s="624"/>
      <c r="Y31" s="625"/>
      <c r="Z31" s="626">
        <v>8.5</v>
      </c>
      <c r="AA31" s="626"/>
      <c r="AB31" s="626"/>
      <c r="AC31" s="626"/>
      <c r="AD31" s="627" t="s">
        <v>107</v>
      </c>
      <c r="AE31" s="627"/>
      <c r="AF31" s="627"/>
      <c r="AG31" s="627"/>
      <c r="AH31" s="627"/>
      <c r="AI31" s="627"/>
      <c r="AJ31" s="627"/>
      <c r="AK31" s="627"/>
      <c r="AL31" s="628" t="s">
        <v>107</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98.6</v>
      </c>
      <c r="BH31" s="655"/>
      <c r="BI31" s="655"/>
      <c r="BJ31" s="655"/>
      <c r="BK31" s="655"/>
      <c r="BL31" s="655"/>
      <c r="BM31" s="629">
        <v>92</v>
      </c>
      <c r="BN31" s="679"/>
      <c r="BO31" s="679"/>
      <c r="BP31" s="679"/>
      <c r="BQ31" s="680"/>
      <c r="BR31" s="678">
        <v>97.9</v>
      </c>
      <c r="BS31" s="655"/>
      <c r="BT31" s="655"/>
      <c r="BU31" s="655"/>
      <c r="BV31" s="655"/>
      <c r="BW31" s="655"/>
      <c r="BX31" s="629">
        <v>90.5</v>
      </c>
      <c r="BY31" s="679"/>
      <c r="BZ31" s="679"/>
      <c r="CA31" s="679"/>
      <c r="CB31" s="680"/>
      <c r="CD31" s="686"/>
      <c r="CE31" s="687"/>
      <c r="CF31" s="637" t="s">
        <v>293</v>
      </c>
      <c r="CG31" s="638"/>
      <c r="CH31" s="638"/>
      <c r="CI31" s="638"/>
      <c r="CJ31" s="638"/>
      <c r="CK31" s="638"/>
      <c r="CL31" s="638"/>
      <c r="CM31" s="638"/>
      <c r="CN31" s="638"/>
      <c r="CO31" s="638"/>
      <c r="CP31" s="638"/>
      <c r="CQ31" s="639"/>
      <c r="CR31" s="623">
        <v>29606</v>
      </c>
      <c r="CS31" s="655"/>
      <c r="CT31" s="655"/>
      <c r="CU31" s="655"/>
      <c r="CV31" s="655"/>
      <c r="CW31" s="655"/>
      <c r="CX31" s="655"/>
      <c r="CY31" s="656"/>
      <c r="CZ31" s="657">
        <v>0.9</v>
      </c>
      <c r="DA31" s="658"/>
      <c r="DB31" s="658"/>
      <c r="DC31" s="659"/>
      <c r="DD31" s="632">
        <v>29606</v>
      </c>
      <c r="DE31" s="655"/>
      <c r="DF31" s="655"/>
      <c r="DG31" s="655"/>
      <c r="DH31" s="655"/>
      <c r="DI31" s="655"/>
      <c r="DJ31" s="655"/>
      <c r="DK31" s="656"/>
      <c r="DL31" s="632">
        <v>29606</v>
      </c>
      <c r="DM31" s="655"/>
      <c r="DN31" s="655"/>
      <c r="DO31" s="655"/>
      <c r="DP31" s="655"/>
      <c r="DQ31" s="655"/>
      <c r="DR31" s="655"/>
      <c r="DS31" s="655"/>
      <c r="DT31" s="655"/>
      <c r="DU31" s="655"/>
      <c r="DV31" s="656"/>
      <c r="DW31" s="628">
        <v>1.3</v>
      </c>
      <c r="DX31" s="653"/>
      <c r="DY31" s="653"/>
      <c r="DZ31" s="653"/>
      <c r="EA31" s="653"/>
      <c r="EB31" s="653"/>
      <c r="EC31" s="654"/>
    </row>
    <row r="32" spans="2:133" ht="11.25" customHeight="1">
      <c r="B32" s="620" t="s">
        <v>294</v>
      </c>
      <c r="C32" s="621"/>
      <c r="D32" s="621"/>
      <c r="E32" s="621"/>
      <c r="F32" s="621"/>
      <c r="G32" s="621"/>
      <c r="H32" s="621"/>
      <c r="I32" s="621"/>
      <c r="J32" s="621"/>
      <c r="K32" s="621"/>
      <c r="L32" s="621"/>
      <c r="M32" s="621"/>
      <c r="N32" s="621"/>
      <c r="O32" s="621"/>
      <c r="P32" s="621"/>
      <c r="Q32" s="622"/>
      <c r="R32" s="623">
        <v>36777</v>
      </c>
      <c r="S32" s="624"/>
      <c r="T32" s="624"/>
      <c r="U32" s="624"/>
      <c r="V32" s="624"/>
      <c r="W32" s="624"/>
      <c r="X32" s="624"/>
      <c r="Y32" s="625"/>
      <c r="Z32" s="626">
        <v>1.1000000000000001</v>
      </c>
      <c r="AA32" s="626"/>
      <c r="AB32" s="626"/>
      <c r="AC32" s="626"/>
      <c r="AD32" s="627" t="s">
        <v>107</v>
      </c>
      <c r="AE32" s="627"/>
      <c r="AF32" s="627"/>
      <c r="AG32" s="627"/>
      <c r="AH32" s="627"/>
      <c r="AI32" s="627"/>
      <c r="AJ32" s="627"/>
      <c r="AK32" s="627"/>
      <c r="AL32" s="628" t="s">
        <v>107</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98.4</v>
      </c>
      <c r="BH32" s="691"/>
      <c r="BI32" s="691"/>
      <c r="BJ32" s="691"/>
      <c r="BK32" s="691"/>
      <c r="BL32" s="691"/>
      <c r="BM32" s="692">
        <v>88.1</v>
      </c>
      <c r="BN32" s="691"/>
      <c r="BO32" s="691"/>
      <c r="BP32" s="691"/>
      <c r="BQ32" s="693"/>
      <c r="BR32" s="690">
        <v>98</v>
      </c>
      <c r="BS32" s="691"/>
      <c r="BT32" s="691"/>
      <c r="BU32" s="691"/>
      <c r="BV32" s="691"/>
      <c r="BW32" s="691"/>
      <c r="BX32" s="692">
        <v>87</v>
      </c>
      <c r="BY32" s="691"/>
      <c r="BZ32" s="691"/>
      <c r="CA32" s="691"/>
      <c r="CB32" s="693"/>
      <c r="CD32" s="688"/>
      <c r="CE32" s="689"/>
      <c r="CF32" s="637" t="s">
        <v>296</v>
      </c>
      <c r="CG32" s="638"/>
      <c r="CH32" s="638"/>
      <c r="CI32" s="638"/>
      <c r="CJ32" s="638"/>
      <c r="CK32" s="638"/>
      <c r="CL32" s="638"/>
      <c r="CM32" s="638"/>
      <c r="CN32" s="638"/>
      <c r="CO32" s="638"/>
      <c r="CP32" s="638"/>
      <c r="CQ32" s="639"/>
      <c r="CR32" s="623">
        <v>31</v>
      </c>
      <c r="CS32" s="624"/>
      <c r="CT32" s="624"/>
      <c r="CU32" s="624"/>
      <c r="CV32" s="624"/>
      <c r="CW32" s="624"/>
      <c r="CX32" s="624"/>
      <c r="CY32" s="625"/>
      <c r="CZ32" s="657">
        <v>0</v>
      </c>
      <c r="DA32" s="658"/>
      <c r="DB32" s="658"/>
      <c r="DC32" s="659"/>
      <c r="DD32" s="632">
        <v>31</v>
      </c>
      <c r="DE32" s="624"/>
      <c r="DF32" s="624"/>
      <c r="DG32" s="624"/>
      <c r="DH32" s="624"/>
      <c r="DI32" s="624"/>
      <c r="DJ32" s="624"/>
      <c r="DK32" s="625"/>
      <c r="DL32" s="632">
        <v>31</v>
      </c>
      <c r="DM32" s="624"/>
      <c r="DN32" s="624"/>
      <c r="DO32" s="624"/>
      <c r="DP32" s="624"/>
      <c r="DQ32" s="624"/>
      <c r="DR32" s="624"/>
      <c r="DS32" s="624"/>
      <c r="DT32" s="624"/>
      <c r="DU32" s="624"/>
      <c r="DV32" s="625"/>
      <c r="DW32" s="628">
        <v>0</v>
      </c>
      <c r="DX32" s="653"/>
      <c r="DY32" s="653"/>
      <c r="DZ32" s="653"/>
      <c r="EA32" s="653"/>
      <c r="EB32" s="653"/>
      <c r="EC32" s="654"/>
    </row>
    <row r="33" spans="2:133" ht="11.25" customHeight="1">
      <c r="B33" s="620" t="s">
        <v>297</v>
      </c>
      <c r="C33" s="621"/>
      <c r="D33" s="621"/>
      <c r="E33" s="621"/>
      <c r="F33" s="621"/>
      <c r="G33" s="621"/>
      <c r="H33" s="621"/>
      <c r="I33" s="621"/>
      <c r="J33" s="621"/>
      <c r="K33" s="621"/>
      <c r="L33" s="621"/>
      <c r="M33" s="621"/>
      <c r="N33" s="621"/>
      <c r="O33" s="621"/>
      <c r="P33" s="621"/>
      <c r="Q33" s="622"/>
      <c r="R33" s="623">
        <v>177854</v>
      </c>
      <c r="S33" s="624"/>
      <c r="T33" s="624"/>
      <c r="U33" s="624"/>
      <c r="V33" s="624"/>
      <c r="W33" s="624"/>
      <c r="X33" s="624"/>
      <c r="Y33" s="625"/>
      <c r="Z33" s="626">
        <v>5.0999999999999996</v>
      </c>
      <c r="AA33" s="626"/>
      <c r="AB33" s="626"/>
      <c r="AC33" s="626"/>
      <c r="AD33" s="627" t="s">
        <v>107</v>
      </c>
      <c r="AE33" s="627"/>
      <c r="AF33" s="627"/>
      <c r="AG33" s="627"/>
      <c r="AH33" s="627"/>
      <c r="AI33" s="627"/>
      <c r="AJ33" s="627"/>
      <c r="AK33" s="627"/>
      <c r="AL33" s="628" t="s">
        <v>107</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1657868</v>
      </c>
      <c r="CS33" s="655"/>
      <c r="CT33" s="655"/>
      <c r="CU33" s="655"/>
      <c r="CV33" s="655"/>
      <c r="CW33" s="655"/>
      <c r="CX33" s="655"/>
      <c r="CY33" s="656"/>
      <c r="CZ33" s="657">
        <v>50.5</v>
      </c>
      <c r="DA33" s="658"/>
      <c r="DB33" s="658"/>
      <c r="DC33" s="659"/>
      <c r="DD33" s="632">
        <v>1480334</v>
      </c>
      <c r="DE33" s="655"/>
      <c r="DF33" s="655"/>
      <c r="DG33" s="655"/>
      <c r="DH33" s="655"/>
      <c r="DI33" s="655"/>
      <c r="DJ33" s="655"/>
      <c r="DK33" s="656"/>
      <c r="DL33" s="632">
        <v>938909</v>
      </c>
      <c r="DM33" s="655"/>
      <c r="DN33" s="655"/>
      <c r="DO33" s="655"/>
      <c r="DP33" s="655"/>
      <c r="DQ33" s="655"/>
      <c r="DR33" s="655"/>
      <c r="DS33" s="655"/>
      <c r="DT33" s="655"/>
      <c r="DU33" s="655"/>
      <c r="DV33" s="656"/>
      <c r="DW33" s="628">
        <v>41.5</v>
      </c>
      <c r="DX33" s="653"/>
      <c r="DY33" s="653"/>
      <c r="DZ33" s="653"/>
      <c r="EA33" s="653"/>
      <c r="EB33" s="653"/>
      <c r="EC33" s="654"/>
    </row>
    <row r="34" spans="2:133" ht="11.25" customHeight="1">
      <c r="B34" s="620" t="s">
        <v>299</v>
      </c>
      <c r="C34" s="621"/>
      <c r="D34" s="621"/>
      <c r="E34" s="621"/>
      <c r="F34" s="621"/>
      <c r="G34" s="621"/>
      <c r="H34" s="621"/>
      <c r="I34" s="621"/>
      <c r="J34" s="621"/>
      <c r="K34" s="621"/>
      <c r="L34" s="621"/>
      <c r="M34" s="621"/>
      <c r="N34" s="621"/>
      <c r="O34" s="621"/>
      <c r="P34" s="621"/>
      <c r="Q34" s="622"/>
      <c r="R34" s="623" t="s">
        <v>107</v>
      </c>
      <c r="S34" s="624"/>
      <c r="T34" s="624"/>
      <c r="U34" s="624"/>
      <c r="V34" s="624"/>
      <c r="W34" s="624"/>
      <c r="X34" s="624"/>
      <c r="Y34" s="625"/>
      <c r="Z34" s="626" t="s">
        <v>107</v>
      </c>
      <c r="AA34" s="626"/>
      <c r="AB34" s="626"/>
      <c r="AC34" s="626"/>
      <c r="AD34" s="627" t="s">
        <v>107</v>
      </c>
      <c r="AE34" s="627"/>
      <c r="AF34" s="627"/>
      <c r="AG34" s="627"/>
      <c r="AH34" s="627"/>
      <c r="AI34" s="627"/>
      <c r="AJ34" s="627"/>
      <c r="AK34" s="627"/>
      <c r="AL34" s="628" t="s">
        <v>107</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478259</v>
      </c>
      <c r="CS34" s="624"/>
      <c r="CT34" s="624"/>
      <c r="CU34" s="624"/>
      <c r="CV34" s="624"/>
      <c r="CW34" s="624"/>
      <c r="CX34" s="624"/>
      <c r="CY34" s="625"/>
      <c r="CZ34" s="657">
        <v>14.6</v>
      </c>
      <c r="DA34" s="658"/>
      <c r="DB34" s="658"/>
      <c r="DC34" s="659"/>
      <c r="DD34" s="632">
        <v>415729</v>
      </c>
      <c r="DE34" s="624"/>
      <c r="DF34" s="624"/>
      <c r="DG34" s="624"/>
      <c r="DH34" s="624"/>
      <c r="DI34" s="624"/>
      <c r="DJ34" s="624"/>
      <c r="DK34" s="625"/>
      <c r="DL34" s="632">
        <v>326457</v>
      </c>
      <c r="DM34" s="624"/>
      <c r="DN34" s="624"/>
      <c r="DO34" s="624"/>
      <c r="DP34" s="624"/>
      <c r="DQ34" s="624"/>
      <c r="DR34" s="624"/>
      <c r="DS34" s="624"/>
      <c r="DT34" s="624"/>
      <c r="DU34" s="624"/>
      <c r="DV34" s="625"/>
      <c r="DW34" s="628">
        <v>14.4</v>
      </c>
      <c r="DX34" s="653"/>
      <c r="DY34" s="653"/>
      <c r="DZ34" s="653"/>
      <c r="EA34" s="653"/>
      <c r="EB34" s="653"/>
      <c r="EC34" s="654"/>
    </row>
    <row r="35" spans="2:133" ht="11.25" customHeight="1">
      <c r="B35" s="620" t="s">
        <v>303</v>
      </c>
      <c r="C35" s="621"/>
      <c r="D35" s="621"/>
      <c r="E35" s="621"/>
      <c r="F35" s="621"/>
      <c r="G35" s="621"/>
      <c r="H35" s="621"/>
      <c r="I35" s="621"/>
      <c r="J35" s="621"/>
      <c r="K35" s="621"/>
      <c r="L35" s="621"/>
      <c r="M35" s="621"/>
      <c r="N35" s="621"/>
      <c r="O35" s="621"/>
      <c r="P35" s="621"/>
      <c r="Q35" s="622"/>
      <c r="R35" s="623">
        <v>126554</v>
      </c>
      <c r="S35" s="624"/>
      <c r="T35" s="624"/>
      <c r="U35" s="624"/>
      <c r="V35" s="624"/>
      <c r="W35" s="624"/>
      <c r="X35" s="624"/>
      <c r="Y35" s="625"/>
      <c r="Z35" s="626">
        <v>3.6</v>
      </c>
      <c r="AA35" s="626"/>
      <c r="AB35" s="626"/>
      <c r="AC35" s="626"/>
      <c r="AD35" s="627" t="s">
        <v>107</v>
      </c>
      <c r="AE35" s="627"/>
      <c r="AF35" s="627"/>
      <c r="AG35" s="627"/>
      <c r="AH35" s="627"/>
      <c r="AI35" s="627"/>
      <c r="AJ35" s="627"/>
      <c r="AK35" s="627"/>
      <c r="AL35" s="628" t="s">
        <v>107</v>
      </c>
      <c r="AM35" s="629"/>
      <c r="AN35" s="629"/>
      <c r="AO35" s="630"/>
      <c r="AP35" s="186"/>
      <c r="AQ35" s="634" t="s">
        <v>304</v>
      </c>
      <c r="AR35" s="635"/>
      <c r="AS35" s="635"/>
      <c r="AT35" s="635"/>
      <c r="AU35" s="635"/>
      <c r="AV35" s="635"/>
      <c r="AW35" s="635"/>
      <c r="AX35" s="635"/>
      <c r="AY35" s="636"/>
      <c r="AZ35" s="612">
        <v>425875</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v>74418</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56066</v>
      </c>
      <c r="CS35" s="655"/>
      <c r="CT35" s="655"/>
      <c r="CU35" s="655"/>
      <c r="CV35" s="655"/>
      <c r="CW35" s="655"/>
      <c r="CX35" s="655"/>
      <c r="CY35" s="656"/>
      <c r="CZ35" s="657">
        <v>1.7</v>
      </c>
      <c r="DA35" s="658"/>
      <c r="DB35" s="658"/>
      <c r="DC35" s="659"/>
      <c r="DD35" s="632">
        <v>53998</v>
      </c>
      <c r="DE35" s="655"/>
      <c r="DF35" s="655"/>
      <c r="DG35" s="655"/>
      <c r="DH35" s="655"/>
      <c r="DI35" s="655"/>
      <c r="DJ35" s="655"/>
      <c r="DK35" s="656"/>
      <c r="DL35" s="632">
        <v>47603</v>
      </c>
      <c r="DM35" s="655"/>
      <c r="DN35" s="655"/>
      <c r="DO35" s="655"/>
      <c r="DP35" s="655"/>
      <c r="DQ35" s="655"/>
      <c r="DR35" s="655"/>
      <c r="DS35" s="655"/>
      <c r="DT35" s="655"/>
      <c r="DU35" s="655"/>
      <c r="DV35" s="656"/>
      <c r="DW35" s="628">
        <v>2.1</v>
      </c>
      <c r="DX35" s="653"/>
      <c r="DY35" s="653"/>
      <c r="DZ35" s="653"/>
      <c r="EA35" s="653"/>
      <c r="EB35" s="653"/>
      <c r="EC35" s="654"/>
    </row>
    <row r="36" spans="2:133" ht="11.25" customHeight="1">
      <c r="B36" s="666" t="s">
        <v>307</v>
      </c>
      <c r="C36" s="667"/>
      <c r="D36" s="667"/>
      <c r="E36" s="667"/>
      <c r="F36" s="667"/>
      <c r="G36" s="667"/>
      <c r="H36" s="667"/>
      <c r="I36" s="667"/>
      <c r="J36" s="667"/>
      <c r="K36" s="667"/>
      <c r="L36" s="667"/>
      <c r="M36" s="667"/>
      <c r="N36" s="667"/>
      <c r="O36" s="667"/>
      <c r="P36" s="667"/>
      <c r="Q36" s="668"/>
      <c r="R36" s="695">
        <v>3496299</v>
      </c>
      <c r="S36" s="696"/>
      <c r="T36" s="696"/>
      <c r="U36" s="696"/>
      <c r="V36" s="696"/>
      <c r="W36" s="696"/>
      <c r="X36" s="696"/>
      <c r="Y36" s="697"/>
      <c r="Z36" s="698">
        <v>100</v>
      </c>
      <c r="AA36" s="698"/>
      <c r="AB36" s="698"/>
      <c r="AC36" s="698"/>
      <c r="AD36" s="699">
        <v>2134450</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86654</v>
      </c>
      <c r="BA36" s="624"/>
      <c r="BB36" s="624"/>
      <c r="BC36" s="624"/>
      <c r="BD36" s="655"/>
      <c r="BE36" s="655"/>
      <c r="BF36" s="680"/>
      <c r="BG36" s="637" t="s">
        <v>309</v>
      </c>
      <c r="BH36" s="638"/>
      <c r="BI36" s="638"/>
      <c r="BJ36" s="638"/>
      <c r="BK36" s="638"/>
      <c r="BL36" s="638"/>
      <c r="BM36" s="638"/>
      <c r="BN36" s="638"/>
      <c r="BO36" s="638"/>
      <c r="BP36" s="638"/>
      <c r="BQ36" s="638"/>
      <c r="BR36" s="638"/>
      <c r="BS36" s="638"/>
      <c r="BT36" s="638"/>
      <c r="BU36" s="639"/>
      <c r="BV36" s="623">
        <v>57569</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478954</v>
      </c>
      <c r="CS36" s="624"/>
      <c r="CT36" s="624"/>
      <c r="CU36" s="624"/>
      <c r="CV36" s="624"/>
      <c r="CW36" s="624"/>
      <c r="CX36" s="624"/>
      <c r="CY36" s="625"/>
      <c r="CZ36" s="657">
        <v>14.6</v>
      </c>
      <c r="DA36" s="658"/>
      <c r="DB36" s="658"/>
      <c r="DC36" s="659"/>
      <c r="DD36" s="632">
        <v>439935</v>
      </c>
      <c r="DE36" s="624"/>
      <c r="DF36" s="624"/>
      <c r="DG36" s="624"/>
      <c r="DH36" s="624"/>
      <c r="DI36" s="624"/>
      <c r="DJ36" s="624"/>
      <c r="DK36" s="625"/>
      <c r="DL36" s="632">
        <v>311460</v>
      </c>
      <c r="DM36" s="624"/>
      <c r="DN36" s="624"/>
      <c r="DO36" s="624"/>
      <c r="DP36" s="624"/>
      <c r="DQ36" s="624"/>
      <c r="DR36" s="624"/>
      <c r="DS36" s="624"/>
      <c r="DT36" s="624"/>
      <c r="DU36" s="624"/>
      <c r="DV36" s="625"/>
      <c r="DW36" s="628">
        <v>13.8</v>
      </c>
      <c r="DX36" s="653"/>
      <c r="DY36" s="653"/>
      <c r="DZ36" s="653"/>
      <c r="EA36" s="653"/>
      <c r="EB36" s="653"/>
      <c r="EC36" s="654"/>
    </row>
    <row r="37" spans="2:133" ht="11.25" customHeight="1">
      <c r="AQ37" s="702" t="s">
        <v>311</v>
      </c>
      <c r="AR37" s="703"/>
      <c r="AS37" s="703"/>
      <c r="AT37" s="703"/>
      <c r="AU37" s="703"/>
      <c r="AV37" s="703"/>
      <c r="AW37" s="703"/>
      <c r="AX37" s="703"/>
      <c r="AY37" s="704"/>
      <c r="AZ37" s="623">
        <v>76810</v>
      </c>
      <c r="BA37" s="624"/>
      <c r="BB37" s="624"/>
      <c r="BC37" s="624"/>
      <c r="BD37" s="655"/>
      <c r="BE37" s="655"/>
      <c r="BF37" s="680"/>
      <c r="BG37" s="637" t="s">
        <v>312</v>
      </c>
      <c r="BH37" s="638"/>
      <c r="BI37" s="638"/>
      <c r="BJ37" s="638"/>
      <c r="BK37" s="638"/>
      <c r="BL37" s="638"/>
      <c r="BM37" s="638"/>
      <c r="BN37" s="638"/>
      <c r="BO37" s="638"/>
      <c r="BP37" s="638"/>
      <c r="BQ37" s="638"/>
      <c r="BR37" s="638"/>
      <c r="BS37" s="638"/>
      <c r="BT37" s="638"/>
      <c r="BU37" s="639"/>
      <c r="BV37" s="623">
        <v>911</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247845</v>
      </c>
      <c r="CS37" s="655"/>
      <c r="CT37" s="655"/>
      <c r="CU37" s="655"/>
      <c r="CV37" s="655"/>
      <c r="CW37" s="655"/>
      <c r="CX37" s="655"/>
      <c r="CY37" s="656"/>
      <c r="CZ37" s="657">
        <v>7.6</v>
      </c>
      <c r="DA37" s="658"/>
      <c r="DB37" s="658"/>
      <c r="DC37" s="659"/>
      <c r="DD37" s="632">
        <v>247845</v>
      </c>
      <c r="DE37" s="655"/>
      <c r="DF37" s="655"/>
      <c r="DG37" s="655"/>
      <c r="DH37" s="655"/>
      <c r="DI37" s="655"/>
      <c r="DJ37" s="655"/>
      <c r="DK37" s="656"/>
      <c r="DL37" s="632">
        <v>225217</v>
      </c>
      <c r="DM37" s="655"/>
      <c r="DN37" s="655"/>
      <c r="DO37" s="655"/>
      <c r="DP37" s="655"/>
      <c r="DQ37" s="655"/>
      <c r="DR37" s="655"/>
      <c r="DS37" s="655"/>
      <c r="DT37" s="655"/>
      <c r="DU37" s="655"/>
      <c r="DV37" s="656"/>
      <c r="DW37" s="628">
        <v>10</v>
      </c>
      <c r="DX37" s="653"/>
      <c r="DY37" s="653"/>
      <c r="DZ37" s="653"/>
      <c r="EA37" s="653"/>
      <c r="EB37" s="653"/>
      <c r="EC37" s="654"/>
    </row>
    <row r="38" spans="2:133" ht="11.25" customHeight="1">
      <c r="AQ38" s="702" t="s">
        <v>314</v>
      </c>
      <c r="AR38" s="703"/>
      <c r="AS38" s="703"/>
      <c r="AT38" s="703"/>
      <c r="AU38" s="703"/>
      <c r="AV38" s="703"/>
      <c r="AW38" s="703"/>
      <c r="AX38" s="703"/>
      <c r="AY38" s="704"/>
      <c r="AZ38" s="623" t="s">
        <v>107</v>
      </c>
      <c r="BA38" s="624"/>
      <c r="BB38" s="624"/>
      <c r="BC38" s="624"/>
      <c r="BD38" s="655"/>
      <c r="BE38" s="655"/>
      <c r="BF38" s="680"/>
      <c r="BG38" s="637" t="s">
        <v>315</v>
      </c>
      <c r="BH38" s="638"/>
      <c r="BI38" s="638"/>
      <c r="BJ38" s="638"/>
      <c r="BK38" s="638"/>
      <c r="BL38" s="638"/>
      <c r="BM38" s="638"/>
      <c r="BN38" s="638"/>
      <c r="BO38" s="638"/>
      <c r="BP38" s="638"/>
      <c r="BQ38" s="638"/>
      <c r="BR38" s="638"/>
      <c r="BS38" s="638"/>
      <c r="BT38" s="638"/>
      <c r="BU38" s="639"/>
      <c r="BV38" s="623">
        <v>1612</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339221</v>
      </c>
      <c r="CS38" s="624"/>
      <c r="CT38" s="624"/>
      <c r="CU38" s="624"/>
      <c r="CV38" s="624"/>
      <c r="CW38" s="624"/>
      <c r="CX38" s="624"/>
      <c r="CY38" s="625"/>
      <c r="CZ38" s="657">
        <v>10.3</v>
      </c>
      <c r="DA38" s="658"/>
      <c r="DB38" s="658"/>
      <c r="DC38" s="659"/>
      <c r="DD38" s="632">
        <v>290135</v>
      </c>
      <c r="DE38" s="624"/>
      <c r="DF38" s="624"/>
      <c r="DG38" s="624"/>
      <c r="DH38" s="624"/>
      <c r="DI38" s="624"/>
      <c r="DJ38" s="624"/>
      <c r="DK38" s="625"/>
      <c r="DL38" s="632">
        <v>253389</v>
      </c>
      <c r="DM38" s="624"/>
      <c r="DN38" s="624"/>
      <c r="DO38" s="624"/>
      <c r="DP38" s="624"/>
      <c r="DQ38" s="624"/>
      <c r="DR38" s="624"/>
      <c r="DS38" s="624"/>
      <c r="DT38" s="624"/>
      <c r="DU38" s="624"/>
      <c r="DV38" s="625"/>
      <c r="DW38" s="628">
        <v>11.2</v>
      </c>
      <c r="DX38" s="653"/>
      <c r="DY38" s="653"/>
      <c r="DZ38" s="653"/>
      <c r="EA38" s="653"/>
      <c r="EB38" s="653"/>
      <c r="EC38" s="654"/>
    </row>
    <row r="39" spans="2:133" ht="11.25" customHeight="1">
      <c r="AQ39" s="702" t="s">
        <v>317</v>
      </c>
      <c r="AR39" s="703"/>
      <c r="AS39" s="703"/>
      <c r="AT39" s="703"/>
      <c r="AU39" s="703"/>
      <c r="AV39" s="703"/>
      <c r="AW39" s="703"/>
      <c r="AX39" s="703"/>
      <c r="AY39" s="704"/>
      <c r="AZ39" s="623" t="s">
        <v>107</v>
      </c>
      <c r="BA39" s="624"/>
      <c r="BB39" s="624"/>
      <c r="BC39" s="624"/>
      <c r="BD39" s="655"/>
      <c r="BE39" s="655"/>
      <c r="BF39" s="680"/>
      <c r="BG39" s="708" t="s">
        <v>318</v>
      </c>
      <c r="BH39" s="709"/>
      <c r="BI39" s="709"/>
      <c r="BJ39" s="709"/>
      <c r="BK39" s="709"/>
      <c r="BL39" s="187"/>
      <c r="BM39" s="638" t="s">
        <v>319</v>
      </c>
      <c r="BN39" s="638"/>
      <c r="BO39" s="638"/>
      <c r="BP39" s="638"/>
      <c r="BQ39" s="638"/>
      <c r="BR39" s="638"/>
      <c r="BS39" s="638"/>
      <c r="BT39" s="638"/>
      <c r="BU39" s="639"/>
      <c r="BV39" s="623">
        <v>105</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254817</v>
      </c>
      <c r="CS39" s="655"/>
      <c r="CT39" s="655"/>
      <c r="CU39" s="655"/>
      <c r="CV39" s="655"/>
      <c r="CW39" s="655"/>
      <c r="CX39" s="655"/>
      <c r="CY39" s="656"/>
      <c r="CZ39" s="657">
        <v>7.8</v>
      </c>
      <c r="DA39" s="658"/>
      <c r="DB39" s="658"/>
      <c r="DC39" s="659"/>
      <c r="DD39" s="632">
        <v>249986</v>
      </c>
      <c r="DE39" s="655"/>
      <c r="DF39" s="655"/>
      <c r="DG39" s="655"/>
      <c r="DH39" s="655"/>
      <c r="DI39" s="655"/>
      <c r="DJ39" s="655"/>
      <c r="DK39" s="656"/>
      <c r="DL39" s="632" t="s">
        <v>107</v>
      </c>
      <c r="DM39" s="655"/>
      <c r="DN39" s="655"/>
      <c r="DO39" s="655"/>
      <c r="DP39" s="655"/>
      <c r="DQ39" s="655"/>
      <c r="DR39" s="655"/>
      <c r="DS39" s="655"/>
      <c r="DT39" s="655"/>
      <c r="DU39" s="655"/>
      <c r="DV39" s="656"/>
      <c r="DW39" s="628" t="s">
        <v>107</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321</v>
      </c>
      <c r="AR40" s="703"/>
      <c r="AS40" s="703"/>
      <c r="AT40" s="703"/>
      <c r="AU40" s="703"/>
      <c r="AV40" s="703"/>
      <c r="AW40" s="703"/>
      <c r="AX40" s="703"/>
      <c r="AY40" s="704"/>
      <c r="AZ40" s="623">
        <v>85304</v>
      </c>
      <c r="BA40" s="624"/>
      <c r="BB40" s="624"/>
      <c r="BC40" s="624"/>
      <c r="BD40" s="655"/>
      <c r="BE40" s="655"/>
      <c r="BF40" s="680"/>
      <c r="BG40" s="708"/>
      <c r="BH40" s="709"/>
      <c r="BI40" s="709"/>
      <c r="BJ40" s="709"/>
      <c r="BK40" s="709"/>
      <c r="BL40" s="187"/>
      <c r="BM40" s="638" t="s">
        <v>322</v>
      </c>
      <c r="BN40" s="638"/>
      <c r="BO40" s="638"/>
      <c r="BP40" s="638"/>
      <c r="BQ40" s="638"/>
      <c r="BR40" s="638"/>
      <c r="BS40" s="638"/>
      <c r="BT40" s="638"/>
      <c r="BU40" s="639"/>
      <c r="BV40" s="623">
        <v>151</v>
      </c>
      <c r="BW40" s="624"/>
      <c r="BX40" s="624"/>
      <c r="BY40" s="624"/>
      <c r="BZ40" s="624"/>
      <c r="CA40" s="624"/>
      <c r="CB40" s="633"/>
      <c r="CD40" s="637" t="s">
        <v>323</v>
      </c>
      <c r="CE40" s="638"/>
      <c r="CF40" s="638"/>
      <c r="CG40" s="638"/>
      <c r="CH40" s="638"/>
      <c r="CI40" s="638"/>
      <c r="CJ40" s="638"/>
      <c r="CK40" s="638"/>
      <c r="CL40" s="638"/>
      <c r="CM40" s="638"/>
      <c r="CN40" s="638"/>
      <c r="CO40" s="638"/>
      <c r="CP40" s="638"/>
      <c r="CQ40" s="639"/>
      <c r="CR40" s="623">
        <v>50551</v>
      </c>
      <c r="CS40" s="624"/>
      <c r="CT40" s="624"/>
      <c r="CU40" s="624"/>
      <c r="CV40" s="624"/>
      <c r="CW40" s="624"/>
      <c r="CX40" s="624"/>
      <c r="CY40" s="625"/>
      <c r="CZ40" s="657">
        <v>1.5</v>
      </c>
      <c r="DA40" s="658"/>
      <c r="DB40" s="658"/>
      <c r="DC40" s="659"/>
      <c r="DD40" s="632">
        <v>30551</v>
      </c>
      <c r="DE40" s="624"/>
      <c r="DF40" s="624"/>
      <c r="DG40" s="624"/>
      <c r="DH40" s="624"/>
      <c r="DI40" s="624"/>
      <c r="DJ40" s="624"/>
      <c r="DK40" s="625"/>
      <c r="DL40" s="632" t="s">
        <v>107</v>
      </c>
      <c r="DM40" s="624"/>
      <c r="DN40" s="624"/>
      <c r="DO40" s="624"/>
      <c r="DP40" s="624"/>
      <c r="DQ40" s="624"/>
      <c r="DR40" s="624"/>
      <c r="DS40" s="624"/>
      <c r="DT40" s="624"/>
      <c r="DU40" s="624"/>
      <c r="DV40" s="625"/>
      <c r="DW40" s="628" t="s">
        <v>107</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324</v>
      </c>
      <c r="AR41" s="644"/>
      <c r="AS41" s="644"/>
      <c r="AT41" s="644"/>
      <c r="AU41" s="644"/>
      <c r="AV41" s="644"/>
      <c r="AW41" s="644"/>
      <c r="AX41" s="644"/>
      <c r="AY41" s="645"/>
      <c r="AZ41" s="695">
        <v>177107</v>
      </c>
      <c r="BA41" s="696"/>
      <c r="BB41" s="696"/>
      <c r="BC41" s="696"/>
      <c r="BD41" s="691"/>
      <c r="BE41" s="691"/>
      <c r="BF41" s="693"/>
      <c r="BG41" s="710"/>
      <c r="BH41" s="711"/>
      <c r="BI41" s="711"/>
      <c r="BJ41" s="711"/>
      <c r="BK41" s="711"/>
      <c r="BL41" s="189"/>
      <c r="BM41" s="644" t="s">
        <v>325</v>
      </c>
      <c r="BN41" s="644"/>
      <c r="BO41" s="644"/>
      <c r="BP41" s="644"/>
      <c r="BQ41" s="644"/>
      <c r="BR41" s="644"/>
      <c r="BS41" s="644"/>
      <c r="BT41" s="644"/>
      <c r="BU41" s="645"/>
      <c r="BV41" s="695">
        <v>354</v>
      </c>
      <c r="BW41" s="696"/>
      <c r="BX41" s="696"/>
      <c r="BY41" s="696"/>
      <c r="BZ41" s="696"/>
      <c r="CA41" s="696"/>
      <c r="CB41" s="705"/>
      <c r="CD41" s="637" t="s">
        <v>326</v>
      </c>
      <c r="CE41" s="638"/>
      <c r="CF41" s="638"/>
      <c r="CG41" s="638"/>
      <c r="CH41" s="638"/>
      <c r="CI41" s="638"/>
      <c r="CJ41" s="638"/>
      <c r="CK41" s="638"/>
      <c r="CL41" s="638"/>
      <c r="CM41" s="638"/>
      <c r="CN41" s="638"/>
      <c r="CO41" s="638"/>
      <c r="CP41" s="638"/>
      <c r="CQ41" s="639"/>
      <c r="CR41" s="623" t="s">
        <v>206</v>
      </c>
      <c r="CS41" s="655"/>
      <c r="CT41" s="655"/>
      <c r="CU41" s="655"/>
      <c r="CV41" s="655"/>
      <c r="CW41" s="655"/>
      <c r="CX41" s="655"/>
      <c r="CY41" s="656"/>
      <c r="CZ41" s="657" t="s">
        <v>206</v>
      </c>
      <c r="DA41" s="658"/>
      <c r="DB41" s="658"/>
      <c r="DC41" s="659"/>
      <c r="DD41" s="632" t="s">
        <v>206</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328</v>
      </c>
      <c r="CE42" s="621"/>
      <c r="CF42" s="621"/>
      <c r="CG42" s="621"/>
      <c r="CH42" s="621"/>
      <c r="CI42" s="621"/>
      <c r="CJ42" s="621"/>
      <c r="CK42" s="621"/>
      <c r="CL42" s="621"/>
      <c r="CM42" s="621"/>
      <c r="CN42" s="621"/>
      <c r="CO42" s="621"/>
      <c r="CP42" s="621"/>
      <c r="CQ42" s="622"/>
      <c r="CR42" s="623">
        <v>419964</v>
      </c>
      <c r="CS42" s="624"/>
      <c r="CT42" s="624"/>
      <c r="CU42" s="624"/>
      <c r="CV42" s="624"/>
      <c r="CW42" s="624"/>
      <c r="CX42" s="624"/>
      <c r="CY42" s="625"/>
      <c r="CZ42" s="657">
        <v>12.8</v>
      </c>
      <c r="DA42" s="706"/>
      <c r="DB42" s="706"/>
      <c r="DC42" s="707"/>
      <c r="DD42" s="632">
        <v>167356</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330</v>
      </c>
      <c r="CE43" s="621"/>
      <c r="CF43" s="621"/>
      <c r="CG43" s="621"/>
      <c r="CH43" s="621"/>
      <c r="CI43" s="621"/>
      <c r="CJ43" s="621"/>
      <c r="CK43" s="621"/>
      <c r="CL43" s="621"/>
      <c r="CM43" s="621"/>
      <c r="CN43" s="621"/>
      <c r="CO43" s="621"/>
      <c r="CP43" s="621"/>
      <c r="CQ43" s="622"/>
      <c r="CR43" s="623">
        <v>8810</v>
      </c>
      <c r="CS43" s="655"/>
      <c r="CT43" s="655"/>
      <c r="CU43" s="655"/>
      <c r="CV43" s="655"/>
      <c r="CW43" s="655"/>
      <c r="CX43" s="655"/>
      <c r="CY43" s="656"/>
      <c r="CZ43" s="657">
        <v>0.3</v>
      </c>
      <c r="DA43" s="658"/>
      <c r="DB43" s="658"/>
      <c r="DC43" s="659"/>
      <c r="DD43" s="632">
        <v>8810</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331</v>
      </c>
      <c r="CD44" s="729" t="s">
        <v>284</v>
      </c>
      <c r="CE44" s="730"/>
      <c r="CF44" s="620" t="s">
        <v>332</v>
      </c>
      <c r="CG44" s="621"/>
      <c r="CH44" s="621"/>
      <c r="CI44" s="621"/>
      <c r="CJ44" s="621"/>
      <c r="CK44" s="621"/>
      <c r="CL44" s="621"/>
      <c r="CM44" s="621"/>
      <c r="CN44" s="621"/>
      <c r="CO44" s="621"/>
      <c r="CP44" s="621"/>
      <c r="CQ44" s="622"/>
      <c r="CR44" s="623">
        <v>399078</v>
      </c>
      <c r="CS44" s="624"/>
      <c r="CT44" s="624"/>
      <c r="CU44" s="624"/>
      <c r="CV44" s="624"/>
      <c r="CW44" s="624"/>
      <c r="CX44" s="624"/>
      <c r="CY44" s="625"/>
      <c r="CZ44" s="657">
        <v>12.2</v>
      </c>
      <c r="DA44" s="706"/>
      <c r="DB44" s="706"/>
      <c r="DC44" s="707"/>
      <c r="DD44" s="632">
        <v>161867</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333</v>
      </c>
      <c r="CG45" s="621"/>
      <c r="CH45" s="621"/>
      <c r="CI45" s="621"/>
      <c r="CJ45" s="621"/>
      <c r="CK45" s="621"/>
      <c r="CL45" s="621"/>
      <c r="CM45" s="621"/>
      <c r="CN45" s="621"/>
      <c r="CO45" s="621"/>
      <c r="CP45" s="621"/>
      <c r="CQ45" s="622"/>
      <c r="CR45" s="623">
        <v>147943</v>
      </c>
      <c r="CS45" s="655"/>
      <c r="CT45" s="655"/>
      <c r="CU45" s="655"/>
      <c r="CV45" s="655"/>
      <c r="CW45" s="655"/>
      <c r="CX45" s="655"/>
      <c r="CY45" s="656"/>
      <c r="CZ45" s="657">
        <v>4.5</v>
      </c>
      <c r="DA45" s="658"/>
      <c r="DB45" s="658"/>
      <c r="DC45" s="659"/>
      <c r="DD45" s="632">
        <v>14427</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334</v>
      </c>
      <c r="CG46" s="621"/>
      <c r="CH46" s="621"/>
      <c r="CI46" s="621"/>
      <c r="CJ46" s="621"/>
      <c r="CK46" s="621"/>
      <c r="CL46" s="621"/>
      <c r="CM46" s="621"/>
      <c r="CN46" s="621"/>
      <c r="CO46" s="621"/>
      <c r="CP46" s="621"/>
      <c r="CQ46" s="622"/>
      <c r="CR46" s="623">
        <v>251135</v>
      </c>
      <c r="CS46" s="624"/>
      <c r="CT46" s="624"/>
      <c r="CU46" s="624"/>
      <c r="CV46" s="624"/>
      <c r="CW46" s="624"/>
      <c r="CX46" s="624"/>
      <c r="CY46" s="625"/>
      <c r="CZ46" s="657">
        <v>7.7</v>
      </c>
      <c r="DA46" s="706"/>
      <c r="DB46" s="706"/>
      <c r="DC46" s="707"/>
      <c r="DD46" s="632">
        <v>147440</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335</v>
      </c>
      <c r="CG47" s="621"/>
      <c r="CH47" s="621"/>
      <c r="CI47" s="621"/>
      <c r="CJ47" s="621"/>
      <c r="CK47" s="621"/>
      <c r="CL47" s="621"/>
      <c r="CM47" s="621"/>
      <c r="CN47" s="621"/>
      <c r="CO47" s="621"/>
      <c r="CP47" s="621"/>
      <c r="CQ47" s="622"/>
      <c r="CR47" s="623">
        <v>20886</v>
      </c>
      <c r="CS47" s="655"/>
      <c r="CT47" s="655"/>
      <c r="CU47" s="655"/>
      <c r="CV47" s="655"/>
      <c r="CW47" s="655"/>
      <c r="CX47" s="655"/>
      <c r="CY47" s="656"/>
      <c r="CZ47" s="657">
        <v>0.6</v>
      </c>
      <c r="DA47" s="658"/>
      <c r="DB47" s="658"/>
      <c r="DC47" s="659"/>
      <c r="DD47" s="632">
        <v>5489</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336</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337</v>
      </c>
      <c r="CE49" s="667"/>
      <c r="CF49" s="667"/>
      <c r="CG49" s="667"/>
      <c r="CH49" s="667"/>
      <c r="CI49" s="667"/>
      <c r="CJ49" s="667"/>
      <c r="CK49" s="667"/>
      <c r="CL49" s="667"/>
      <c r="CM49" s="667"/>
      <c r="CN49" s="667"/>
      <c r="CO49" s="667"/>
      <c r="CP49" s="667"/>
      <c r="CQ49" s="668"/>
      <c r="CR49" s="695">
        <v>3282373</v>
      </c>
      <c r="CS49" s="691"/>
      <c r="CT49" s="691"/>
      <c r="CU49" s="691"/>
      <c r="CV49" s="691"/>
      <c r="CW49" s="691"/>
      <c r="CX49" s="691"/>
      <c r="CY49" s="718"/>
      <c r="CZ49" s="719">
        <v>100</v>
      </c>
      <c r="DA49" s="720"/>
      <c r="DB49" s="720"/>
      <c r="DC49" s="721"/>
      <c r="DD49" s="722">
        <v>2571561</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339</v>
      </c>
      <c r="DK2" s="765"/>
      <c r="DL2" s="765"/>
      <c r="DM2" s="765"/>
      <c r="DN2" s="765"/>
      <c r="DO2" s="766"/>
      <c r="DP2" s="200"/>
      <c r="DQ2" s="764" t="s">
        <v>340</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341</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343</v>
      </c>
      <c r="B5" s="759"/>
      <c r="C5" s="759"/>
      <c r="D5" s="759"/>
      <c r="E5" s="759"/>
      <c r="F5" s="759"/>
      <c r="G5" s="759"/>
      <c r="H5" s="759"/>
      <c r="I5" s="759"/>
      <c r="J5" s="759"/>
      <c r="K5" s="759"/>
      <c r="L5" s="759"/>
      <c r="M5" s="759"/>
      <c r="N5" s="759"/>
      <c r="O5" s="759"/>
      <c r="P5" s="760"/>
      <c r="Q5" s="735" t="s">
        <v>344</v>
      </c>
      <c r="R5" s="736"/>
      <c r="S5" s="736"/>
      <c r="T5" s="736"/>
      <c r="U5" s="737"/>
      <c r="V5" s="735" t="s">
        <v>345</v>
      </c>
      <c r="W5" s="736"/>
      <c r="X5" s="736"/>
      <c r="Y5" s="736"/>
      <c r="Z5" s="737"/>
      <c r="AA5" s="735" t="s">
        <v>346</v>
      </c>
      <c r="AB5" s="736"/>
      <c r="AC5" s="736"/>
      <c r="AD5" s="736"/>
      <c r="AE5" s="736"/>
      <c r="AF5" s="768" t="s">
        <v>347</v>
      </c>
      <c r="AG5" s="736"/>
      <c r="AH5" s="736"/>
      <c r="AI5" s="736"/>
      <c r="AJ5" s="747"/>
      <c r="AK5" s="736" t="s">
        <v>348</v>
      </c>
      <c r="AL5" s="736"/>
      <c r="AM5" s="736"/>
      <c r="AN5" s="736"/>
      <c r="AO5" s="737"/>
      <c r="AP5" s="735" t="s">
        <v>349</v>
      </c>
      <c r="AQ5" s="736"/>
      <c r="AR5" s="736"/>
      <c r="AS5" s="736"/>
      <c r="AT5" s="737"/>
      <c r="AU5" s="735" t="s">
        <v>350</v>
      </c>
      <c r="AV5" s="736"/>
      <c r="AW5" s="736"/>
      <c r="AX5" s="736"/>
      <c r="AY5" s="747"/>
      <c r="AZ5" s="207"/>
      <c r="BA5" s="207"/>
      <c r="BB5" s="207"/>
      <c r="BC5" s="207"/>
      <c r="BD5" s="207"/>
      <c r="BE5" s="208"/>
      <c r="BF5" s="208"/>
      <c r="BG5" s="208"/>
      <c r="BH5" s="208"/>
      <c r="BI5" s="208"/>
      <c r="BJ5" s="208"/>
      <c r="BK5" s="208"/>
      <c r="BL5" s="208"/>
      <c r="BM5" s="208"/>
      <c r="BN5" s="208"/>
      <c r="BO5" s="208"/>
      <c r="BP5" s="208"/>
      <c r="BQ5" s="758" t="s">
        <v>351</v>
      </c>
      <c r="BR5" s="759"/>
      <c r="BS5" s="759"/>
      <c r="BT5" s="759"/>
      <c r="BU5" s="759"/>
      <c r="BV5" s="759"/>
      <c r="BW5" s="759"/>
      <c r="BX5" s="759"/>
      <c r="BY5" s="759"/>
      <c r="BZ5" s="759"/>
      <c r="CA5" s="759"/>
      <c r="CB5" s="759"/>
      <c r="CC5" s="759"/>
      <c r="CD5" s="759"/>
      <c r="CE5" s="759"/>
      <c r="CF5" s="759"/>
      <c r="CG5" s="760"/>
      <c r="CH5" s="735" t="s">
        <v>352</v>
      </c>
      <c r="CI5" s="736"/>
      <c r="CJ5" s="736"/>
      <c r="CK5" s="736"/>
      <c r="CL5" s="737"/>
      <c r="CM5" s="735" t="s">
        <v>353</v>
      </c>
      <c r="CN5" s="736"/>
      <c r="CO5" s="736"/>
      <c r="CP5" s="736"/>
      <c r="CQ5" s="737"/>
      <c r="CR5" s="735" t="s">
        <v>354</v>
      </c>
      <c r="CS5" s="736"/>
      <c r="CT5" s="736"/>
      <c r="CU5" s="736"/>
      <c r="CV5" s="737"/>
      <c r="CW5" s="735" t="s">
        <v>355</v>
      </c>
      <c r="CX5" s="736"/>
      <c r="CY5" s="736"/>
      <c r="CZ5" s="736"/>
      <c r="DA5" s="737"/>
      <c r="DB5" s="735" t="s">
        <v>356</v>
      </c>
      <c r="DC5" s="736"/>
      <c r="DD5" s="736"/>
      <c r="DE5" s="736"/>
      <c r="DF5" s="737"/>
      <c r="DG5" s="741" t="s">
        <v>357</v>
      </c>
      <c r="DH5" s="742"/>
      <c r="DI5" s="742"/>
      <c r="DJ5" s="742"/>
      <c r="DK5" s="743"/>
      <c r="DL5" s="741" t="s">
        <v>358</v>
      </c>
      <c r="DM5" s="742"/>
      <c r="DN5" s="742"/>
      <c r="DO5" s="742"/>
      <c r="DP5" s="743"/>
      <c r="DQ5" s="735" t="s">
        <v>359</v>
      </c>
      <c r="DR5" s="736"/>
      <c r="DS5" s="736"/>
      <c r="DT5" s="736"/>
      <c r="DU5" s="737"/>
      <c r="DV5" s="735" t="s">
        <v>350</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360</v>
      </c>
      <c r="C7" s="750"/>
      <c r="D7" s="750"/>
      <c r="E7" s="750"/>
      <c r="F7" s="750"/>
      <c r="G7" s="750"/>
      <c r="H7" s="750"/>
      <c r="I7" s="750"/>
      <c r="J7" s="750"/>
      <c r="K7" s="750"/>
      <c r="L7" s="750"/>
      <c r="M7" s="750"/>
      <c r="N7" s="750"/>
      <c r="O7" s="750"/>
      <c r="P7" s="751"/>
      <c r="Q7" s="752">
        <v>3496</v>
      </c>
      <c r="R7" s="753"/>
      <c r="S7" s="753"/>
      <c r="T7" s="753"/>
      <c r="U7" s="753"/>
      <c r="V7" s="753">
        <v>3282</v>
      </c>
      <c r="W7" s="753"/>
      <c r="X7" s="753"/>
      <c r="Y7" s="753"/>
      <c r="Z7" s="753"/>
      <c r="AA7" s="753">
        <v>214</v>
      </c>
      <c r="AB7" s="753"/>
      <c r="AC7" s="753"/>
      <c r="AD7" s="753"/>
      <c r="AE7" s="754"/>
      <c r="AF7" s="755">
        <v>182</v>
      </c>
      <c r="AG7" s="756"/>
      <c r="AH7" s="756"/>
      <c r="AI7" s="756"/>
      <c r="AJ7" s="757"/>
      <c r="AK7" s="792">
        <v>164</v>
      </c>
      <c r="AL7" s="793"/>
      <c r="AM7" s="793"/>
      <c r="AN7" s="793"/>
      <c r="AO7" s="793"/>
      <c r="AP7" s="793">
        <v>2576</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544</v>
      </c>
      <c r="BT7" s="797"/>
      <c r="BU7" s="797"/>
      <c r="BV7" s="797"/>
      <c r="BW7" s="797"/>
      <c r="BX7" s="797"/>
      <c r="BY7" s="797"/>
      <c r="BZ7" s="797"/>
      <c r="CA7" s="797"/>
      <c r="CB7" s="797"/>
      <c r="CC7" s="797"/>
      <c r="CD7" s="797"/>
      <c r="CE7" s="797"/>
      <c r="CF7" s="797"/>
      <c r="CG7" s="798"/>
      <c r="CH7" s="789">
        <v>-2</v>
      </c>
      <c r="CI7" s="790"/>
      <c r="CJ7" s="790"/>
      <c r="CK7" s="790"/>
      <c r="CL7" s="791"/>
      <c r="CM7" s="789">
        <v>79</v>
      </c>
      <c r="CN7" s="790"/>
      <c r="CO7" s="790"/>
      <c r="CP7" s="790"/>
      <c r="CQ7" s="791"/>
      <c r="CR7" s="789">
        <v>60</v>
      </c>
      <c r="CS7" s="790"/>
      <c r="CT7" s="790"/>
      <c r="CU7" s="790"/>
      <c r="CV7" s="791"/>
      <c r="CW7" s="789">
        <v>11</v>
      </c>
      <c r="CX7" s="790"/>
      <c r="CY7" s="790"/>
      <c r="CZ7" s="790"/>
      <c r="DA7" s="791"/>
      <c r="DB7" s="789"/>
      <c r="DC7" s="790"/>
      <c r="DD7" s="790"/>
      <c r="DE7" s="790"/>
      <c r="DF7" s="791"/>
      <c r="DG7" s="789"/>
      <c r="DH7" s="790"/>
      <c r="DI7" s="790"/>
      <c r="DJ7" s="790"/>
      <c r="DK7" s="791"/>
      <c r="DL7" s="789"/>
      <c r="DM7" s="790"/>
      <c r="DN7" s="790"/>
      <c r="DO7" s="790"/>
      <c r="DP7" s="791"/>
      <c r="DQ7" s="789"/>
      <c r="DR7" s="790"/>
      <c r="DS7" s="790"/>
      <c r="DT7" s="790"/>
      <c r="DU7" s="791"/>
      <c r="DV7" s="770"/>
      <c r="DW7" s="771"/>
      <c r="DX7" s="771"/>
      <c r="DY7" s="771"/>
      <c r="DZ7" s="772"/>
      <c r="EA7" s="205"/>
    </row>
    <row r="8" spans="1:131" s="206" customFormat="1" ht="26.25" customHeight="1">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361</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362</v>
      </c>
      <c r="B23" s="808" t="s">
        <v>363</v>
      </c>
      <c r="C23" s="809"/>
      <c r="D23" s="809"/>
      <c r="E23" s="809"/>
      <c r="F23" s="809"/>
      <c r="G23" s="809"/>
      <c r="H23" s="809"/>
      <c r="I23" s="809"/>
      <c r="J23" s="809"/>
      <c r="K23" s="809"/>
      <c r="L23" s="809"/>
      <c r="M23" s="809"/>
      <c r="N23" s="809"/>
      <c r="O23" s="809"/>
      <c r="P23" s="810"/>
      <c r="Q23" s="811">
        <v>3496</v>
      </c>
      <c r="R23" s="812"/>
      <c r="S23" s="812"/>
      <c r="T23" s="812"/>
      <c r="U23" s="812"/>
      <c r="V23" s="812">
        <v>3282</v>
      </c>
      <c r="W23" s="812"/>
      <c r="X23" s="812"/>
      <c r="Y23" s="812"/>
      <c r="Z23" s="812"/>
      <c r="AA23" s="812">
        <v>214</v>
      </c>
      <c r="AB23" s="812"/>
      <c r="AC23" s="812"/>
      <c r="AD23" s="812"/>
      <c r="AE23" s="813"/>
      <c r="AF23" s="814">
        <v>182</v>
      </c>
      <c r="AG23" s="812"/>
      <c r="AH23" s="812"/>
      <c r="AI23" s="812"/>
      <c r="AJ23" s="815"/>
      <c r="AK23" s="816"/>
      <c r="AL23" s="817"/>
      <c r="AM23" s="817"/>
      <c r="AN23" s="817"/>
      <c r="AO23" s="817"/>
      <c r="AP23" s="812">
        <v>2576</v>
      </c>
      <c r="AQ23" s="812"/>
      <c r="AR23" s="812"/>
      <c r="AS23" s="812"/>
      <c r="AT23" s="812"/>
      <c r="AU23" s="818"/>
      <c r="AV23" s="818"/>
      <c r="AW23" s="818"/>
      <c r="AX23" s="818"/>
      <c r="AY23" s="819"/>
      <c r="AZ23" s="827" t="s">
        <v>364</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365</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366</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343</v>
      </c>
      <c r="B26" s="759"/>
      <c r="C26" s="759"/>
      <c r="D26" s="759"/>
      <c r="E26" s="759"/>
      <c r="F26" s="759"/>
      <c r="G26" s="759"/>
      <c r="H26" s="759"/>
      <c r="I26" s="759"/>
      <c r="J26" s="759"/>
      <c r="K26" s="759"/>
      <c r="L26" s="759"/>
      <c r="M26" s="759"/>
      <c r="N26" s="759"/>
      <c r="O26" s="759"/>
      <c r="P26" s="760"/>
      <c r="Q26" s="735" t="s">
        <v>367</v>
      </c>
      <c r="R26" s="736"/>
      <c r="S26" s="736"/>
      <c r="T26" s="736"/>
      <c r="U26" s="737"/>
      <c r="V26" s="735" t="s">
        <v>368</v>
      </c>
      <c r="W26" s="736"/>
      <c r="X26" s="736"/>
      <c r="Y26" s="736"/>
      <c r="Z26" s="737"/>
      <c r="AA26" s="735" t="s">
        <v>369</v>
      </c>
      <c r="AB26" s="736"/>
      <c r="AC26" s="736"/>
      <c r="AD26" s="736"/>
      <c r="AE26" s="736"/>
      <c r="AF26" s="830" t="s">
        <v>370</v>
      </c>
      <c r="AG26" s="831"/>
      <c r="AH26" s="831"/>
      <c r="AI26" s="831"/>
      <c r="AJ26" s="832"/>
      <c r="AK26" s="736" t="s">
        <v>371</v>
      </c>
      <c r="AL26" s="736"/>
      <c r="AM26" s="736"/>
      <c r="AN26" s="736"/>
      <c r="AO26" s="737"/>
      <c r="AP26" s="735" t="s">
        <v>372</v>
      </c>
      <c r="AQ26" s="736"/>
      <c r="AR26" s="736"/>
      <c r="AS26" s="736"/>
      <c r="AT26" s="737"/>
      <c r="AU26" s="735" t="s">
        <v>373</v>
      </c>
      <c r="AV26" s="736"/>
      <c r="AW26" s="736"/>
      <c r="AX26" s="736"/>
      <c r="AY26" s="737"/>
      <c r="AZ26" s="735" t="s">
        <v>374</v>
      </c>
      <c r="BA26" s="736"/>
      <c r="BB26" s="736"/>
      <c r="BC26" s="736"/>
      <c r="BD26" s="737"/>
      <c r="BE26" s="735" t="s">
        <v>350</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375</v>
      </c>
      <c r="C28" s="750"/>
      <c r="D28" s="750"/>
      <c r="E28" s="750"/>
      <c r="F28" s="750"/>
      <c r="G28" s="750"/>
      <c r="H28" s="750"/>
      <c r="I28" s="750"/>
      <c r="J28" s="750"/>
      <c r="K28" s="750"/>
      <c r="L28" s="750"/>
      <c r="M28" s="750"/>
      <c r="N28" s="750"/>
      <c r="O28" s="750"/>
      <c r="P28" s="751"/>
      <c r="Q28" s="840">
        <v>1063</v>
      </c>
      <c r="R28" s="841"/>
      <c r="S28" s="841"/>
      <c r="T28" s="841"/>
      <c r="U28" s="841"/>
      <c r="V28" s="841">
        <v>988</v>
      </c>
      <c r="W28" s="841"/>
      <c r="X28" s="841"/>
      <c r="Y28" s="841"/>
      <c r="Z28" s="841"/>
      <c r="AA28" s="841">
        <v>74</v>
      </c>
      <c r="AB28" s="841"/>
      <c r="AC28" s="841"/>
      <c r="AD28" s="841"/>
      <c r="AE28" s="842"/>
      <c r="AF28" s="843">
        <v>74</v>
      </c>
      <c r="AG28" s="841"/>
      <c r="AH28" s="841"/>
      <c r="AI28" s="841"/>
      <c r="AJ28" s="844"/>
      <c r="AK28" s="845">
        <v>66</v>
      </c>
      <c r="AL28" s="836"/>
      <c r="AM28" s="836"/>
      <c r="AN28" s="836"/>
      <c r="AO28" s="836"/>
      <c r="AP28" s="836"/>
      <c r="AQ28" s="836"/>
      <c r="AR28" s="836"/>
      <c r="AS28" s="836"/>
      <c r="AT28" s="836"/>
      <c r="AU28" s="836"/>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376</v>
      </c>
      <c r="C29" s="774"/>
      <c r="D29" s="774"/>
      <c r="E29" s="774"/>
      <c r="F29" s="774"/>
      <c r="G29" s="774"/>
      <c r="H29" s="774"/>
      <c r="I29" s="774"/>
      <c r="J29" s="774"/>
      <c r="K29" s="774"/>
      <c r="L29" s="774"/>
      <c r="M29" s="774"/>
      <c r="N29" s="774"/>
      <c r="O29" s="774"/>
      <c r="P29" s="775"/>
      <c r="Q29" s="776">
        <v>601</v>
      </c>
      <c r="R29" s="777"/>
      <c r="S29" s="777"/>
      <c r="T29" s="777"/>
      <c r="U29" s="777"/>
      <c r="V29" s="777">
        <v>540</v>
      </c>
      <c r="W29" s="777"/>
      <c r="X29" s="777"/>
      <c r="Y29" s="777"/>
      <c r="Z29" s="777"/>
      <c r="AA29" s="777">
        <v>61</v>
      </c>
      <c r="AB29" s="777"/>
      <c r="AC29" s="777"/>
      <c r="AD29" s="777"/>
      <c r="AE29" s="778"/>
      <c r="AF29" s="779">
        <v>61</v>
      </c>
      <c r="AG29" s="780"/>
      <c r="AH29" s="780"/>
      <c r="AI29" s="780"/>
      <c r="AJ29" s="781"/>
      <c r="AK29" s="848">
        <v>80</v>
      </c>
      <c r="AL29" s="849"/>
      <c r="AM29" s="849"/>
      <c r="AN29" s="849"/>
      <c r="AO29" s="849"/>
      <c r="AP29" s="849"/>
      <c r="AQ29" s="849"/>
      <c r="AR29" s="849"/>
      <c r="AS29" s="849"/>
      <c r="AT29" s="849"/>
      <c r="AU29" s="849"/>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377</v>
      </c>
      <c r="C30" s="774"/>
      <c r="D30" s="774"/>
      <c r="E30" s="774"/>
      <c r="F30" s="774"/>
      <c r="G30" s="774"/>
      <c r="H30" s="774"/>
      <c r="I30" s="774"/>
      <c r="J30" s="774"/>
      <c r="K30" s="774"/>
      <c r="L30" s="774"/>
      <c r="M30" s="774"/>
      <c r="N30" s="774"/>
      <c r="O30" s="774"/>
      <c r="P30" s="775"/>
      <c r="Q30" s="776">
        <v>66</v>
      </c>
      <c r="R30" s="777"/>
      <c r="S30" s="777"/>
      <c r="T30" s="777"/>
      <c r="U30" s="777"/>
      <c r="V30" s="777">
        <v>65</v>
      </c>
      <c r="W30" s="777"/>
      <c r="X30" s="777"/>
      <c r="Y30" s="777"/>
      <c r="Z30" s="777"/>
      <c r="AA30" s="777">
        <v>1</v>
      </c>
      <c r="AB30" s="777"/>
      <c r="AC30" s="777"/>
      <c r="AD30" s="777"/>
      <c r="AE30" s="778"/>
      <c r="AF30" s="779">
        <v>1</v>
      </c>
      <c r="AG30" s="780"/>
      <c r="AH30" s="780"/>
      <c r="AI30" s="780"/>
      <c r="AJ30" s="781"/>
      <c r="AK30" s="848">
        <v>21</v>
      </c>
      <c r="AL30" s="849"/>
      <c r="AM30" s="849"/>
      <c r="AN30" s="849"/>
      <c r="AO30" s="849"/>
      <c r="AP30" s="849"/>
      <c r="AQ30" s="849"/>
      <c r="AR30" s="849"/>
      <c r="AS30" s="849"/>
      <c r="AT30" s="849"/>
      <c r="AU30" s="849"/>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378</v>
      </c>
      <c r="C31" s="774"/>
      <c r="D31" s="774"/>
      <c r="E31" s="774"/>
      <c r="F31" s="774"/>
      <c r="G31" s="774"/>
      <c r="H31" s="774"/>
      <c r="I31" s="774"/>
      <c r="J31" s="774"/>
      <c r="K31" s="774"/>
      <c r="L31" s="774"/>
      <c r="M31" s="774"/>
      <c r="N31" s="774"/>
      <c r="O31" s="774"/>
      <c r="P31" s="775"/>
      <c r="Q31" s="776">
        <v>68</v>
      </c>
      <c r="R31" s="777"/>
      <c r="S31" s="777"/>
      <c r="T31" s="777"/>
      <c r="U31" s="777"/>
      <c r="V31" s="777">
        <v>35</v>
      </c>
      <c r="W31" s="777"/>
      <c r="X31" s="777"/>
      <c r="Y31" s="777"/>
      <c r="Z31" s="777"/>
      <c r="AA31" s="777">
        <v>33</v>
      </c>
      <c r="AB31" s="777"/>
      <c r="AC31" s="777"/>
      <c r="AD31" s="777"/>
      <c r="AE31" s="778"/>
      <c r="AF31" s="779">
        <v>33</v>
      </c>
      <c r="AG31" s="780"/>
      <c r="AH31" s="780"/>
      <c r="AI31" s="780"/>
      <c r="AJ31" s="781"/>
      <c r="AK31" s="848"/>
      <c r="AL31" s="849"/>
      <c r="AM31" s="849"/>
      <c r="AN31" s="849"/>
      <c r="AO31" s="849"/>
      <c r="AP31" s="849"/>
      <c r="AQ31" s="849"/>
      <c r="AR31" s="849"/>
      <c r="AS31" s="849"/>
      <c r="AT31" s="849"/>
      <c r="AU31" s="849"/>
      <c r="AV31" s="849"/>
      <c r="AW31" s="849"/>
      <c r="AX31" s="849"/>
      <c r="AY31" s="849"/>
      <c r="AZ31" s="850"/>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379</v>
      </c>
      <c r="C32" s="774"/>
      <c r="D32" s="774"/>
      <c r="E32" s="774"/>
      <c r="F32" s="774"/>
      <c r="G32" s="774"/>
      <c r="H32" s="774"/>
      <c r="I32" s="774"/>
      <c r="J32" s="774"/>
      <c r="K32" s="774"/>
      <c r="L32" s="774"/>
      <c r="M32" s="774"/>
      <c r="N32" s="774"/>
      <c r="O32" s="774"/>
      <c r="P32" s="775"/>
      <c r="Q32" s="776">
        <v>186</v>
      </c>
      <c r="R32" s="777"/>
      <c r="S32" s="777"/>
      <c r="T32" s="777"/>
      <c r="U32" s="777"/>
      <c r="V32" s="777">
        <v>198</v>
      </c>
      <c r="W32" s="777"/>
      <c r="X32" s="777"/>
      <c r="Y32" s="777"/>
      <c r="Z32" s="777"/>
      <c r="AA32" s="777">
        <v>-12</v>
      </c>
      <c r="AB32" s="777"/>
      <c r="AC32" s="777"/>
      <c r="AD32" s="777"/>
      <c r="AE32" s="778"/>
      <c r="AF32" s="779">
        <v>229</v>
      </c>
      <c r="AG32" s="780"/>
      <c r="AH32" s="780"/>
      <c r="AI32" s="780"/>
      <c r="AJ32" s="781"/>
      <c r="AK32" s="848">
        <v>91</v>
      </c>
      <c r="AL32" s="849"/>
      <c r="AM32" s="849"/>
      <c r="AN32" s="849"/>
      <c r="AO32" s="849"/>
      <c r="AP32" s="849">
        <v>715</v>
      </c>
      <c r="AQ32" s="849"/>
      <c r="AR32" s="849"/>
      <c r="AS32" s="849"/>
      <c r="AT32" s="849"/>
      <c r="AU32" s="849">
        <v>425</v>
      </c>
      <c r="AV32" s="849"/>
      <c r="AW32" s="849"/>
      <c r="AX32" s="849"/>
      <c r="AY32" s="849"/>
      <c r="AZ32" s="850"/>
      <c r="BA32" s="850"/>
      <c r="BB32" s="850"/>
      <c r="BC32" s="850"/>
      <c r="BD32" s="850"/>
      <c r="BE32" s="846" t="s">
        <v>380</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381</v>
      </c>
      <c r="C33" s="774"/>
      <c r="D33" s="774"/>
      <c r="E33" s="774"/>
      <c r="F33" s="774"/>
      <c r="G33" s="774"/>
      <c r="H33" s="774"/>
      <c r="I33" s="774"/>
      <c r="J33" s="774"/>
      <c r="K33" s="774"/>
      <c r="L33" s="774"/>
      <c r="M33" s="774"/>
      <c r="N33" s="774"/>
      <c r="O33" s="774"/>
      <c r="P33" s="775"/>
      <c r="Q33" s="776">
        <v>10</v>
      </c>
      <c r="R33" s="777"/>
      <c r="S33" s="777"/>
      <c r="T33" s="777"/>
      <c r="U33" s="777"/>
      <c r="V33" s="777">
        <v>8</v>
      </c>
      <c r="W33" s="777"/>
      <c r="X33" s="777"/>
      <c r="Y33" s="777"/>
      <c r="Z33" s="777"/>
      <c r="AA33" s="777">
        <v>2</v>
      </c>
      <c r="AB33" s="777"/>
      <c r="AC33" s="777"/>
      <c r="AD33" s="777"/>
      <c r="AE33" s="778"/>
      <c r="AF33" s="779">
        <v>2</v>
      </c>
      <c r="AG33" s="780"/>
      <c r="AH33" s="780"/>
      <c r="AI33" s="780"/>
      <c r="AJ33" s="781"/>
      <c r="AK33" s="848">
        <v>8</v>
      </c>
      <c r="AL33" s="849"/>
      <c r="AM33" s="849"/>
      <c r="AN33" s="849"/>
      <c r="AO33" s="849"/>
      <c r="AP33" s="849">
        <v>62</v>
      </c>
      <c r="AQ33" s="849"/>
      <c r="AR33" s="849"/>
      <c r="AS33" s="849"/>
      <c r="AT33" s="849"/>
      <c r="AU33" s="849">
        <v>62</v>
      </c>
      <c r="AV33" s="849"/>
      <c r="AW33" s="849"/>
      <c r="AX33" s="849"/>
      <c r="AY33" s="849"/>
      <c r="AZ33" s="850"/>
      <c r="BA33" s="850"/>
      <c r="BB33" s="850"/>
      <c r="BC33" s="850"/>
      <c r="BD33" s="850"/>
      <c r="BE33" s="846" t="s">
        <v>382</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383</v>
      </c>
      <c r="C34" s="774"/>
      <c r="D34" s="774"/>
      <c r="E34" s="774"/>
      <c r="F34" s="774"/>
      <c r="G34" s="774"/>
      <c r="H34" s="774"/>
      <c r="I34" s="774"/>
      <c r="J34" s="774"/>
      <c r="K34" s="774"/>
      <c r="L34" s="774"/>
      <c r="M34" s="774"/>
      <c r="N34" s="774"/>
      <c r="O34" s="774"/>
      <c r="P34" s="775"/>
      <c r="Q34" s="776">
        <v>223</v>
      </c>
      <c r="R34" s="777"/>
      <c r="S34" s="777"/>
      <c r="T34" s="777"/>
      <c r="U34" s="777"/>
      <c r="V34" s="777">
        <v>210</v>
      </c>
      <c r="W34" s="777"/>
      <c r="X34" s="777"/>
      <c r="Y34" s="777"/>
      <c r="Z34" s="777"/>
      <c r="AA34" s="777">
        <v>13</v>
      </c>
      <c r="AB34" s="777"/>
      <c r="AC34" s="777"/>
      <c r="AD34" s="777"/>
      <c r="AE34" s="778"/>
      <c r="AF34" s="779">
        <v>13</v>
      </c>
      <c r="AG34" s="780"/>
      <c r="AH34" s="780"/>
      <c r="AI34" s="780"/>
      <c r="AJ34" s="781"/>
      <c r="AK34" s="848">
        <v>69</v>
      </c>
      <c r="AL34" s="849"/>
      <c r="AM34" s="849"/>
      <c r="AN34" s="849"/>
      <c r="AO34" s="849"/>
      <c r="AP34" s="849">
        <v>1067</v>
      </c>
      <c r="AQ34" s="849"/>
      <c r="AR34" s="849"/>
      <c r="AS34" s="849"/>
      <c r="AT34" s="849"/>
      <c r="AU34" s="849">
        <v>1067</v>
      </c>
      <c r="AV34" s="849"/>
      <c r="AW34" s="849"/>
      <c r="AX34" s="849"/>
      <c r="AY34" s="849"/>
      <c r="AZ34" s="850"/>
      <c r="BA34" s="850"/>
      <c r="BB34" s="850"/>
      <c r="BC34" s="850"/>
      <c r="BD34" s="850"/>
      <c r="BE34" s="846" t="s">
        <v>382</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t="s">
        <v>384</v>
      </c>
      <c r="C35" s="774"/>
      <c r="D35" s="774"/>
      <c r="E35" s="774"/>
      <c r="F35" s="774"/>
      <c r="G35" s="774"/>
      <c r="H35" s="774"/>
      <c r="I35" s="774"/>
      <c r="J35" s="774"/>
      <c r="K35" s="774"/>
      <c r="L35" s="774"/>
      <c r="M35" s="774"/>
      <c r="N35" s="774"/>
      <c r="O35" s="774"/>
      <c r="P35" s="775"/>
      <c r="Q35" s="776">
        <v>2</v>
      </c>
      <c r="R35" s="777"/>
      <c r="S35" s="777"/>
      <c r="T35" s="777"/>
      <c r="U35" s="777"/>
      <c r="V35" s="777">
        <v>2</v>
      </c>
      <c r="W35" s="777"/>
      <c r="X35" s="777"/>
      <c r="Y35" s="777"/>
      <c r="Z35" s="777"/>
      <c r="AA35" s="777"/>
      <c r="AB35" s="777"/>
      <c r="AC35" s="777"/>
      <c r="AD35" s="777"/>
      <c r="AE35" s="778"/>
      <c r="AF35" s="779">
        <v>139</v>
      </c>
      <c r="AG35" s="780"/>
      <c r="AH35" s="780"/>
      <c r="AI35" s="780"/>
      <c r="AJ35" s="781"/>
      <c r="AK35" s="848">
        <v>1</v>
      </c>
      <c r="AL35" s="849"/>
      <c r="AM35" s="849"/>
      <c r="AN35" s="849"/>
      <c r="AO35" s="849"/>
      <c r="AP35" s="849"/>
      <c r="AQ35" s="849"/>
      <c r="AR35" s="849"/>
      <c r="AS35" s="849"/>
      <c r="AT35" s="849"/>
      <c r="AU35" s="849"/>
      <c r="AV35" s="849"/>
      <c r="AW35" s="849"/>
      <c r="AX35" s="849"/>
      <c r="AY35" s="849"/>
      <c r="AZ35" s="850"/>
      <c r="BA35" s="850"/>
      <c r="BB35" s="850"/>
      <c r="BC35" s="850"/>
      <c r="BD35" s="850"/>
      <c r="BE35" s="846" t="s">
        <v>382</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385</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362</v>
      </c>
      <c r="B63" s="808" t="s">
        <v>386</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552</v>
      </c>
      <c r="AG63" s="860"/>
      <c r="AH63" s="860"/>
      <c r="AI63" s="860"/>
      <c r="AJ63" s="861"/>
      <c r="AK63" s="862"/>
      <c r="AL63" s="857"/>
      <c r="AM63" s="857"/>
      <c r="AN63" s="857"/>
      <c r="AO63" s="857"/>
      <c r="AP63" s="860">
        <v>1844</v>
      </c>
      <c r="AQ63" s="860"/>
      <c r="AR63" s="860"/>
      <c r="AS63" s="860"/>
      <c r="AT63" s="860"/>
      <c r="AU63" s="860">
        <v>1554</v>
      </c>
      <c r="AV63" s="860"/>
      <c r="AW63" s="860"/>
      <c r="AX63" s="860"/>
      <c r="AY63" s="860"/>
      <c r="AZ63" s="864"/>
      <c r="BA63" s="864"/>
      <c r="BB63" s="864"/>
      <c r="BC63" s="864"/>
      <c r="BD63" s="864"/>
      <c r="BE63" s="865"/>
      <c r="BF63" s="865"/>
      <c r="BG63" s="865"/>
      <c r="BH63" s="865"/>
      <c r="BI63" s="866"/>
      <c r="BJ63" s="867" t="s">
        <v>107</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388</v>
      </c>
      <c r="B66" s="759"/>
      <c r="C66" s="759"/>
      <c r="D66" s="759"/>
      <c r="E66" s="759"/>
      <c r="F66" s="759"/>
      <c r="G66" s="759"/>
      <c r="H66" s="759"/>
      <c r="I66" s="759"/>
      <c r="J66" s="759"/>
      <c r="K66" s="759"/>
      <c r="L66" s="759"/>
      <c r="M66" s="759"/>
      <c r="N66" s="759"/>
      <c r="O66" s="759"/>
      <c r="P66" s="760"/>
      <c r="Q66" s="735" t="s">
        <v>389</v>
      </c>
      <c r="R66" s="736"/>
      <c r="S66" s="736"/>
      <c r="T66" s="736"/>
      <c r="U66" s="737"/>
      <c r="V66" s="735" t="s">
        <v>390</v>
      </c>
      <c r="W66" s="736"/>
      <c r="X66" s="736"/>
      <c r="Y66" s="736"/>
      <c r="Z66" s="737"/>
      <c r="AA66" s="735" t="s">
        <v>391</v>
      </c>
      <c r="AB66" s="736"/>
      <c r="AC66" s="736"/>
      <c r="AD66" s="736"/>
      <c r="AE66" s="737"/>
      <c r="AF66" s="870" t="s">
        <v>392</v>
      </c>
      <c r="AG66" s="831"/>
      <c r="AH66" s="831"/>
      <c r="AI66" s="831"/>
      <c r="AJ66" s="871"/>
      <c r="AK66" s="735" t="s">
        <v>393</v>
      </c>
      <c r="AL66" s="759"/>
      <c r="AM66" s="759"/>
      <c r="AN66" s="759"/>
      <c r="AO66" s="760"/>
      <c r="AP66" s="735" t="s">
        <v>394</v>
      </c>
      <c r="AQ66" s="736"/>
      <c r="AR66" s="736"/>
      <c r="AS66" s="736"/>
      <c r="AT66" s="737"/>
      <c r="AU66" s="735" t="s">
        <v>395</v>
      </c>
      <c r="AV66" s="736"/>
      <c r="AW66" s="736"/>
      <c r="AX66" s="736"/>
      <c r="AY66" s="737"/>
      <c r="AZ66" s="735" t="s">
        <v>350</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545</v>
      </c>
      <c r="C68" s="888"/>
      <c r="D68" s="888"/>
      <c r="E68" s="888"/>
      <c r="F68" s="888"/>
      <c r="G68" s="888"/>
      <c r="H68" s="888"/>
      <c r="I68" s="888"/>
      <c r="J68" s="888"/>
      <c r="K68" s="888"/>
      <c r="L68" s="888"/>
      <c r="M68" s="888"/>
      <c r="N68" s="888"/>
      <c r="O68" s="888"/>
      <c r="P68" s="889"/>
      <c r="Q68" s="890">
        <v>1049</v>
      </c>
      <c r="R68" s="884"/>
      <c r="S68" s="884"/>
      <c r="T68" s="884"/>
      <c r="U68" s="884"/>
      <c r="V68" s="884">
        <v>983</v>
      </c>
      <c r="W68" s="884"/>
      <c r="X68" s="884"/>
      <c r="Y68" s="884"/>
      <c r="Z68" s="884"/>
      <c r="AA68" s="884">
        <v>66</v>
      </c>
      <c r="AB68" s="884"/>
      <c r="AC68" s="884"/>
      <c r="AD68" s="884"/>
      <c r="AE68" s="884"/>
      <c r="AF68" s="884">
        <v>66</v>
      </c>
      <c r="AG68" s="884"/>
      <c r="AH68" s="884"/>
      <c r="AI68" s="884"/>
      <c r="AJ68" s="884"/>
      <c r="AK68" s="884"/>
      <c r="AL68" s="884"/>
      <c r="AM68" s="884"/>
      <c r="AN68" s="884"/>
      <c r="AO68" s="884"/>
      <c r="AP68" s="884">
        <v>634</v>
      </c>
      <c r="AQ68" s="884"/>
      <c r="AR68" s="884"/>
      <c r="AS68" s="884"/>
      <c r="AT68" s="884"/>
      <c r="AU68" s="884">
        <v>93</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546</v>
      </c>
      <c r="C69" s="892"/>
      <c r="D69" s="892"/>
      <c r="E69" s="892"/>
      <c r="F69" s="892"/>
      <c r="G69" s="892"/>
      <c r="H69" s="892"/>
      <c r="I69" s="892"/>
      <c r="J69" s="892"/>
      <c r="K69" s="892"/>
      <c r="L69" s="892"/>
      <c r="M69" s="892"/>
      <c r="N69" s="892"/>
      <c r="O69" s="892"/>
      <c r="P69" s="893"/>
      <c r="Q69" s="894">
        <v>1986</v>
      </c>
      <c r="R69" s="849"/>
      <c r="S69" s="849"/>
      <c r="T69" s="849"/>
      <c r="U69" s="849"/>
      <c r="V69" s="849">
        <v>1946</v>
      </c>
      <c r="W69" s="849"/>
      <c r="X69" s="849"/>
      <c r="Y69" s="849"/>
      <c r="Z69" s="849"/>
      <c r="AA69" s="849">
        <v>39</v>
      </c>
      <c r="AB69" s="849"/>
      <c r="AC69" s="849"/>
      <c r="AD69" s="849"/>
      <c r="AE69" s="849"/>
      <c r="AF69" s="849">
        <v>38</v>
      </c>
      <c r="AG69" s="849"/>
      <c r="AH69" s="849"/>
      <c r="AI69" s="849"/>
      <c r="AJ69" s="849"/>
      <c r="AK69" s="849"/>
      <c r="AL69" s="849"/>
      <c r="AM69" s="849"/>
      <c r="AN69" s="849"/>
      <c r="AO69" s="849"/>
      <c r="AP69" s="849">
        <v>185</v>
      </c>
      <c r="AQ69" s="849"/>
      <c r="AR69" s="849"/>
      <c r="AS69" s="849"/>
      <c r="AT69" s="849"/>
      <c r="AU69" s="849">
        <v>11</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547</v>
      </c>
      <c r="C70" s="892"/>
      <c r="D70" s="892"/>
      <c r="E70" s="892"/>
      <c r="F70" s="892"/>
      <c r="G70" s="892"/>
      <c r="H70" s="892"/>
      <c r="I70" s="892"/>
      <c r="J70" s="892"/>
      <c r="K70" s="892"/>
      <c r="L70" s="892"/>
      <c r="M70" s="892"/>
      <c r="N70" s="892"/>
      <c r="O70" s="892"/>
      <c r="P70" s="893"/>
      <c r="Q70" s="894">
        <v>729</v>
      </c>
      <c r="R70" s="849"/>
      <c r="S70" s="849"/>
      <c r="T70" s="849"/>
      <c r="U70" s="849"/>
      <c r="V70" s="849">
        <v>688</v>
      </c>
      <c r="W70" s="849"/>
      <c r="X70" s="849"/>
      <c r="Y70" s="849"/>
      <c r="Z70" s="849"/>
      <c r="AA70" s="849">
        <v>41</v>
      </c>
      <c r="AB70" s="849"/>
      <c r="AC70" s="849"/>
      <c r="AD70" s="849"/>
      <c r="AE70" s="849"/>
      <c r="AF70" s="849">
        <v>41</v>
      </c>
      <c r="AG70" s="849"/>
      <c r="AH70" s="849"/>
      <c r="AI70" s="849"/>
      <c r="AJ70" s="849"/>
      <c r="AK70" s="849"/>
      <c r="AL70" s="849"/>
      <c r="AM70" s="849"/>
      <c r="AN70" s="849"/>
      <c r="AO70" s="849"/>
      <c r="AP70" s="849"/>
      <c r="AQ70" s="849"/>
      <c r="AR70" s="849"/>
      <c r="AS70" s="849"/>
      <c r="AT70" s="849"/>
      <c r="AU70" s="849"/>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548</v>
      </c>
      <c r="C71" s="892"/>
      <c r="D71" s="892"/>
      <c r="E71" s="892"/>
      <c r="F71" s="892"/>
      <c r="G71" s="892"/>
      <c r="H71" s="892"/>
      <c r="I71" s="892"/>
      <c r="J71" s="892"/>
      <c r="K71" s="892"/>
      <c r="L71" s="892"/>
      <c r="M71" s="892"/>
      <c r="N71" s="892"/>
      <c r="O71" s="892"/>
      <c r="P71" s="893"/>
      <c r="Q71" s="894">
        <v>250943</v>
      </c>
      <c r="R71" s="849"/>
      <c r="S71" s="849"/>
      <c r="T71" s="849"/>
      <c r="U71" s="849"/>
      <c r="V71" s="849">
        <v>239378</v>
      </c>
      <c r="W71" s="849"/>
      <c r="X71" s="849"/>
      <c r="Y71" s="849"/>
      <c r="Z71" s="849"/>
      <c r="AA71" s="849">
        <v>11565</v>
      </c>
      <c r="AB71" s="849"/>
      <c r="AC71" s="849"/>
      <c r="AD71" s="849"/>
      <c r="AE71" s="849"/>
      <c r="AF71" s="849">
        <v>11565</v>
      </c>
      <c r="AG71" s="849"/>
      <c r="AH71" s="849"/>
      <c r="AI71" s="849"/>
      <c r="AJ71" s="849"/>
      <c r="AK71" s="849">
        <v>726</v>
      </c>
      <c r="AL71" s="849"/>
      <c r="AM71" s="849"/>
      <c r="AN71" s="849"/>
      <c r="AO71" s="849"/>
      <c r="AP71" s="849"/>
      <c r="AQ71" s="849"/>
      <c r="AR71" s="849"/>
      <c r="AS71" s="849"/>
      <c r="AT71" s="849"/>
      <c r="AU71" s="849"/>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549</v>
      </c>
      <c r="C72" s="892"/>
      <c r="D72" s="892"/>
      <c r="E72" s="892"/>
      <c r="F72" s="892"/>
      <c r="G72" s="892"/>
      <c r="H72" s="892"/>
      <c r="I72" s="892"/>
      <c r="J72" s="892"/>
      <c r="K72" s="892"/>
      <c r="L72" s="892"/>
      <c r="M72" s="892"/>
      <c r="N72" s="892"/>
      <c r="O72" s="892"/>
      <c r="P72" s="893"/>
      <c r="Q72" s="894">
        <v>10258</v>
      </c>
      <c r="R72" s="849"/>
      <c r="S72" s="849"/>
      <c r="T72" s="849"/>
      <c r="U72" s="849"/>
      <c r="V72" s="849">
        <v>8973</v>
      </c>
      <c r="W72" s="849"/>
      <c r="X72" s="849"/>
      <c r="Y72" s="849"/>
      <c r="Z72" s="849"/>
      <c r="AA72" s="849">
        <v>1285</v>
      </c>
      <c r="AB72" s="849"/>
      <c r="AC72" s="849"/>
      <c r="AD72" s="849"/>
      <c r="AE72" s="849"/>
      <c r="AF72" s="849"/>
      <c r="AG72" s="849"/>
      <c r="AH72" s="849"/>
      <c r="AI72" s="849"/>
      <c r="AJ72" s="849"/>
      <c r="AK72" s="849">
        <v>16</v>
      </c>
      <c r="AL72" s="849"/>
      <c r="AM72" s="849"/>
      <c r="AN72" s="849"/>
      <c r="AO72" s="849"/>
      <c r="AP72" s="849"/>
      <c r="AQ72" s="849"/>
      <c r="AR72" s="849"/>
      <c r="AS72" s="849"/>
      <c r="AT72" s="849"/>
      <c r="AU72" s="849"/>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550</v>
      </c>
      <c r="C73" s="892"/>
      <c r="D73" s="892"/>
      <c r="E73" s="892"/>
      <c r="F73" s="892"/>
      <c r="G73" s="892"/>
      <c r="H73" s="892"/>
      <c r="I73" s="892"/>
      <c r="J73" s="892"/>
      <c r="K73" s="892"/>
      <c r="L73" s="892"/>
      <c r="M73" s="892"/>
      <c r="N73" s="892"/>
      <c r="O73" s="892"/>
      <c r="P73" s="893"/>
      <c r="Q73" s="894">
        <v>1171</v>
      </c>
      <c r="R73" s="849"/>
      <c r="S73" s="849"/>
      <c r="T73" s="849"/>
      <c r="U73" s="849"/>
      <c r="V73" s="849">
        <v>1170</v>
      </c>
      <c r="W73" s="849"/>
      <c r="X73" s="849"/>
      <c r="Y73" s="849"/>
      <c r="Z73" s="849"/>
      <c r="AA73" s="849">
        <v>1</v>
      </c>
      <c r="AB73" s="849"/>
      <c r="AC73" s="849"/>
      <c r="AD73" s="849"/>
      <c r="AE73" s="849"/>
      <c r="AF73" s="849"/>
      <c r="AG73" s="849"/>
      <c r="AH73" s="849"/>
      <c r="AI73" s="849"/>
      <c r="AJ73" s="849"/>
      <c r="AK73" s="849"/>
      <c r="AL73" s="849"/>
      <c r="AM73" s="849"/>
      <c r="AN73" s="849"/>
      <c r="AO73" s="849"/>
      <c r="AP73" s="849"/>
      <c r="AQ73" s="849"/>
      <c r="AR73" s="849"/>
      <c r="AS73" s="849"/>
      <c r="AT73" s="849"/>
      <c r="AU73" s="849"/>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551</v>
      </c>
      <c r="C74" s="892"/>
      <c r="D74" s="892"/>
      <c r="E74" s="892"/>
      <c r="F74" s="892"/>
      <c r="G74" s="892"/>
      <c r="H74" s="892"/>
      <c r="I74" s="892"/>
      <c r="J74" s="892"/>
      <c r="K74" s="892"/>
      <c r="L74" s="892"/>
      <c r="M74" s="892"/>
      <c r="N74" s="892"/>
      <c r="O74" s="892"/>
      <c r="P74" s="893"/>
      <c r="Q74" s="894">
        <v>1</v>
      </c>
      <c r="R74" s="849"/>
      <c r="S74" s="849"/>
      <c r="T74" s="849"/>
      <c r="U74" s="849"/>
      <c r="V74" s="849"/>
      <c r="W74" s="849"/>
      <c r="X74" s="849"/>
      <c r="Y74" s="849"/>
      <c r="Z74" s="849"/>
      <c r="AA74" s="849">
        <v>1</v>
      </c>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552</v>
      </c>
      <c r="C75" s="892"/>
      <c r="D75" s="892"/>
      <c r="E75" s="892"/>
      <c r="F75" s="892"/>
      <c r="G75" s="892"/>
      <c r="H75" s="892"/>
      <c r="I75" s="892"/>
      <c r="J75" s="892"/>
      <c r="K75" s="892"/>
      <c r="L75" s="892"/>
      <c r="M75" s="892"/>
      <c r="N75" s="892"/>
      <c r="O75" s="892"/>
      <c r="P75" s="893"/>
      <c r="Q75" s="897">
        <v>47</v>
      </c>
      <c r="R75" s="898"/>
      <c r="S75" s="898"/>
      <c r="T75" s="898"/>
      <c r="U75" s="848"/>
      <c r="V75" s="899">
        <v>34</v>
      </c>
      <c r="W75" s="898"/>
      <c r="X75" s="898"/>
      <c r="Y75" s="898"/>
      <c r="Z75" s="848"/>
      <c r="AA75" s="899">
        <v>13</v>
      </c>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553</v>
      </c>
      <c r="C76" s="892"/>
      <c r="D76" s="892"/>
      <c r="E76" s="892"/>
      <c r="F76" s="892"/>
      <c r="G76" s="892"/>
      <c r="H76" s="892"/>
      <c r="I76" s="892"/>
      <c r="J76" s="892"/>
      <c r="K76" s="892"/>
      <c r="L76" s="892"/>
      <c r="M76" s="892"/>
      <c r="N76" s="892"/>
      <c r="O76" s="892"/>
      <c r="P76" s="893"/>
      <c r="Q76" s="897">
        <v>28</v>
      </c>
      <c r="R76" s="898"/>
      <c r="S76" s="898"/>
      <c r="T76" s="898"/>
      <c r="U76" s="848"/>
      <c r="V76" s="899">
        <v>22</v>
      </c>
      <c r="W76" s="898"/>
      <c r="X76" s="898"/>
      <c r="Y76" s="898"/>
      <c r="Z76" s="848"/>
      <c r="AA76" s="899">
        <v>6</v>
      </c>
      <c r="AB76" s="898"/>
      <c r="AC76" s="898"/>
      <c r="AD76" s="898"/>
      <c r="AE76" s="848"/>
      <c r="AF76" s="899"/>
      <c r="AG76" s="898"/>
      <c r="AH76" s="898"/>
      <c r="AI76" s="898"/>
      <c r="AJ76" s="848"/>
      <c r="AK76" s="899">
        <v>12</v>
      </c>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362</v>
      </c>
      <c r="B88" s="808" t="s">
        <v>396</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11710</v>
      </c>
      <c r="AG88" s="860"/>
      <c r="AH88" s="860"/>
      <c r="AI88" s="860"/>
      <c r="AJ88" s="860"/>
      <c r="AK88" s="857"/>
      <c r="AL88" s="857"/>
      <c r="AM88" s="857"/>
      <c r="AN88" s="857"/>
      <c r="AO88" s="857"/>
      <c r="AP88" s="860">
        <v>819</v>
      </c>
      <c r="AQ88" s="860"/>
      <c r="AR88" s="860"/>
      <c r="AS88" s="860"/>
      <c r="AT88" s="860"/>
      <c r="AU88" s="860">
        <v>104</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808" t="s">
        <v>397</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60</v>
      </c>
      <c r="CS102" s="868"/>
      <c r="CT102" s="868"/>
      <c r="CU102" s="868"/>
      <c r="CV102" s="911"/>
      <c r="CW102" s="910">
        <v>11</v>
      </c>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398</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399</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402</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403</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404</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405</v>
      </c>
      <c r="AB109" s="913"/>
      <c r="AC109" s="913"/>
      <c r="AD109" s="913"/>
      <c r="AE109" s="914"/>
      <c r="AF109" s="912" t="s">
        <v>283</v>
      </c>
      <c r="AG109" s="913"/>
      <c r="AH109" s="913"/>
      <c r="AI109" s="913"/>
      <c r="AJ109" s="914"/>
      <c r="AK109" s="912" t="s">
        <v>282</v>
      </c>
      <c r="AL109" s="913"/>
      <c r="AM109" s="913"/>
      <c r="AN109" s="913"/>
      <c r="AO109" s="914"/>
      <c r="AP109" s="912" t="s">
        <v>406</v>
      </c>
      <c r="AQ109" s="913"/>
      <c r="AR109" s="913"/>
      <c r="AS109" s="913"/>
      <c r="AT109" s="915"/>
      <c r="AU109" s="934" t="s">
        <v>404</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405</v>
      </c>
      <c r="BR109" s="913"/>
      <c r="BS109" s="913"/>
      <c r="BT109" s="913"/>
      <c r="BU109" s="914"/>
      <c r="BV109" s="912" t="s">
        <v>283</v>
      </c>
      <c r="BW109" s="913"/>
      <c r="BX109" s="913"/>
      <c r="BY109" s="913"/>
      <c r="BZ109" s="914"/>
      <c r="CA109" s="912" t="s">
        <v>282</v>
      </c>
      <c r="CB109" s="913"/>
      <c r="CC109" s="913"/>
      <c r="CD109" s="913"/>
      <c r="CE109" s="914"/>
      <c r="CF109" s="935" t="s">
        <v>406</v>
      </c>
      <c r="CG109" s="935"/>
      <c r="CH109" s="935"/>
      <c r="CI109" s="935"/>
      <c r="CJ109" s="935"/>
      <c r="CK109" s="912" t="s">
        <v>407</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405</v>
      </c>
      <c r="DH109" s="913"/>
      <c r="DI109" s="913"/>
      <c r="DJ109" s="913"/>
      <c r="DK109" s="914"/>
      <c r="DL109" s="912" t="s">
        <v>283</v>
      </c>
      <c r="DM109" s="913"/>
      <c r="DN109" s="913"/>
      <c r="DO109" s="913"/>
      <c r="DP109" s="914"/>
      <c r="DQ109" s="912" t="s">
        <v>282</v>
      </c>
      <c r="DR109" s="913"/>
      <c r="DS109" s="913"/>
      <c r="DT109" s="913"/>
      <c r="DU109" s="914"/>
      <c r="DV109" s="912" t="s">
        <v>406</v>
      </c>
      <c r="DW109" s="913"/>
      <c r="DX109" s="913"/>
      <c r="DY109" s="913"/>
      <c r="DZ109" s="915"/>
    </row>
    <row r="110" spans="1:131" s="197" customFormat="1" ht="26.25" customHeight="1">
      <c r="A110" s="916" t="s">
        <v>408</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349524</v>
      </c>
      <c r="AB110" s="920"/>
      <c r="AC110" s="920"/>
      <c r="AD110" s="920"/>
      <c r="AE110" s="921"/>
      <c r="AF110" s="922">
        <v>314217</v>
      </c>
      <c r="AG110" s="920"/>
      <c r="AH110" s="920"/>
      <c r="AI110" s="920"/>
      <c r="AJ110" s="921"/>
      <c r="AK110" s="922">
        <v>294914</v>
      </c>
      <c r="AL110" s="920"/>
      <c r="AM110" s="920"/>
      <c r="AN110" s="920"/>
      <c r="AO110" s="921"/>
      <c r="AP110" s="923">
        <v>15.1</v>
      </c>
      <c r="AQ110" s="924"/>
      <c r="AR110" s="924"/>
      <c r="AS110" s="924"/>
      <c r="AT110" s="925"/>
      <c r="AU110" s="926" t="s">
        <v>60</v>
      </c>
      <c r="AV110" s="927"/>
      <c r="AW110" s="927"/>
      <c r="AX110" s="927"/>
      <c r="AY110" s="928"/>
      <c r="AZ110" s="970" t="s">
        <v>409</v>
      </c>
      <c r="BA110" s="917"/>
      <c r="BB110" s="917"/>
      <c r="BC110" s="917"/>
      <c r="BD110" s="917"/>
      <c r="BE110" s="917"/>
      <c r="BF110" s="917"/>
      <c r="BG110" s="917"/>
      <c r="BH110" s="917"/>
      <c r="BI110" s="917"/>
      <c r="BJ110" s="917"/>
      <c r="BK110" s="917"/>
      <c r="BL110" s="917"/>
      <c r="BM110" s="917"/>
      <c r="BN110" s="917"/>
      <c r="BO110" s="917"/>
      <c r="BP110" s="918"/>
      <c r="BQ110" s="956">
        <v>2721092</v>
      </c>
      <c r="BR110" s="957"/>
      <c r="BS110" s="957"/>
      <c r="BT110" s="957"/>
      <c r="BU110" s="957"/>
      <c r="BV110" s="957">
        <v>2663354</v>
      </c>
      <c r="BW110" s="957"/>
      <c r="BX110" s="957"/>
      <c r="BY110" s="957"/>
      <c r="BZ110" s="957"/>
      <c r="CA110" s="957">
        <v>2575900</v>
      </c>
      <c r="CB110" s="957"/>
      <c r="CC110" s="957"/>
      <c r="CD110" s="957"/>
      <c r="CE110" s="957"/>
      <c r="CF110" s="971">
        <v>132.30000000000001</v>
      </c>
      <c r="CG110" s="972"/>
      <c r="CH110" s="972"/>
      <c r="CI110" s="972"/>
      <c r="CJ110" s="972"/>
      <c r="CK110" s="973" t="s">
        <v>410</v>
      </c>
      <c r="CL110" s="974"/>
      <c r="CM110" s="953" t="s">
        <v>411</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107</v>
      </c>
      <c r="DH110" s="957"/>
      <c r="DI110" s="957"/>
      <c r="DJ110" s="957"/>
      <c r="DK110" s="957"/>
      <c r="DL110" s="957" t="s">
        <v>107</v>
      </c>
      <c r="DM110" s="957"/>
      <c r="DN110" s="957"/>
      <c r="DO110" s="957"/>
      <c r="DP110" s="957"/>
      <c r="DQ110" s="957" t="s">
        <v>107</v>
      </c>
      <c r="DR110" s="957"/>
      <c r="DS110" s="957"/>
      <c r="DT110" s="957"/>
      <c r="DU110" s="957"/>
      <c r="DV110" s="958" t="s">
        <v>107</v>
      </c>
      <c r="DW110" s="958"/>
      <c r="DX110" s="958"/>
      <c r="DY110" s="958"/>
      <c r="DZ110" s="959"/>
    </row>
    <row r="111" spans="1:131" s="197" customFormat="1" ht="26.25" customHeight="1">
      <c r="A111" s="960" t="s">
        <v>412</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413</v>
      </c>
      <c r="AB111" s="964"/>
      <c r="AC111" s="964"/>
      <c r="AD111" s="964"/>
      <c r="AE111" s="965"/>
      <c r="AF111" s="966" t="s">
        <v>413</v>
      </c>
      <c r="AG111" s="964"/>
      <c r="AH111" s="964"/>
      <c r="AI111" s="964"/>
      <c r="AJ111" s="965"/>
      <c r="AK111" s="966" t="s">
        <v>413</v>
      </c>
      <c r="AL111" s="964"/>
      <c r="AM111" s="964"/>
      <c r="AN111" s="964"/>
      <c r="AO111" s="965"/>
      <c r="AP111" s="967" t="s">
        <v>413</v>
      </c>
      <c r="AQ111" s="968"/>
      <c r="AR111" s="968"/>
      <c r="AS111" s="968"/>
      <c r="AT111" s="969"/>
      <c r="AU111" s="929"/>
      <c r="AV111" s="930"/>
      <c r="AW111" s="930"/>
      <c r="AX111" s="930"/>
      <c r="AY111" s="931"/>
      <c r="AZ111" s="979" t="s">
        <v>414</v>
      </c>
      <c r="BA111" s="980"/>
      <c r="BB111" s="980"/>
      <c r="BC111" s="980"/>
      <c r="BD111" s="980"/>
      <c r="BE111" s="980"/>
      <c r="BF111" s="980"/>
      <c r="BG111" s="980"/>
      <c r="BH111" s="980"/>
      <c r="BI111" s="980"/>
      <c r="BJ111" s="980"/>
      <c r="BK111" s="980"/>
      <c r="BL111" s="980"/>
      <c r="BM111" s="980"/>
      <c r="BN111" s="980"/>
      <c r="BO111" s="980"/>
      <c r="BP111" s="981"/>
      <c r="BQ111" s="949">
        <v>108498</v>
      </c>
      <c r="BR111" s="950"/>
      <c r="BS111" s="950"/>
      <c r="BT111" s="950"/>
      <c r="BU111" s="950"/>
      <c r="BV111" s="950">
        <v>71326</v>
      </c>
      <c r="BW111" s="950"/>
      <c r="BX111" s="950"/>
      <c r="BY111" s="950"/>
      <c r="BZ111" s="950"/>
      <c r="CA111" s="950">
        <v>53773</v>
      </c>
      <c r="CB111" s="950"/>
      <c r="CC111" s="950"/>
      <c r="CD111" s="950"/>
      <c r="CE111" s="950"/>
      <c r="CF111" s="944">
        <v>2.8</v>
      </c>
      <c r="CG111" s="945"/>
      <c r="CH111" s="945"/>
      <c r="CI111" s="945"/>
      <c r="CJ111" s="945"/>
      <c r="CK111" s="975"/>
      <c r="CL111" s="976"/>
      <c r="CM111" s="946" t="s">
        <v>415</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413</v>
      </c>
      <c r="DH111" s="950"/>
      <c r="DI111" s="950"/>
      <c r="DJ111" s="950"/>
      <c r="DK111" s="950"/>
      <c r="DL111" s="950" t="s">
        <v>413</v>
      </c>
      <c r="DM111" s="950"/>
      <c r="DN111" s="950"/>
      <c r="DO111" s="950"/>
      <c r="DP111" s="950"/>
      <c r="DQ111" s="950" t="s">
        <v>413</v>
      </c>
      <c r="DR111" s="950"/>
      <c r="DS111" s="950"/>
      <c r="DT111" s="950"/>
      <c r="DU111" s="950"/>
      <c r="DV111" s="951" t="s">
        <v>413</v>
      </c>
      <c r="DW111" s="951"/>
      <c r="DX111" s="951"/>
      <c r="DY111" s="951"/>
      <c r="DZ111" s="952"/>
    </row>
    <row r="112" spans="1:131" s="197" customFormat="1" ht="26.25" customHeight="1">
      <c r="A112" s="982" t="s">
        <v>416</v>
      </c>
      <c r="B112" s="983"/>
      <c r="C112" s="980" t="s">
        <v>417</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413</v>
      </c>
      <c r="AB112" s="989"/>
      <c r="AC112" s="989"/>
      <c r="AD112" s="989"/>
      <c r="AE112" s="990"/>
      <c r="AF112" s="991" t="s">
        <v>413</v>
      </c>
      <c r="AG112" s="989"/>
      <c r="AH112" s="989"/>
      <c r="AI112" s="989"/>
      <c r="AJ112" s="990"/>
      <c r="AK112" s="991" t="s">
        <v>413</v>
      </c>
      <c r="AL112" s="989"/>
      <c r="AM112" s="989"/>
      <c r="AN112" s="989"/>
      <c r="AO112" s="990"/>
      <c r="AP112" s="992" t="s">
        <v>413</v>
      </c>
      <c r="AQ112" s="993"/>
      <c r="AR112" s="993"/>
      <c r="AS112" s="993"/>
      <c r="AT112" s="994"/>
      <c r="AU112" s="929"/>
      <c r="AV112" s="930"/>
      <c r="AW112" s="930"/>
      <c r="AX112" s="930"/>
      <c r="AY112" s="931"/>
      <c r="AZ112" s="979" t="s">
        <v>418</v>
      </c>
      <c r="BA112" s="980"/>
      <c r="BB112" s="980"/>
      <c r="BC112" s="980"/>
      <c r="BD112" s="980"/>
      <c r="BE112" s="980"/>
      <c r="BF112" s="980"/>
      <c r="BG112" s="980"/>
      <c r="BH112" s="980"/>
      <c r="BI112" s="980"/>
      <c r="BJ112" s="980"/>
      <c r="BK112" s="980"/>
      <c r="BL112" s="980"/>
      <c r="BM112" s="980"/>
      <c r="BN112" s="980"/>
      <c r="BO112" s="980"/>
      <c r="BP112" s="981"/>
      <c r="BQ112" s="949">
        <v>1568063</v>
      </c>
      <c r="BR112" s="950"/>
      <c r="BS112" s="950"/>
      <c r="BT112" s="950"/>
      <c r="BU112" s="950"/>
      <c r="BV112" s="950">
        <v>1545256</v>
      </c>
      <c r="BW112" s="950"/>
      <c r="BX112" s="950"/>
      <c r="BY112" s="950"/>
      <c r="BZ112" s="950"/>
      <c r="CA112" s="950">
        <v>1551725</v>
      </c>
      <c r="CB112" s="950"/>
      <c r="CC112" s="950"/>
      <c r="CD112" s="950"/>
      <c r="CE112" s="950"/>
      <c r="CF112" s="944">
        <v>79.7</v>
      </c>
      <c r="CG112" s="945"/>
      <c r="CH112" s="945"/>
      <c r="CI112" s="945"/>
      <c r="CJ112" s="945"/>
      <c r="CK112" s="975"/>
      <c r="CL112" s="976"/>
      <c r="CM112" s="946" t="s">
        <v>419</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413</v>
      </c>
      <c r="DH112" s="950"/>
      <c r="DI112" s="950"/>
      <c r="DJ112" s="950"/>
      <c r="DK112" s="950"/>
      <c r="DL112" s="950" t="s">
        <v>413</v>
      </c>
      <c r="DM112" s="950"/>
      <c r="DN112" s="950"/>
      <c r="DO112" s="950"/>
      <c r="DP112" s="950"/>
      <c r="DQ112" s="950" t="s">
        <v>413</v>
      </c>
      <c r="DR112" s="950"/>
      <c r="DS112" s="950"/>
      <c r="DT112" s="950"/>
      <c r="DU112" s="950"/>
      <c r="DV112" s="951" t="s">
        <v>413</v>
      </c>
      <c r="DW112" s="951"/>
      <c r="DX112" s="951"/>
      <c r="DY112" s="951"/>
      <c r="DZ112" s="952"/>
    </row>
    <row r="113" spans="1:130" s="197" customFormat="1" ht="26.25" customHeight="1">
      <c r="A113" s="984"/>
      <c r="B113" s="985"/>
      <c r="C113" s="980" t="s">
        <v>420</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87058</v>
      </c>
      <c r="AB113" s="964"/>
      <c r="AC113" s="964"/>
      <c r="AD113" s="964"/>
      <c r="AE113" s="965"/>
      <c r="AF113" s="966">
        <v>89449</v>
      </c>
      <c r="AG113" s="964"/>
      <c r="AH113" s="964"/>
      <c r="AI113" s="964"/>
      <c r="AJ113" s="965"/>
      <c r="AK113" s="966">
        <v>93377</v>
      </c>
      <c r="AL113" s="964"/>
      <c r="AM113" s="964"/>
      <c r="AN113" s="964"/>
      <c r="AO113" s="965"/>
      <c r="AP113" s="967">
        <v>4.8</v>
      </c>
      <c r="AQ113" s="968"/>
      <c r="AR113" s="968"/>
      <c r="AS113" s="968"/>
      <c r="AT113" s="969"/>
      <c r="AU113" s="929"/>
      <c r="AV113" s="930"/>
      <c r="AW113" s="930"/>
      <c r="AX113" s="930"/>
      <c r="AY113" s="931"/>
      <c r="AZ113" s="979" t="s">
        <v>421</v>
      </c>
      <c r="BA113" s="980"/>
      <c r="BB113" s="980"/>
      <c r="BC113" s="980"/>
      <c r="BD113" s="980"/>
      <c r="BE113" s="980"/>
      <c r="BF113" s="980"/>
      <c r="BG113" s="980"/>
      <c r="BH113" s="980"/>
      <c r="BI113" s="980"/>
      <c r="BJ113" s="980"/>
      <c r="BK113" s="980"/>
      <c r="BL113" s="980"/>
      <c r="BM113" s="980"/>
      <c r="BN113" s="980"/>
      <c r="BO113" s="980"/>
      <c r="BP113" s="981"/>
      <c r="BQ113" s="949">
        <v>174770</v>
      </c>
      <c r="BR113" s="950"/>
      <c r="BS113" s="950"/>
      <c r="BT113" s="950"/>
      <c r="BU113" s="950"/>
      <c r="BV113" s="950">
        <v>137747</v>
      </c>
      <c r="BW113" s="950"/>
      <c r="BX113" s="950"/>
      <c r="BY113" s="950"/>
      <c r="BZ113" s="950"/>
      <c r="CA113" s="950">
        <v>104174</v>
      </c>
      <c r="CB113" s="950"/>
      <c r="CC113" s="950"/>
      <c r="CD113" s="950"/>
      <c r="CE113" s="950"/>
      <c r="CF113" s="944">
        <v>5.3</v>
      </c>
      <c r="CG113" s="945"/>
      <c r="CH113" s="945"/>
      <c r="CI113" s="945"/>
      <c r="CJ113" s="945"/>
      <c r="CK113" s="975"/>
      <c r="CL113" s="976"/>
      <c r="CM113" s="946" t="s">
        <v>422</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v>19620</v>
      </c>
      <c r="DH113" s="989"/>
      <c r="DI113" s="989"/>
      <c r="DJ113" s="989"/>
      <c r="DK113" s="990"/>
      <c r="DL113" s="991" t="s">
        <v>413</v>
      </c>
      <c r="DM113" s="989"/>
      <c r="DN113" s="989"/>
      <c r="DO113" s="989"/>
      <c r="DP113" s="990"/>
      <c r="DQ113" s="991" t="s">
        <v>413</v>
      </c>
      <c r="DR113" s="989"/>
      <c r="DS113" s="989"/>
      <c r="DT113" s="989"/>
      <c r="DU113" s="990"/>
      <c r="DV113" s="992" t="s">
        <v>413</v>
      </c>
      <c r="DW113" s="993"/>
      <c r="DX113" s="993"/>
      <c r="DY113" s="993"/>
      <c r="DZ113" s="994"/>
    </row>
    <row r="114" spans="1:130" s="197" customFormat="1" ht="26.25" customHeight="1">
      <c r="A114" s="984"/>
      <c r="B114" s="985"/>
      <c r="C114" s="980" t="s">
        <v>423</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20011</v>
      </c>
      <c r="AB114" s="989"/>
      <c r="AC114" s="989"/>
      <c r="AD114" s="989"/>
      <c r="AE114" s="990"/>
      <c r="AF114" s="991">
        <v>19640</v>
      </c>
      <c r="AG114" s="989"/>
      <c r="AH114" s="989"/>
      <c r="AI114" s="989"/>
      <c r="AJ114" s="990"/>
      <c r="AK114" s="991">
        <v>19873</v>
      </c>
      <c r="AL114" s="989"/>
      <c r="AM114" s="989"/>
      <c r="AN114" s="989"/>
      <c r="AO114" s="990"/>
      <c r="AP114" s="992">
        <v>1</v>
      </c>
      <c r="AQ114" s="993"/>
      <c r="AR114" s="993"/>
      <c r="AS114" s="993"/>
      <c r="AT114" s="994"/>
      <c r="AU114" s="929"/>
      <c r="AV114" s="930"/>
      <c r="AW114" s="930"/>
      <c r="AX114" s="930"/>
      <c r="AY114" s="931"/>
      <c r="AZ114" s="979" t="s">
        <v>424</v>
      </c>
      <c r="BA114" s="980"/>
      <c r="BB114" s="980"/>
      <c r="BC114" s="980"/>
      <c r="BD114" s="980"/>
      <c r="BE114" s="980"/>
      <c r="BF114" s="980"/>
      <c r="BG114" s="980"/>
      <c r="BH114" s="980"/>
      <c r="BI114" s="980"/>
      <c r="BJ114" s="980"/>
      <c r="BK114" s="980"/>
      <c r="BL114" s="980"/>
      <c r="BM114" s="980"/>
      <c r="BN114" s="980"/>
      <c r="BO114" s="980"/>
      <c r="BP114" s="981"/>
      <c r="BQ114" s="949">
        <v>631209</v>
      </c>
      <c r="BR114" s="950"/>
      <c r="BS114" s="950"/>
      <c r="BT114" s="950"/>
      <c r="BU114" s="950"/>
      <c r="BV114" s="950">
        <v>618216</v>
      </c>
      <c r="BW114" s="950"/>
      <c r="BX114" s="950"/>
      <c r="BY114" s="950"/>
      <c r="BZ114" s="950"/>
      <c r="CA114" s="950">
        <v>603545</v>
      </c>
      <c r="CB114" s="950"/>
      <c r="CC114" s="950"/>
      <c r="CD114" s="950"/>
      <c r="CE114" s="950"/>
      <c r="CF114" s="944">
        <v>31</v>
      </c>
      <c r="CG114" s="945"/>
      <c r="CH114" s="945"/>
      <c r="CI114" s="945"/>
      <c r="CJ114" s="945"/>
      <c r="CK114" s="975"/>
      <c r="CL114" s="976"/>
      <c r="CM114" s="946" t="s">
        <v>425</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413</v>
      </c>
      <c r="DH114" s="989"/>
      <c r="DI114" s="989"/>
      <c r="DJ114" s="989"/>
      <c r="DK114" s="990"/>
      <c r="DL114" s="991" t="s">
        <v>413</v>
      </c>
      <c r="DM114" s="989"/>
      <c r="DN114" s="989"/>
      <c r="DO114" s="989"/>
      <c r="DP114" s="990"/>
      <c r="DQ114" s="991" t="s">
        <v>413</v>
      </c>
      <c r="DR114" s="989"/>
      <c r="DS114" s="989"/>
      <c r="DT114" s="989"/>
      <c r="DU114" s="990"/>
      <c r="DV114" s="992" t="s">
        <v>413</v>
      </c>
      <c r="DW114" s="993"/>
      <c r="DX114" s="993"/>
      <c r="DY114" s="993"/>
      <c r="DZ114" s="994"/>
    </row>
    <row r="115" spans="1:130" s="197" customFormat="1" ht="26.25" customHeight="1">
      <c r="A115" s="984"/>
      <c r="B115" s="985"/>
      <c r="C115" s="980" t="s">
        <v>426</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46075</v>
      </c>
      <c r="AB115" s="964"/>
      <c r="AC115" s="964"/>
      <c r="AD115" s="964"/>
      <c r="AE115" s="965"/>
      <c r="AF115" s="966">
        <v>39176</v>
      </c>
      <c r="AG115" s="964"/>
      <c r="AH115" s="964"/>
      <c r="AI115" s="964"/>
      <c r="AJ115" s="965"/>
      <c r="AK115" s="966">
        <v>18748</v>
      </c>
      <c r="AL115" s="964"/>
      <c r="AM115" s="964"/>
      <c r="AN115" s="964"/>
      <c r="AO115" s="965"/>
      <c r="AP115" s="967">
        <v>1</v>
      </c>
      <c r="AQ115" s="968"/>
      <c r="AR115" s="968"/>
      <c r="AS115" s="968"/>
      <c r="AT115" s="969"/>
      <c r="AU115" s="929"/>
      <c r="AV115" s="930"/>
      <c r="AW115" s="930"/>
      <c r="AX115" s="930"/>
      <c r="AY115" s="931"/>
      <c r="AZ115" s="979" t="s">
        <v>427</v>
      </c>
      <c r="BA115" s="980"/>
      <c r="BB115" s="980"/>
      <c r="BC115" s="980"/>
      <c r="BD115" s="980"/>
      <c r="BE115" s="980"/>
      <c r="BF115" s="980"/>
      <c r="BG115" s="980"/>
      <c r="BH115" s="980"/>
      <c r="BI115" s="980"/>
      <c r="BJ115" s="980"/>
      <c r="BK115" s="980"/>
      <c r="BL115" s="980"/>
      <c r="BM115" s="980"/>
      <c r="BN115" s="980"/>
      <c r="BO115" s="980"/>
      <c r="BP115" s="981"/>
      <c r="BQ115" s="949" t="s">
        <v>413</v>
      </c>
      <c r="BR115" s="950"/>
      <c r="BS115" s="950"/>
      <c r="BT115" s="950"/>
      <c r="BU115" s="950"/>
      <c r="BV115" s="950" t="s">
        <v>413</v>
      </c>
      <c r="BW115" s="950"/>
      <c r="BX115" s="950"/>
      <c r="BY115" s="950"/>
      <c r="BZ115" s="950"/>
      <c r="CA115" s="950" t="s">
        <v>413</v>
      </c>
      <c r="CB115" s="950"/>
      <c r="CC115" s="950"/>
      <c r="CD115" s="950"/>
      <c r="CE115" s="950"/>
      <c r="CF115" s="944" t="s">
        <v>413</v>
      </c>
      <c r="CG115" s="945"/>
      <c r="CH115" s="945"/>
      <c r="CI115" s="945"/>
      <c r="CJ115" s="945"/>
      <c r="CK115" s="975"/>
      <c r="CL115" s="976"/>
      <c r="CM115" s="979" t="s">
        <v>428</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413</v>
      </c>
      <c r="DH115" s="989"/>
      <c r="DI115" s="989"/>
      <c r="DJ115" s="989"/>
      <c r="DK115" s="990"/>
      <c r="DL115" s="991" t="s">
        <v>413</v>
      </c>
      <c r="DM115" s="989"/>
      <c r="DN115" s="989"/>
      <c r="DO115" s="989"/>
      <c r="DP115" s="990"/>
      <c r="DQ115" s="991" t="s">
        <v>413</v>
      </c>
      <c r="DR115" s="989"/>
      <c r="DS115" s="989"/>
      <c r="DT115" s="989"/>
      <c r="DU115" s="990"/>
      <c r="DV115" s="992" t="s">
        <v>413</v>
      </c>
      <c r="DW115" s="993"/>
      <c r="DX115" s="993"/>
      <c r="DY115" s="993"/>
      <c r="DZ115" s="994"/>
    </row>
    <row r="116" spans="1:130" s="197" customFormat="1" ht="26.25" customHeight="1">
      <c r="A116" s="986"/>
      <c r="B116" s="987"/>
      <c r="C116" s="1001" t="s">
        <v>429</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91</v>
      </c>
      <c r="AB116" s="989"/>
      <c r="AC116" s="989"/>
      <c r="AD116" s="989"/>
      <c r="AE116" s="990"/>
      <c r="AF116" s="991">
        <v>40</v>
      </c>
      <c r="AG116" s="989"/>
      <c r="AH116" s="989"/>
      <c r="AI116" s="989"/>
      <c r="AJ116" s="990"/>
      <c r="AK116" s="991">
        <v>31</v>
      </c>
      <c r="AL116" s="989"/>
      <c r="AM116" s="989"/>
      <c r="AN116" s="989"/>
      <c r="AO116" s="990"/>
      <c r="AP116" s="992">
        <v>0</v>
      </c>
      <c r="AQ116" s="993"/>
      <c r="AR116" s="993"/>
      <c r="AS116" s="993"/>
      <c r="AT116" s="994"/>
      <c r="AU116" s="929"/>
      <c r="AV116" s="930"/>
      <c r="AW116" s="930"/>
      <c r="AX116" s="930"/>
      <c r="AY116" s="931"/>
      <c r="AZ116" s="979" t="s">
        <v>430</v>
      </c>
      <c r="BA116" s="980"/>
      <c r="BB116" s="980"/>
      <c r="BC116" s="980"/>
      <c r="BD116" s="980"/>
      <c r="BE116" s="980"/>
      <c r="BF116" s="980"/>
      <c r="BG116" s="980"/>
      <c r="BH116" s="980"/>
      <c r="BI116" s="980"/>
      <c r="BJ116" s="980"/>
      <c r="BK116" s="980"/>
      <c r="BL116" s="980"/>
      <c r="BM116" s="980"/>
      <c r="BN116" s="980"/>
      <c r="BO116" s="980"/>
      <c r="BP116" s="981"/>
      <c r="BQ116" s="949" t="s">
        <v>413</v>
      </c>
      <c r="BR116" s="950"/>
      <c r="BS116" s="950"/>
      <c r="BT116" s="950"/>
      <c r="BU116" s="950"/>
      <c r="BV116" s="950" t="s">
        <v>413</v>
      </c>
      <c r="BW116" s="950"/>
      <c r="BX116" s="950"/>
      <c r="BY116" s="950"/>
      <c r="BZ116" s="950"/>
      <c r="CA116" s="950" t="s">
        <v>413</v>
      </c>
      <c r="CB116" s="950"/>
      <c r="CC116" s="950"/>
      <c r="CD116" s="950"/>
      <c r="CE116" s="950"/>
      <c r="CF116" s="944" t="s">
        <v>413</v>
      </c>
      <c r="CG116" s="945"/>
      <c r="CH116" s="945"/>
      <c r="CI116" s="945"/>
      <c r="CJ116" s="945"/>
      <c r="CK116" s="975"/>
      <c r="CL116" s="976"/>
      <c r="CM116" s="946" t="s">
        <v>431</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88878</v>
      </c>
      <c r="DH116" s="989"/>
      <c r="DI116" s="989"/>
      <c r="DJ116" s="989"/>
      <c r="DK116" s="990"/>
      <c r="DL116" s="991">
        <v>71326</v>
      </c>
      <c r="DM116" s="989"/>
      <c r="DN116" s="989"/>
      <c r="DO116" s="989"/>
      <c r="DP116" s="990"/>
      <c r="DQ116" s="991">
        <v>53773</v>
      </c>
      <c r="DR116" s="989"/>
      <c r="DS116" s="989"/>
      <c r="DT116" s="989"/>
      <c r="DU116" s="990"/>
      <c r="DV116" s="992">
        <v>2.8</v>
      </c>
      <c r="DW116" s="993"/>
      <c r="DX116" s="993"/>
      <c r="DY116" s="993"/>
      <c r="DZ116" s="994"/>
    </row>
    <row r="117" spans="1:130" s="197" customFormat="1" ht="26.25" customHeight="1">
      <c r="A117" s="934" t="s">
        <v>166</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432</v>
      </c>
      <c r="Z117" s="914"/>
      <c r="AA117" s="1026">
        <v>502759</v>
      </c>
      <c r="AB117" s="996"/>
      <c r="AC117" s="996"/>
      <c r="AD117" s="996"/>
      <c r="AE117" s="997"/>
      <c r="AF117" s="995">
        <v>462522</v>
      </c>
      <c r="AG117" s="996"/>
      <c r="AH117" s="996"/>
      <c r="AI117" s="996"/>
      <c r="AJ117" s="997"/>
      <c r="AK117" s="995">
        <v>426943</v>
      </c>
      <c r="AL117" s="996"/>
      <c r="AM117" s="996"/>
      <c r="AN117" s="996"/>
      <c r="AO117" s="997"/>
      <c r="AP117" s="998"/>
      <c r="AQ117" s="999"/>
      <c r="AR117" s="999"/>
      <c r="AS117" s="999"/>
      <c r="AT117" s="1000"/>
      <c r="AU117" s="929"/>
      <c r="AV117" s="930"/>
      <c r="AW117" s="930"/>
      <c r="AX117" s="930"/>
      <c r="AY117" s="931"/>
      <c r="AZ117" s="1025" t="s">
        <v>433</v>
      </c>
      <c r="BA117" s="1001"/>
      <c r="BB117" s="1001"/>
      <c r="BC117" s="1001"/>
      <c r="BD117" s="1001"/>
      <c r="BE117" s="1001"/>
      <c r="BF117" s="1001"/>
      <c r="BG117" s="1001"/>
      <c r="BH117" s="1001"/>
      <c r="BI117" s="1001"/>
      <c r="BJ117" s="1001"/>
      <c r="BK117" s="1001"/>
      <c r="BL117" s="1001"/>
      <c r="BM117" s="1001"/>
      <c r="BN117" s="1001"/>
      <c r="BO117" s="1001"/>
      <c r="BP117" s="1002"/>
      <c r="BQ117" s="1015" t="s">
        <v>413</v>
      </c>
      <c r="BR117" s="1016"/>
      <c r="BS117" s="1016"/>
      <c r="BT117" s="1016"/>
      <c r="BU117" s="1016"/>
      <c r="BV117" s="1016" t="s">
        <v>413</v>
      </c>
      <c r="BW117" s="1016"/>
      <c r="BX117" s="1016"/>
      <c r="BY117" s="1016"/>
      <c r="BZ117" s="1016"/>
      <c r="CA117" s="1016" t="s">
        <v>413</v>
      </c>
      <c r="CB117" s="1016"/>
      <c r="CC117" s="1016"/>
      <c r="CD117" s="1016"/>
      <c r="CE117" s="1016"/>
      <c r="CF117" s="944" t="s">
        <v>413</v>
      </c>
      <c r="CG117" s="945"/>
      <c r="CH117" s="945"/>
      <c r="CI117" s="945"/>
      <c r="CJ117" s="945"/>
      <c r="CK117" s="975"/>
      <c r="CL117" s="976"/>
      <c r="CM117" s="946" t="s">
        <v>434</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413</v>
      </c>
      <c r="DH117" s="989"/>
      <c r="DI117" s="989"/>
      <c r="DJ117" s="989"/>
      <c r="DK117" s="990"/>
      <c r="DL117" s="991" t="s">
        <v>413</v>
      </c>
      <c r="DM117" s="989"/>
      <c r="DN117" s="989"/>
      <c r="DO117" s="989"/>
      <c r="DP117" s="990"/>
      <c r="DQ117" s="991" t="s">
        <v>413</v>
      </c>
      <c r="DR117" s="989"/>
      <c r="DS117" s="989"/>
      <c r="DT117" s="989"/>
      <c r="DU117" s="990"/>
      <c r="DV117" s="992" t="s">
        <v>413</v>
      </c>
      <c r="DW117" s="993"/>
      <c r="DX117" s="993"/>
      <c r="DY117" s="993"/>
      <c r="DZ117" s="994"/>
    </row>
    <row r="118" spans="1:130" s="197" customFormat="1" ht="26.25" customHeight="1">
      <c r="A118" s="934" t="s">
        <v>407</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405</v>
      </c>
      <c r="AB118" s="913"/>
      <c r="AC118" s="913"/>
      <c r="AD118" s="913"/>
      <c r="AE118" s="914"/>
      <c r="AF118" s="912" t="s">
        <v>283</v>
      </c>
      <c r="AG118" s="913"/>
      <c r="AH118" s="913"/>
      <c r="AI118" s="913"/>
      <c r="AJ118" s="914"/>
      <c r="AK118" s="912" t="s">
        <v>282</v>
      </c>
      <c r="AL118" s="913"/>
      <c r="AM118" s="913"/>
      <c r="AN118" s="913"/>
      <c r="AO118" s="914"/>
      <c r="AP118" s="1020" t="s">
        <v>406</v>
      </c>
      <c r="AQ118" s="1021"/>
      <c r="AR118" s="1021"/>
      <c r="AS118" s="1021"/>
      <c r="AT118" s="1022"/>
      <c r="AU118" s="932"/>
      <c r="AV118" s="933"/>
      <c r="AW118" s="933"/>
      <c r="AX118" s="933"/>
      <c r="AY118" s="933"/>
      <c r="AZ118" s="228" t="s">
        <v>166</v>
      </c>
      <c r="BA118" s="228"/>
      <c r="BB118" s="228"/>
      <c r="BC118" s="228"/>
      <c r="BD118" s="228"/>
      <c r="BE118" s="228"/>
      <c r="BF118" s="228"/>
      <c r="BG118" s="228"/>
      <c r="BH118" s="228"/>
      <c r="BI118" s="228"/>
      <c r="BJ118" s="228"/>
      <c r="BK118" s="228"/>
      <c r="BL118" s="228"/>
      <c r="BM118" s="228"/>
      <c r="BN118" s="228"/>
      <c r="BO118" s="1023" t="s">
        <v>435</v>
      </c>
      <c r="BP118" s="1024"/>
      <c r="BQ118" s="1015">
        <v>5203632</v>
      </c>
      <c r="BR118" s="1016"/>
      <c r="BS118" s="1016"/>
      <c r="BT118" s="1016"/>
      <c r="BU118" s="1016"/>
      <c r="BV118" s="1016">
        <v>5035899</v>
      </c>
      <c r="BW118" s="1016"/>
      <c r="BX118" s="1016"/>
      <c r="BY118" s="1016"/>
      <c r="BZ118" s="1016"/>
      <c r="CA118" s="1016">
        <v>4889117</v>
      </c>
      <c r="CB118" s="1016"/>
      <c r="CC118" s="1016"/>
      <c r="CD118" s="1016"/>
      <c r="CE118" s="1016"/>
      <c r="CF118" s="1017"/>
      <c r="CG118" s="1018"/>
      <c r="CH118" s="1018"/>
      <c r="CI118" s="1018"/>
      <c r="CJ118" s="1019"/>
      <c r="CK118" s="975"/>
      <c r="CL118" s="976"/>
      <c r="CM118" s="946" t="s">
        <v>436</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107</v>
      </c>
      <c r="DH118" s="989"/>
      <c r="DI118" s="989"/>
      <c r="DJ118" s="989"/>
      <c r="DK118" s="990"/>
      <c r="DL118" s="991" t="s">
        <v>107</v>
      </c>
      <c r="DM118" s="989"/>
      <c r="DN118" s="989"/>
      <c r="DO118" s="989"/>
      <c r="DP118" s="990"/>
      <c r="DQ118" s="991" t="s">
        <v>107</v>
      </c>
      <c r="DR118" s="989"/>
      <c r="DS118" s="989"/>
      <c r="DT118" s="989"/>
      <c r="DU118" s="990"/>
      <c r="DV118" s="992" t="s">
        <v>107</v>
      </c>
      <c r="DW118" s="993"/>
      <c r="DX118" s="993"/>
      <c r="DY118" s="993"/>
      <c r="DZ118" s="994"/>
    </row>
    <row r="119" spans="1:130" s="197" customFormat="1" ht="26.25" customHeight="1">
      <c r="A119" s="1004" t="s">
        <v>410</v>
      </c>
      <c r="B119" s="974"/>
      <c r="C119" s="953" t="s">
        <v>411</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107</v>
      </c>
      <c r="AB119" s="920"/>
      <c r="AC119" s="920"/>
      <c r="AD119" s="920"/>
      <c r="AE119" s="921"/>
      <c r="AF119" s="922" t="s">
        <v>107</v>
      </c>
      <c r="AG119" s="920"/>
      <c r="AH119" s="920"/>
      <c r="AI119" s="920"/>
      <c r="AJ119" s="921"/>
      <c r="AK119" s="922" t="s">
        <v>107</v>
      </c>
      <c r="AL119" s="920"/>
      <c r="AM119" s="920"/>
      <c r="AN119" s="920"/>
      <c r="AO119" s="921"/>
      <c r="AP119" s="923" t="s">
        <v>107</v>
      </c>
      <c r="AQ119" s="924"/>
      <c r="AR119" s="924"/>
      <c r="AS119" s="924"/>
      <c r="AT119" s="925"/>
      <c r="AU119" s="1007" t="s">
        <v>437</v>
      </c>
      <c r="AV119" s="1008"/>
      <c r="AW119" s="1008"/>
      <c r="AX119" s="1008"/>
      <c r="AY119" s="1009"/>
      <c r="AZ119" s="970" t="s">
        <v>438</v>
      </c>
      <c r="BA119" s="917"/>
      <c r="BB119" s="917"/>
      <c r="BC119" s="917"/>
      <c r="BD119" s="917"/>
      <c r="BE119" s="917"/>
      <c r="BF119" s="917"/>
      <c r="BG119" s="917"/>
      <c r="BH119" s="917"/>
      <c r="BI119" s="917"/>
      <c r="BJ119" s="917"/>
      <c r="BK119" s="917"/>
      <c r="BL119" s="917"/>
      <c r="BM119" s="917"/>
      <c r="BN119" s="917"/>
      <c r="BO119" s="917"/>
      <c r="BP119" s="918"/>
      <c r="BQ119" s="956">
        <v>1635854</v>
      </c>
      <c r="BR119" s="957"/>
      <c r="BS119" s="957"/>
      <c r="BT119" s="957"/>
      <c r="BU119" s="957"/>
      <c r="BV119" s="957">
        <v>1589639</v>
      </c>
      <c r="BW119" s="957"/>
      <c r="BX119" s="957"/>
      <c r="BY119" s="957"/>
      <c r="BZ119" s="957"/>
      <c r="CA119" s="957">
        <v>2040836</v>
      </c>
      <c r="CB119" s="957"/>
      <c r="CC119" s="957"/>
      <c r="CD119" s="957"/>
      <c r="CE119" s="957"/>
      <c r="CF119" s="971">
        <v>104.8</v>
      </c>
      <c r="CG119" s="972"/>
      <c r="CH119" s="972"/>
      <c r="CI119" s="972"/>
      <c r="CJ119" s="972"/>
      <c r="CK119" s="977"/>
      <c r="CL119" s="978"/>
      <c r="CM119" s="1034" t="s">
        <v>439</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107</v>
      </c>
      <c r="DH119" s="1028"/>
      <c r="DI119" s="1028"/>
      <c r="DJ119" s="1028"/>
      <c r="DK119" s="1029"/>
      <c r="DL119" s="1030" t="s">
        <v>107</v>
      </c>
      <c r="DM119" s="1028"/>
      <c r="DN119" s="1028"/>
      <c r="DO119" s="1028"/>
      <c r="DP119" s="1029"/>
      <c r="DQ119" s="1030" t="s">
        <v>107</v>
      </c>
      <c r="DR119" s="1028"/>
      <c r="DS119" s="1028"/>
      <c r="DT119" s="1028"/>
      <c r="DU119" s="1029"/>
      <c r="DV119" s="1031" t="s">
        <v>107</v>
      </c>
      <c r="DW119" s="1032"/>
      <c r="DX119" s="1032"/>
      <c r="DY119" s="1032"/>
      <c r="DZ119" s="1033"/>
    </row>
    <row r="120" spans="1:130" s="197" customFormat="1" ht="26.25" customHeight="1">
      <c r="A120" s="1005"/>
      <c r="B120" s="976"/>
      <c r="C120" s="946" t="s">
        <v>415</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107</v>
      </c>
      <c r="AB120" s="989"/>
      <c r="AC120" s="989"/>
      <c r="AD120" s="989"/>
      <c r="AE120" s="990"/>
      <c r="AF120" s="991" t="s">
        <v>107</v>
      </c>
      <c r="AG120" s="989"/>
      <c r="AH120" s="989"/>
      <c r="AI120" s="989"/>
      <c r="AJ120" s="990"/>
      <c r="AK120" s="991" t="s">
        <v>107</v>
      </c>
      <c r="AL120" s="989"/>
      <c r="AM120" s="989"/>
      <c r="AN120" s="989"/>
      <c r="AO120" s="990"/>
      <c r="AP120" s="992" t="s">
        <v>107</v>
      </c>
      <c r="AQ120" s="993"/>
      <c r="AR120" s="993"/>
      <c r="AS120" s="993"/>
      <c r="AT120" s="994"/>
      <c r="AU120" s="1010"/>
      <c r="AV120" s="1011"/>
      <c r="AW120" s="1011"/>
      <c r="AX120" s="1011"/>
      <c r="AY120" s="1012"/>
      <c r="AZ120" s="979" t="s">
        <v>440</v>
      </c>
      <c r="BA120" s="980"/>
      <c r="BB120" s="980"/>
      <c r="BC120" s="980"/>
      <c r="BD120" s="980"/>
      <c r="BE120" s="980"/>
      <c r="BF120" s="980"/>
      <c r="BG120" s="980"/>
      <c r="BH120" s="980"/>
      <c r="BI120" s="980"/>
      <c r="BJ120" s="980"/>
      <c r="BK120" s="980"/>
      <c r="BL120" s="980"/>
      <c r="BM120" s="980"/>
      <c r="BN120" s="980"/>
      <c r="BO120" s="980"/>
      <c r="BP120" s="981"/>
      <c r="BQ120" s="949" t="s">
        <v>107</v>
      </c>
      <c r="BR120" s="950"/>
      <c r="BS120" s="950"/>
      <c r="BT120" s="950"/>
      <c r="BU120" s="950"/>
      <c r="BV120" s="950" t="s">
        <v>107</v>
      </c>
      <c r="BW120" s="950"/>
      <c r="BX120" s="950"/>
      <c r="BY120" s="950"/>
      <c r="BZ120" s="950"/>
      <c r="CA120" s="950" t="s">
        <v>107</v>
      </c>
      <c r="CB120" s="950"/>
      <c r="CC120" s="950"/>
      <c r="CD120" s="950"/>
      <c r="CE120" s="950"/>
      <c r="CF120" s="944" t="s">
        <v>107</v>
      </c>
      <c r="CG120" s="945"/>
      <c r="CH120" s="945"/>
      <c r="CI120" s="945"/>
      <c r="CJ120" s="945"/>
      <c r="CK120" s="1043" t="s">
        <v>441</v>
      </c>
      <c r="CL120" s="1044"/>
      <c r="CM120" s="1044"/>
      <c r="CN120" s="1044"/>
      <c r="CO120" s="1045"/>
      <c r="CP120" s="1051" t="s">
        <v>442</v>
      </c>
      <c r="CQ120" s="1052"/>
      <c r="CR120" s="1052"/>
      <c r="CS120" s="1052"/>
      <c r="CT120" s="1052"/>
      <c r="CU120" s="1052"/>
      <c r="CV120" s="1052"/>
      <c r="CW120" s="1052"/>
      <c r="CX120" s="1052"/>
      <c r="CY120" s="1052"/>
      <c r="CZ120" s="1052"/>
      <c r="DA120" s="1052"/>
      <c r="DB120" s="1052"/>
      <c r="DC120" s="1052"/>
      <c r="DD120" s="1052"/>
      <c r="DE120" s="1052"/>
      <c r="DF120" s="1053"/>
      <c r="DG120" s="956">
        <v>1048460</v>
      </c>
      <c r="DH120" s="957"/>
      <c r="DI120" s="957"/>
      <c r="DJ120" s="957"/>
      <c r="DK120" s="957"/>
      <c r="DL120" s="957">
        <v>1041911</v>
      </c>
      <c r="DM120" s="957"/>
      <c r="DN120" s="957"/>
      <c r="DO120" s="957"/>
      <c r="DP120" s="957"/>
      <c r="DQ120" s="957">
        <v>1064964</v>
      </c>
      <c r="DR120" s="957"/>
      <c r="DS120" s="957"/>
      <c r="DT120" s="957"/>
      <c r="DU120" s="957"/>
      <c r="DV120" s="958">
        <v>54.7</v>
      </c>
      <c r="DW120" s="958"/>
      <c r="DX120" s="958"/>
      <c r="DY120" s="958"/>
      <c r="DZ120" s="959"/>
    </row>
    <row r="121" spans="1:130" s="197" customFormat="1" ht="26.25" customHeight="1">
      <c r="A121" s="1005"/>
      <c r="B121" s="976"/>
      <c r="C121" s="1040" t="s">
        <v>443</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v>20094</v>
      </c>
      <c r="AB121" s="989"/>
      <c r="AC121" s="989"/>
      <c r="AD121" s="989"/>
      <c r="AE121" s="990"/>
      <c r="AF121" s="991">
        <v>20094</v>
      </c>
      <c r="AG121" s="989"/>
      <c r="AH121" s="989"/>
      <c r="AI121" s="989"/>
      <c r="AJ121" s="990"/>
      <c r="AK121" s="991" t="s">
        <v>107</v>
      </c>
      <c r="AL121" s="989"/>
      <c r="AM121" s="989"/>
      <c r="AN121" s="989"/>
      <c r="AO121" s="990"/>
      <c r="AP121" s="992" t="s">
        <v>107</v>
      </c>
      <c r="AQ121" s="993"/>
      <c r="AR121" s="993"/>
      <c r="AS121" s="993"/>
      <c r="AT121" s="994"/>
      <c r="AU121" s="1010"/>
      <c r="AV121" s="1011"/>
      <c r="AW121" s="1011"/>
      <c r="AX121" s="1011"/>
      <c r="AY121" s="1012"/>
      <c r="AZ121" s="1025" t="s">
        <v>444</v>
      </c>
      <c r="BA121" s="1001"/>
      <c r="BB121" s="1001"/>
      <c r="BC121" s="1001"/>
      <c r="BD121" s="1001"/>
      <c r="BE121" s="1001"/>
      <c r="BF121" s="1001"/>
      <c r="BG121" s="1001"/>
      <c r="BH121" s="1001"/>
      <c r="BI121" s="1001"/>
      <c r="BJ121" s="1001"/>
      <c r="BK121" s="1001"/>
      <c r="BL121" s="1001"/>
      <c r="BM121" s="1001"/>
      <c r="BN121" s="1001"/>
      <c r="BO121" s="1001"/>
      <c r="BP121" s="1002"/>
      <c r="BQ121" s="1015">
        <v>2948762</v>
      </c>
      <c r="BR121" s="1016"/>
      <c r="BS121" s="1016"/>
      <c r="BT121" s="1016"/>
      <c r="BU121" s="1016"/>
      <c r="BV121" s="1016">
        <v>2875729</v>
      </c>
      <c r="BW121" s="1016"/>
      <c r="BX121" s="1016"/>
      <c r="BY121" s="1016"/>
      <c r="BZ121" s="1016"/>
      <c r="CA121" s="1016">
        <v>2791434</v>
      </c>
      <c r="CB121" s="1016"/>
      <c r="CC121" s="1016"/>
      <c r="CD121" s="1016"/>
      <c r="CE121" s="1016"/>
      <c r="CF121" s="1054">
        <v>143.30000000000001</v>
      </c>
      <c r="CG121" s="1055"/>
      <c r="CH121" s="1055"/>
      <c r="CI121" s="1055"/>
      <c r="CJ121" s="1055"/>
      <c r="CK121" s="1046"/>
      <c r="CL121" s="1047"/>
      <c r="CM121" s="1047"/>
      <c r="CN121" s="1047"/>
      <c r="CO121" s="1048"/>
      <c r="CP121" s="1037" t="s">
        <v>445</v>
      </c>
      <c r="CQ121" s="1038"/>
      <c r="CR121" s="1038"/>
      <c r="CS121" s="1038"/>
      <c r="CT121" s="1038"/>
      <c r="CU121" s="1038"/>
      <c r="CV121" s="1038"/>
      <c r="CW121" s="1038"/>
      <c r="CX121" s="1038"/>
      <c r="CY121" s="1038"/>
      <c r="CZ121" s="1038"/>
      <c r="DA121" s="1038"/>
      <c r="DB121" s="1038"/>
      <c r="DC121" s="1038"/>
      <c r="DD121" s="1038"/>
      <c r="DE121" s="1038"/>
      <c r="DF121" s="1039"/>
      <c r="DG121" s="949">
        <v>451129</v>
      </c>
      <c r="DH121" s="950"/>
      <c r="DI121" s="950"/>
      <c r="DJ121" s="950"/>
      <c r="DK121" s="950"/>
      <c r="DL121" s="950">
        <v>438082</v>
      </c>
      <c r="DM121" s="950"/>
      <c r="DN121" s="950"/>
      <c r="DO121" s="950"/>
      <c r="DP121" s="950"/>
      <c r="DQ121" s="950">
        <v>424768</v>
      </c>
      <c r="DR121" s="950"/>
      <c r="DS121" s="950"/>
      <c r="DT121" s="950"/>
      <c r="DU121" s="950"/>
      <c r="DV121" s="951">
        <v>21.8</v>
      </c>
      <c r="DW121" s="951"/>
      <c r="DX121" s="951"/>
      <c r="DY121" s="951"/>
      <c r="DZ121" s="952"/>
    </row>
    <row r="122" spans="1:130" s="197" customFormat="1" ht="26.25" customHeight="1">
      <c r="A122" s="1005"/>
      <c r="B122" s="976"/>
      <c r="C122" s="946" t="s">
        <v>425</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107</v>
      </c>
      <c r="AB122" s="989"/>
      <c r="AC122" s="989"/>
      <c r="AD122" s="989"/>
      <c r="AE122" s="990"/>
      <c r="AF122" s="991" t="s">
        <v>107</v>
      </c>
      <c r="AG122" s="989"/>
      <c r="AH122" s="989"/>
      <c r="AI122" s="989"/>
      <c r="AJ122" s="990"/>
      <c r="AK122" s="991" t="s">
        <v>107</v>
      </c>
      <c r="AL122" s="989"/>
      <c r="AM122" s="989"/>
      <c r="AN122" s="989"/>
      <c r="AO122" s="990"/>
      <c r="AP122" s="992" t="s">
        <v>107</v>
      </c>
      <c r="AQ122" s="993"/>
      <c r="AR122" s="993"/>
      <c r="AS122" s="993"/>
      <c r="AT122" s="994"/>
      <c r="AU122" s="1013"/>
      <c r="AV122" s="1014"/>
      <c r="AW122" s="1014"/>
      <c r="AX122" s="1014"/>
      <c r="AY122" s="1014"/>
      <c r="AZ122" s="228" t="s">
        <v>166</v>
      </c>
      <c r="BA122" s="228"/>
      <c r="BB122" s="228"/>
      <c r="BC122" s="228"/>
      <c r="BD122" s="228"/>
      <c r="BE122" s="228"/>
      <c r="BF122" s="228"/>
      <c r="BG122" s="228"/>
      <c r="BH122" s="228"/>
      <c r="BI122" s="228"/>
      <c r="BJ122" s="228"/>
      <c r="BK122" s="228"/>
      <c r="BL122" s="228"/>
      <c r="BM122" s="228"/>
      <c r="BN122" s="228"/>
      <c r="BO122" s="1023" t="s">
        <v>446</v>
      </c>
      <c r="BP122" s="1024"/>
      <c r="BQ122" s="1064">
        <v>4584616</v>
      </c>
      <c r="BR122" s="1065"/>
      <c r="BS122" s="1065"/>
      <c r="BT122" s="1065"/>
      <c r="BU122" s="1065"/>
      <c r="BV122" s="1065">
        <v>4465368</v>
      </c>
      <c r="BW122" s="1065"/>
      <c r="BX122" s="1065"/>
      <c r="BY122" s="1065"/>
      <c r="BZ122" s="1065"/>
      <c r="CA122" s="1065">
        <v>4832270</v>
      </c>
      <c r="CB122" s="1065"/>
      <c r="CC122" s="1065"/>
      <c r="CD122" s="1065"/>
      <c r="CE122" s="1065"/>
      <c r="CF122" s="1017"/>
      <c r="CG122" s="1018"/>
      <c r="CH122" s="1018"/>
      <c r="CI122" s="1018"/>
      <c r="CJ122" s="1019"/>
      <c r="CK122" s="1046"/>
      <c r="CL122" s="1047"/>
      <c r="CM122" s="1047"/>
      <c r="CN122" s="1047"/>
      <c r="CO122" s="1048"/>
      <c r="CP122" s="1037" t="s">
        <v>447</v>
      </c>
      <c r="CQ122" s="1038"/>
      <c r="CR122" s="1038"/>
      <c r="CS122" s="1038"/>
      <c r="CT122" s="1038"/>
      <c r="CU122" s="1038"/>
      <c r="CV122" s="1038"/>
      <c r="CW122" s="1038"/>
      <c r="CX122" s="1038"/>
      <c r="CY122" s="1038"/>
      <c r="CZ122" s="1038"/>
      <c r="DA122" s="1038"/>
      <c r="DB122" s="1038"/>
      <c r="DC122" s="1038"/>
      <c r="DD122" s="1038"/>
      <c r="DE122" s="1038"/>
      <c r="DF122" s="1039"/>
      <c r="DG122" s="949">
        <v>68474</v>
      </c>
      <c r="DH122" s="950"/>
      <c r="DI122" s="950"/>
      <c r="DJ122" s="950"/>
      <c r="DK122" s="950"/>
      <c r="DL122" s="950">
        <v>65263</v>
      </c>
      <c r="DM122" s="950"/>
      <c r="DN122" s="950"/>
      <c r="DO122" s="950"/>
      <c r="DP122" s="950"/>
      <c r="DQ122" s="950">
        <v>61993</v>
      </c>
      <c r="DR122" s="950"/>
      <c r="DS122" s="950"/>
      <c r="DT122" s="950"/>
      <c r="DU122" s="950"/>
      <c r="DV122" s="951">
        <v>3.2</v>
      </c>
      <c r="DW122" s="951"/>
      <c r="DX122" s="951"/>
      <c r="DY122" s="951"/>
      <c r="DZ122" s="952"/>
    </row>
    <row r="123" spans="1:130" s="197" customFormat="1" ht="26.25" customHeight="1" thickBot="1">
      <c r="A123" s="1005"/>
      <c r="B123" s="976"/>
      <c r="C123" s="946" t="s">
        <v>431</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107</v>
      </c>
      <c r="AB123" s="989"/>
      <c r="AC123" s="989"/>
      <c r="AD123" s="989"/>
      <c r="AE123" s="990"/>
      <c r="AF123" s="991" t="s">
        <v>107</v>
      </c>
      <c r="AG123" s="989"/>
      <c r="AH123" s="989"/>
      <c r="AI123" s="989"/>
      <c r="AJ123" s="990"/>
      <c r="AK123" s="991" t="s">
        <v>107</v>
      </c>
      <c r="AL123" s="989"/>
      <c r="AM123" s="989"/>
      <c r="AN123" s="989"/>
      <c r="AO123" s="990"/>
      <c r="AP123" s="992" t="s">
        <v>107</v>
      </c>
      <c r="AQ123" s="993"/>
      <c r="AR123" s="993"/>
      <c r="AS123" s="993"/>
      <c r="AT123" s="994"/>
      <c r="AU123" s="1061" t="s">
        <v>448</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32.1</v>
      </c>
      <c r="BR123" s="1057"/>
      <c r="BS123" s="1057"/>
      <c r="BT123" s="1057"/>
      <c r="BU123" s="1057"/>
      <c r="BV123" s="1057">
        <v>29.9</v>
      </c>
      <c r="BW123" s="1057"/>
      <c r="BX123" s="1057"/>
      <c r="BY123" s="1057"/>
      <c r="BZ123" s="1057"/>
      <c r="CA123" s="1057">
        <v>2.9</v>
      </c>
      <c r="CB123" s="1057"/>
      <c r="CC123" s="1057"/>
      <c r="CD123" s="1057"/>
      <c r="CE123" s="1057"/>
      <c r="CF123" s="1058"/>
      <c r="CG123" s="1059"/>
      <c r="CH123" s="1059"/>
      <c r="CI123" s="1059"/>
      <c r="CJ123" s="1060"/>
      <c r="CK123" s="1046"/>
      <c r="CL123" s="1047"/>
      <c r="CM123" s="1047"/>
      <c r="CN123" s="1047"/>
      <c r="CO123" s="1048"/>
      <c r="CP123" s="1037" t="s">
        <v>449</v>
      </c>
      <c r="CQ123" s="1038"/>
      <c r="CR123" s="1038"/>
      <c r="CS123" s="1038"/>
      <c r="CT123" s="1038"/>
      <c r="CU123" s="1038"/>
      <c r="CV123" s="1038"/>
      <c r="CW123" s="1038"/>
      <c r="CX123" s="1038"/>
      <c r="CY123" s="1038"/>
      <c r="CZ123" s="1038"/>
      <c r="DA123" s="1038"/>
      <c r="DB123" s="1038"/>
      <c r="DC123" s="1038"/>
      <c r="DD123" s="1038"/>
      <c r="DE123" s="1038"/>
      <c r="DF123" s="1039"/>
      <c r="DG123" s="988" t="s">
        <v>450</v>
      </c>
      <c r="DH123" s="989"/>
      <c r="DI123" s="989"/>
      <c r="DJ123" s="989"/>
      <c r="DK123" s="990"/>
      <c r="DL123" s="991" t="s">
        <v>450</v>
      </c>
      <c r="DM123" s="989"/>
      <c r="DN123" s="989"/>
      <c r="DO123" s="989"/>
      <c r="DP123" s="990"/>
      <c r="DQ123" s="991" t="s">
        <v>450</v>
      </c>
      <c r="DR123" s="989"/>
      <c r="DS123" s="989"/>
      <c r="DT123" s="989"/>
      <c r="DU123" s="990"/>
      <c r="DV123" s="992" t="s">
        <v>450</v>
      </c>
      <c r="DW123" s="993"/>
      <c r="DX123" s="993"/>
      <c r="DY123" s="993"/>
      <c r="DZ123" s="994"/>
    </row>
    <row r="124" spans="1:130" s="197" customFormat="1" ht="26.25" customHeight="1">
      <c r="A124" s="1005"/>
      <c r="B124" s="976"/>
      <c r="C124" s="946" t="s">
        <v>434</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v>25981</v>
      </c>
      <c r="AB124" s="989"/>
      <c r="AC124" s="989"/>
      <c r="AD124" s="989"/>
      <c r="AE124" s="990"/>
      <c r="AF124" s="991">
        <v>19082</v>
      </c>
      <c r="AG124" s="989"/>
      <c r="AH124" s="989"/>
      <c r="AI124" s="989"/>
      <c r="AJ124" s="990"/>
      <c r="AK124" s="991">
        <v>18748</v>
      </c>
      <c r="AL124" s="989"/>
      <c r="AM124" s="989"/>
      <c r="AN124" s="989"/>
      <c r="AO124" s="990"/>
      <c r="AP124" s="992">
        <v>1</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451</v>
      </c>
      <c r="CQ124" s="1038"/>
      <c r="CR124" s="1038"/>
      <c r="CS124" s="1038"/>
      <c r="CT124" s="1038"/>
      <c r="CU124" s="1038"/>
      <c r="CV124" s="1038"/>
      <c r="CW124" s="1038"/>
      <c r="CX124" s="1038"/>
      <c r="CY124" s="1038"/>
      <c r="CZ124" s="1038"/>
      <c r="DA124" s="1038"/>
      <c r="DB124" s="1038"/>
      <c r="DC124" s="1038"/>
      <c r="DD124" s="1038"/>
      <c r="DE124" s="1038"/>
      <c r="DF124" s="1039"/>
      <c r="DG124" s="1027" t="s">
        <v>450</v>
      </c>
      <c r="DH124" s="1028"/>
      <c r="DI124" s="1028"/>
      <c r="DJ124" s="1028"/>
      <c r="DK124" s="1029"/>
      <c r="DL124" s="1030" t="s">
        <v>450</v>
      </c>
      <c r="DM124" s="1028"/>
      <c r="DN124" s="1028"/>
      <c r="DO124" s="1028"/>
      <c r="DP124" s="1029"/>
      <c r="DQ124" s="1030" t="s">
        <v>450</v>
      </c>
      <c r="DR124" s="1028"/>
      <c r="DS124" s="1028"/>
      <c r="DT124" s="1028"/>
      <c r="DU124" s="1029"/>
      <c r="DV124" s="1031" t="s">
        <v>450</v>
      </c>
      <c r="DW124" s="1032"/>
      <c r="DX124" s="1032"/>
      <c r="DY124" s="1032"/>
      <c r="DZ124" s="1033"/>
    </row>
    <row r="125" spans="1:130" s="197" customFormat="1" ht="26.25" customHeight="1" thickBot="1">
      <c r="A125" s="1005"/>
      <c r="B125" s="976"/>
      <c r="C125" s="946" t="s">
        <v>436</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450</v>
      </c>
      <c r="AB125" s="989"/>
      <c r="AC125" s="989"/>
      <c r="AD125" s="989"/>
      <c r="AE125" s="990"/>
      <c r="AF125" s="991" t="s">
        <v>450</v>
      </c>
      <c r="AG125" s="989"/>
      <c r="AH125" s="989"/>
      <c r="AI125" s="989"/>
      <c r="AJ125" s="990"/>
      <c r="AK125" s="991" t="s">
        <v>450</v>
      </c>
      <c r="AL125" s="989"/>
      <c r="AM125" s="989"/>
      <c r="AN125" s="989"/>
      <c r="AO125" s="990"/>
      <c r="AP125" s="992" t="s">
        <v>450</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452</v>
      </c>
      <c r="CL125" s="1044"/>
      <c r="CM125" s="1044"/>
      <c r="CN125" s="1044"/>
      <c r="CO125" s="1045"/>
      <c r="CP125" s="970" t="s">
        <v>453</v>
      </c>
      <c r="CQ125" s="917"/>
      <c r="CR125" s="917"/>
      <c r="CS125" s="917"/>
      <c r="CT125" s="917"/>
      <c r="CU125" s="917"/>
      <c r="CV125" s="917"/>
      <c r="CW125" s="917"/>
      <c r="CX125" s="917"/>
      <c r="CY125" s="917"/>
      <c r="CZ125" s="917"/>
      <c r="DA125" s="917"/>
      <c r="DB125" s="917"/>
      <c r="DC125" s="917"/>
      <c r="DD125" s="917"/>
      <c r="DE125" s="917"/>
      <c r="DF125" s="918"/>
      <c r="DG125" s="956" t="s">
        <v>450</v>
      </c>
      <c r="DH125" s="957"/>
      <c r="DI125" s="957"/>
      <c r="DJ125" s="957"/>
      <c r="DK125" s="957"/>
      <c r="DL125" s="957" t="s">
        <v>450</v>
      </c>
      <c r="DM125" s="957"/>
      <c r="DN125" s="957"/>
      <c r="DO125" s="957"/>
      <c r="DP125" s="957"/>
      <c r="DQ125" s="957" t="s">
        <v>450</v>
      </c>
      <c r="DR125" s="957"/>
      <c r="DS125" s="957"/>
      <c r="DT125" s="957"/>
      <c r="DU125" s="957"/>
      <c r="DV125" s="958" t="s">
        <v>450</v>
      </c>
      <c r="DW125" s="958"/>
      <c r="DX125" s="958"/>
      <c r="DY125" s="958"/>
      <c r="DZ125" s="959"/>
    </row>
    <row r="126" spans="1:130" s="197" customFormat="1" ht="26.25" customHeight="1">
      <c r="A126" s="1005"/>
      <c r="B126" s="976"/>
      <c r="C126" s="946" t="s">
        <v>439</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450</v>
      </c>
      <c r="AB126" s="989"/>
      <c r="AC126" s="989"/>
      <c r="AD126" s="989"/>
      <c r="AE126" s="990"/>
      <c r="AF126" s="991" t="s">
        <v>450</v>
      </c>
      <c r="AG126" s="989"/>
      <c r="AH126" s="989"/>
      <c r="AI126" s="989"/>
      <c r="AJ126" s="990"/>
      <c r="AK126" s="991" t="s">
        <v>450</v>
      </c>
      <c r="AL126" s="989"/>
      <c r="AM126" s="989"/>
      <c r="AN126" s="989"/>
      <c r="AO126" s="990"/>
      <c r="AP126" s="992" t="s">
        <v>450</v>
      </c>
      <c r="AQ126" s="993"/>
      <c r="AR126" s="993"/>
      <c r="AS126" s="993"/>
      <c r="AT126" s="994"/>
      <c r="AU126" s="233"/>
      <c r="AV126" s="233"/>
      <c r="AW126" s="233"/>
      <c r="AX126" s="1066" t="s">
        <v>454</v>
      </c>
      <c r="AY126" s="1067"/>
      <c r="AZ126" s="1067"/>
      <c r="BA126" s="1067"/>
      <c r="BB126" s="1067"/>
      <c r="BC126" s="1067"/>
      <c r="BD126" s="1067"/>
      <c r="BE126" s="1068"/>
      <c r="BF126" s="1082" t="s">
        <v>455</v>
      </c>
      <c r="BG126" s="1067"/>
      <c r="BH126" s="1067"/>
      <c r="BI126" s="1067"/>
      <c r="BJ126" s="1067"/>
      <c r="BK126" s="1067"/>
      <c r="BL126" s="1068"/>
      <c r="BM126" s="1082" t="s">
        <v>456</v>
      </c>
      <c r="BN126" s="1067"/>
      <c r="BO126" s="1067"/>
      <c r="BP126" s="1067"/>
      <c r="BQ126" s="1067"/>
      <c r="BR126" s="1067"/>
      <c r="BS126" s="1068"/>
      <c r="BT126" s="1082" t="s">
        <v>457</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458</v>
      </c>
      <c r="CQ126" s="980"/>
      <c r="CR126" s="980"/>
      <c r="CS126" s="980"/>
      <c r="CT126" s="980"/>
      <c r="CU126" s="980"/>
      <c r="CV126" s="980"/>
      <c r="CW126" s="980"/>
      <c r="CX126" s="980"/>
      <c r="CY126" s="980"/>
      <c r="CZ126" s="980"/>
      <c r="DA126" s="980"/>
      <c r="DB126" s="980"/>
      <c r="DC126" s="980"/>
      <c r="DD126" s="980"/>
      <c r="DE126" s="980"/>
      <c r="DF126" s="981"/>
      <c r="DG126" s="949" t="s">
        <v>450</v>
      </c>
      <c r="DH126" s="950"/>
      <c r="DI126" s="950"/>
      <c r="DJ126" s="950"/>
      <c r="DK126" s="950"/>
      <c r="DL126" s="950" t="s">
        <v>450</v>
      </c>
      <c r="DM126" s="950"/>
      <c r="DN126" s="950"/>
      <c r="DO126" s="950"/>
      <c r="DP126" s="950"/>
      <c r="DQ126" s="950" t="s">
        <v>450</v>
      </c>
      <c r="DR126" s="950"/>
      <c r="DS126" s="950"/>
      <c r="DT126" s="950"/>
      <c r="DU126" s="950"/>
      <c r="DV126" s="951" t="s">
        <v>450</v>
      </c>
      <c r="DW126" s="951"/>
      <c r="DX126" s="951"/>
      <c r="DY126" s="951"/>
      <c r="DZ126" s="952"/>
    </row>
    <row r="127" spans="1:130" s="197" customFormat="1" ht="26.25" customHeight="1" thickBot="1">
      <c r="A127" s="1006"/>
      <c r="B127" s="978"/>
      <c r="C127" s="1034" t="s">
        <v>459</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450</v>
      </c>
      <c r="AB127" s="989"/>
      <c r="AC127" s="989"/>
      <c r="AD127" s="989"/>
      <c r="AE127" s="990"/>
      <c r="AF127" s="991" t="s">
        <v>450</v>
      </c>
      <c r="AG127" s="989"/>
      <c r="AH127" s="989"/>
      <c r="AI127" s="989"/>
      <c r="AJ127" s="990"/>
      <c r="AK127" s="991" t="s">
        <v>450</v>
      </c>
      <c r="AL127" s="989"/>
      <c r="AM127" s="989"/>
      <c r="AN127" s="989"/>
      <c r="AO127" s="990"/>
      <c r="AP127" s="992" t="s">
        <v>450</v>
      </c>
      <c r="AQ127" s="993"/>
      <c r="AR127" s="993"/>
      <c r="AS127" s="993"/>
      <c r="AT127" s="994"/>
      <c r="AU127" s="233"/>
      <c r="AV127" s="233"/>
      <c r="AW127" s="233"/>
      <c r="AX127" s="916" t="s">
        <v>460</v>
      </c>
      <c r="AY127" s="917"/>
      <c r="AZ127" s="917"/>
      <c r="BA127" s="917"/>
      <c r="BB127" s="917"/>
      <c r="BC127" s="917"/>
      <c r="BD127" s="917"/>
      <c r="BE127" s="918"/>
      <c r="BF127" s="1071" t="s">
        <v>450</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461</v>
      </c>
      <c r="CQ127" s="1075"/>
      <c r="CR127" s="1075"/>
      <c r="CS127" s="1075"/>
      <c r="CT127" s="1075"/>
      <c r="CU127" s="1075"/>
      <c r="CV127" s="1075"/>
      <c r="CW127" s="1075"/>
      <c r="CX127" s="1075"/>
      <c r="CY127" s="1075"/>
      <c r="CZ127" s="1075"/>
      <c r="DA127" s="1075"/>
      <c r="DB127" s="1075"/>
      <c r="DC127" s="1075"/>
      <c r="DD127" s="1075"/>
      <c r="DE127" s="1075"/>
      <c r="DF127" s="1076"/>
      <c r="DG127" s="1077" t="s">
        <v>462</v>
      </c>
      <c r="DH127" s="1078"/>
      <c r="DI127" s="1078"/>
      <c r="DJ127" s="1078"/>
      <c r="DK127" s="1078"/>
      <c r="DL127" s="1078" t="s">
        <v>463</v>
      </c>
      <c r="DM127" s="1078"/>
      <c r="DN127" s="1078"/>
      <c r="DO127" s="1078"/>
      <c r="DP127" s="1078"/>
      <c r="DQ127" s="1078" t="s">
        <v>463</v>
      </c>
      <c r="DR127" s="1078"/>
      <c r="DS127" s="1078"/>
      <c r="DT127" s="1078"/>
      <c r="DU127" s="1078"/>
      <c r="DV127" s="1079" t="s">
        <v>463</v>
      </c>
      <c r="DW127" s="1079"/>
      <c r="DX127" s="1079"/>
      <c r="DY127" s="1079"/>
      <c r="DZ127" s="1080"/>
    </row>
    <row r="128" spans="1:130" s="197" customFormat="1" ht="26.25" customHeight="1">
      <c r="A128" s="1101" t="s">
        <v>464</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465</v>
      </c>
      <c r="X128" s="1103"/>
      <c r="Y128" s="1103"/>
      <c r="Z128" s="1104"/>
      <c r="AA128" s="1119" t="s">
        <v>450</v>
      </c>
      <c r="AB128" s="1120"/>
      <c r="AC128" s="1120"/>
      <c r="AD128" s="1120"/>
      <c r="AE128" s="1121"/>
      <c r="AF128" s="1122" t="s">
        <v>450</v>
      </c>
      <c r="AG128" s="1120"/>
      <c r="AH128" s="1120"/>
      <c r="AI128" s="1120"/>
      <c r="AJ128" s="1121"/>
      <c r="AK128" s="1122" t="s">
        <v>450</v>
      </c>
      <c r="AL128" s="1120"/>
      <c r="AM128" s="1120"/>
      <c r="AN128" s="1120"/>
      <c r="AO128" s="1121"/>
      <c r="AP128" s="1123"/>
      <c r="AQ128" s="1124"/>
      <c r="AR128" s="1124"/>
      <c r="AS128" s="1124"/>
      <c r="AT128" s="1125"/>
      <c r="AU128" s="235"/>
      <c r="AV128" s="235"/>
      <c r="AW128" s="235"/>
      <c r="AX128" s="1084" t="s">
        <v>466</v>
      </c>
      <c r="AY128" s="980"/>
      <c r="AZ128" s="980"/>
      <c r="BA128" s="980"/>
      <c r="BB128" s="980"/>
      <c r="BC128" s="980"/>
      <c r="BD128" s="980"/>
      <c r="BE128" s="981"/>
      <c r="BF128" s="1096" t="s">
        <v>450</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467</v>
      </c>
      <c r="X129" s="1091"/>
      <c r="Y129" s="1091"/>
      <c r="Z129" s="1092"/>
      <c r="AA129" s="988">
        <v>2197819</v>
      </c>
      <c r="AB129" s="989"/>
      <c r="AC129" s="989"/>
      <c r="AD129" s="989"/>
      <c r="AE129" s="990"/>
      <c r="AF129" s="991">
        <v>2185857</v>
      </c>
      <c r="AG129" s="989"/>
      <c r="AH129" s="989"/>
      <c r="AI129" s="989"/>
      <c r="AJ129" s="990"/>
      <c r="AK129" s="991">
        <v>2216955</v>
      </c>
      <c r="AL129" s="989"/>
      <c r="AM129" s="989"/>
      <c r="AN129" s="989"/>
      <c r="AO129" s="990"/>
      <c r="AP129" s="1093"/>
      <c r="AQ129" s="1094"/>
      <c r="AR129" s="1094"/>
      <c r="AS129" s="1094"/>
      <c r="AT129" s="1095"/>
      <c r="AU129" s="235"/>
      <c r="AV129" s="235"/>
      <c r="AW129" s="235"/>
      <c r="AX129" s="1084" t="s">
        <v>468</v>
      </c>
      <c r="AY129" s="980"/>
      <c r="AZ129" s="980"/>
      <c r="BA129" s="980"/>
      <c r="BB129" s="980"/>
      <c r="BC129" s="980"/>
      <c r="BD129" s="980"/>
      <c r="BE129" s="981"/>
      <c r="BF129" s="1085">
        <v>9.8000000000000007</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469</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470</v>
      </c>
      <c r="X130" s="1091"/>
      <c r="Y130" s="1091"/>
      <c r="Z130" s="1092"/>
      <c r="AA130" s="988">
        <v>273266</v>
      </c>
      <c r="AB130" s="989"/>
      <c r="AC130" s="989"/>
      <c r="AD130" s="989"/>
      <c r="AE130" s="990"/>
      <c r="AF130" s="991">
        <v>278925</v>
      </c>
      <c r="AG130" s="989"/>
      <c r="AH130" s="989"/>
      <c r="AI130" s="989"/>
      <c r="AJ130" s="990"/>
      <c r="AK130" s="991">
        <v>269613</v>
      </c>
      <c r="AL130" s="989"/>
      <c r="AM130" s="989"/>
      <c r="AN130" s="989"/>
      <c r="AO130" s="990"/>
      <c r="AP130" s="1093"/>
      <c r="AQ130" s="1094"/>
      <c r="AR130" s="1094"/>
      <c r="AS130" s="1094"/>
      <c r="AT130" s="1095"/>
      <c r="AU130" s="235"/>
      <c r="AV130" s="235"/>
      <c r="AW130" s="235"/>
      <c r="AX130" s="1143" t="s">
        <v>471</v>
      </c>
      <c r="AY130" s="1075"/>
      <c r="AZ130" s="1075"/>
      <c r="BA130" s="1075"/>
      <c r="BB130" s="1075"/>
      <c r="BC130" s="1075"/>
      <c r="BD130" s="1075"/>
      <c r="BE130" s="1076"/>
      <c r="BF130" s="1105">
        <v>2.9</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472</v>
      </c>
      <c r="X131" s="1114"/>
      <c r="Y131" s="1114"/>
      <c r="Z131" s="1115"/>
      <c r="AA131" s="1027">
        <v>1924553</v>
      </c>
      <c r="AB131" s="1028"/>
      <c r="AC131" s="1028"/>
      <c r="AD131" s="1028"/>
      <c r="AE131" s="1029"/>
      <c r="AF131" s="1030">
        <v>1906932</v>
      </c>
      <c r="AG131" s="1028"/>
      <c r="AH131" s="1028"/>
      <c r="AI131" s="1028"/>
      <c r="AJ131" s="1029"/>
      <c r="AK131" s="1030">
        <v>1947342</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473</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474</v>
      </c>
      <c r="W132" s="1131"/>
      <c r="X132" s="1131"/>
      <c r="Y132" s="1131"/>
      <c r="Z132" s="1132"/>
      <c r="AA132" s="1133">
        <v>11.924483240000001</v>
      </c>
      <c r="AB132" s="1134"/>
      <c r="AC132" s="1134"/>
      <c r="AD132" s="1134"/>
      <c r="AE132" s="1135"/>
      <c r="AF132" s="1136">
        <v>9.6278734640000003</v>
      </c>
      <c r="AG132" s="1134"/>
      <c r="AH132" s="1134"/>
      <c r="AI132" s="1134"/>
      <c r="AJ132" s="1135"/>
      <c r="AK132" s="1136">
        <v>8.0792177229999993</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475</v>
      </c>
      <c r="W133" s="1138"/>
      <c r="X133" s="1138"/>
      <c r="Y133" s="1138"/>
      <c r="Z133" s="1139"/>
      <c r="AA133" s="1140">
        <v>12.8</v>
      </c>
      <c r="AB133" s="1141"/>
      <c r="AC133" s="1141"/>
      <c r="AD133" s="1141"/>
      <c r="AE133" s="1142"/>
      <c r="AF133" s="1140">
        <v>11.4</v>
      </c>
      <c r="AG133" s="1141"/>
      <c r="AH133" s="1141"/>
      <c r="AI133" s="1141"/>
      <c r="AJ133" s="1142"/>
      <c r="AK133" s="1140">
        <v>9.8000000000000007</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476</v>
      </c>
      <c r="B5" s="246"/>
      <c r="C5" s="246"/>
      <c r="D5" s="246"/>
      <c r="E5" s="246"/>
      <c r="F5" s="246"/>
      <c r="G5" s="246"/>
      <c r="H5" s="246"/>
      <c r="I5" s="246"/>
      <c r="J5" s="246"/>
      <c r="K5" s="246"/>
      <c r="L5" s="246"/>
      <c r="M5" s="246"/>
      <c r="N5" s="246"/>
      <c r="O5" s="247"/>
    </row>
    <row r="6" spans="1:16">
      <c r="A6" s="248"/>
      <c r="B6" s="244"/>
      <c r="C6" s="244"/>
      <c r="D6" s="244"/>
      <c r="E6" s="244"/>
      <c r="F6" s="244"/>
      <c r="G6" s="249" t="s">
        <v>477</v>
      </c>
      <c r="H6" s="249"/>
      <c r="I6" s="249"/>
      <c r="J6" s="249"/>
      <c r="K6" s="244"/>
      <c r="L6" s="244"/>
      <c r="M6" s="244"/>
      <c r="N6" s="244"/>
    </row>
    <row r="7" spans="1:16">
      <c r="A7" s="248"/>
      <c r="B7" s="244"/>
      <c r="C7" s="244"/>
      <c r="D7" s="244"/>
      <c r="E7" s="244"/>
      <c r="F7" s="244"/>
      <c r="G7" s="251"/>
      <c r="H7" s="252"/>
      <c r="I7" s="252"/>
      <c r="J7" s="253"/>
      <c r="K7" s="1147" t="s">
        <v>478</v>
      </c>
      <c r="L7" s="254"/>
      <c r="M7" s="255" t="s">
        <v>479</v>
      </c>
      <c r="N7" s="256"/>
    </row>
    <row r="8" spans="1:16">
      <c r="A8" s="248"/>
      <c r="B8" s="244"/>
      <c r="C8" s="244"/>
      <c r="D8" s="244"/>
      <c r="E8" s="244"/>
      <c r="F8" s="244"/>
      <c r="G8" s="257"/>
      <c r="H8" s="258"/>
      <c r="I8" s="258"/>
      <c r="J8" s="259"/>
      <c r="K8" s="1148"/>
      <c r="L8" s="260" t="s">
        <v>480</v>
      </c>
      <c r="M8" s="261" t="s">
        <v>481</v>
      </c>
      <c r="N8" s="262" t="s">
        <v>482</v>
      </c>
    </row>
    <row r="9" spans="1:16">
      <c r="A9" s="248"/>
      <c r="B9" s="244"/>
      <c r="C9" s="244"/>
      <c r="D9" s="244"/>
      <c r="E9" s="244"/>
      <c r="F9" s="244"/>
      <c r="G9" s="1149" t="s">
        <v>483</v>
      </c>
      <c r="H9" s="1150"/>
      <c r="I9" s="1150"/>
      <c r="J9" s="1151"/>
      <c r="K9" s="263">
        <v>558114</v>
      </c>
      <c r="L9" s="264">
        <v>82233</v>
      </c>
      <c r="M9" s="265">
        <v>105093</v>
      </c>
      <c r="N9" s="266">
        <v>-21.8</v>
      </c>
    </row>
    <row r="10" spans="1:16">
      <c r="A10" s="248"/>
      <c r="B10" s="244"/>
      <c r="C10" s="244"/>
      <c r="D10" s="244"/>
      <c r="E10" s="244"/>
      <c r="F10" s="244"/>
      <c r="G10" s="1149" t="s">
        <v>484</v>
      </c>
      <c r="H10" s="1150"/>
      <c r="I10" s="1150"/>
      <c r="J10" s="1151"/>
      <c r="K10" s="267">
        <v>69550</v>
      </c>
      <c r="L10" s="268">
        <v>10248</v>
      </c>
      <c r="M10" s="269">
        <v>11546</v>
      </c>
      <c r="N10" s="270">
        <v>-11.2</v>
      </c>
    </row>
    <row r="11" spans="1:16" ht="13.5" customHeight="1">
      <c r="A11" s="248"/>
      <c r="B11" s="244"/>
      <c r="C11" s="244"/>
      <c r="D11" s="244"/>
      <c r="E11" s="244"/>
      <c r="F11" s="244"/>
      <c r="G11" s="1149" t="s">
        <v>485</v>
      </c>
      <c r="H11" s="1150"/>
      <c r="I11" s="1150"/>
      <c r="J11" s="1151"/>
      <c r="K11" s="267">
        <v>109991</v>
      </c>
      <c r="L11" s="268">
        <v>16206</v>
      </c>
      <c r="M11" s="269">
        <v>13382</v>
      </c>
      <c r="N11" s="270">
        <v>21.1</v>
      </c>
    </row>
    <row r="12" spans="1:16" ht="13.5" customHeight="1">
      <c r="A12" s="248"/>
      <c r="B12" s="244"/>
      <c r="C12" s="244"/>
      <c r="D12" s="244"/>
      <c r="E12" s="244"/>
      <c r="F12" s="244"/>
      <c r="G12" s="1149" t="s">
        <v>486</v>
      </c>
      <c r="H12" s="1150"/>
      <c r="I12" s="1150"/>
      <c r="J12" s="1151"/>
      <c r="K12" s="267" t="s">
        <v>487</v>
      </c>
      <c r="L12" s="268" t="s">
        <v>487</v>
      </c>
      <c r="M12" s="269">
        <v>1458</v>
      </c>
      <c r="N12" s="270" t="s">
        <v>487</v>
      </c>
    </row>
    <row r="13" spans="1:16" ht="13.5" customHeight="1">
      <c r="A13" s="248"/>
      <c r="B13" s="244"/>
      <c r="C13" s="244"/>
      <c r="D13" s="244"/>
      <c r="E13" s="244"/>
      <c r="F13" s="244"/>
      <c r="G13" s="1149" t="s">
        <v>488</v>
      </c>
      <c r="H13" s="1150"/>
      <c r="I13" s="1150"/>
      <c r="J13" s="1151"/>
      <c r="K13" s="267" t="s">
        <v>487</v>
      </c>
      <c r="L13" s="268" t="s">
        <v>487</v>
      </c>
      <c r="M13" s="269" t="s">
        <v>487</v>
      </c>
      <c r="N13" s="270" t="s">
        <v>487</v>
      </c>
    </row>
    <row r="14" spans="1:16" ht="13.5" customHeight="1">
      <c r="A14" s="248"/>
      <c r="B14" s="244"/>
      <c r="C14" s="244"/>
      <c r="D14" s="244"/>
      <c r="E14" s="244"/>
      <c r="F14" s="244"/>
      <c r="G14" s="1149" t="s">
        <v>489</v>
      </c>
      <c r="H14" s="1150"/>
      <c r="I14" s="1150"/>
      <c r="J14" s="1151"/>
      <c r="K14" s="267">
        <v>31737</v>
      </c>
      <c r="L14" s="268">
        <v>4676</v>
      </c>
      <c r="M14" s="269">
        <v>5712</v>
      </c>
      <c r="N14" s="270">
        <v>-18.100000000000001</v>
      </c>
    </row>
    <row r="15" spans="1:16" ht="13.5" customHeight="1">
      <c r="A15" s="248"/>
      <c r="B15" s="244"/>
      <c r="C15" s="244"/>
      <c r="D15" s="244"/>
      <c r="E15" s="244"/>
      <c r="F15" s="244"/>
      <c r="G15" s="1149" t="s">
        <v>490</v>
      </c>
      <c r="H15" s="1150"/>
      <c r="I15" s="1150"/>
      <c r="J15" s="1151"/>
      <c r="K15" s="267">
        <v>8810</v>
      </c>
      <c r="L15" s="268">
        <v>1298</v>
      </c>
      <c r="M15" s="269">
        <v>2855</v>
      </c>
      <c r="N15" s="270">
        <v>-54.5</v>
      </c>
    </row>
    <row r="16" spans="1:16">
      <c r="A16" s="248"/>
      <c r="B16" s="244"/>
      <c r="C16" s="244"/>
      <c r="D16" s="244"/>
      <c r="E16" s="244"/>
      <c r="F16" s="244"/>
      <c r="G16" s="1152" t="s">
        <v>491</v>
      </c>
      <c r="H16" s="1153"/>
      <c r="I16" s="1153"/>
      <c r="J16" s="1154"/>
      <c r="K16" s="268">
        <v>-54021</v>
      </c>
      <c r="L16" s="268">
        <v>-7959</v>
      </c>
      <c r="M16" s="269">
        <v>-10245</v>
      </c>
      <c r="N16" s="270">
        <v>-22.3</v>
      </c>
    </row>
    <row r="17" spans="1:16">
      <c r="A17" s="248"/>
      <c r="B17" s="244"/>
      <c r="C17" s="244"/>
      <c r="D17" s="244"/>
      <c r="E17" s="244"/>
      <c r="F17" s="244"/>
      <c r="G17" s="1152" t="s">
        <v>166</v>
      </c>
      <c r="H17" s="1153"/>
      <c r="I17" s="1153"/>
      <c r="J17" s="1154"/>
      <c r="K17" s="268">
        <v>724181</v>
      </c>
      <c r="L17" s="268">
        <v>106701</v>
      </c>
      <c r="M17" s="269">
        <v>129801</v>
      </c>
      <c r="N17" s="270">
        <v>-17.8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492</v>
      </c>
      <c r="H19" s="244"/>
      <c r="I19" s="244"/>
      <c r="J19" s="244"/>
      <c r="K19" s="244"/>
      <c r="L19" s="244"/>
      <c r="M19" s="244"/>
      <c r="N19" s="244"/>
    </row>
    <row r="20" spans="1:16">
      <c r="A20" s="248"/>
      <c r="B20" s="244"/>
      <c r="C20" s="244"/>
      <c r="D20" s="244"/>
      <c r="E20" s="244"/>
      <c r="F20" s="244"/>
      <c r="G20" s="272"/>
      <c r="H20" s="273"/>
      <c r="I20" s="273"/>
      <c r="J20" s="274"/>
      <c r="K20" s="275" t="s">
        <v>493</v>
      </c>
      <c r="L20" s="276" t="s">
        <v>494</v>
      </c>
      <c r="M20" s="277" t="s">
        <v>495</v>
      </c>
      <c r="N20" s="278"/>
    </row>
    <row r="21" spans="1:16" s="284" customFormat="1">
      <c r="A21" s="279"/>
      <c r="B21" s="249"/>
      <c r="C21" s="249"/>
      <c r="D21" s="249"/>
      <c r="E21" s="249"/>
      <c r="F21" s="249"/>
      <c r="G21" s="1144" t="s">
        <v>496</v>
      </c>
      <c r="H21" s="1145"/>
      <c r="I21" s="1145"/>
      <c r="J21" s="1146"/>
      <c r="K21" s="280">
        <v>8.84</v>
      </c>
      <c r="L21" s="281">
        <v>12.01</v>
      </c>
      <c r="M21" s="282">
        <v>-3.17</v>
      </c>
      <c r="N21" s="249"/>
      <c r="O21" s="283"/>
      <c r="P21" s="279"/>
    </row>
    <row r="22" spans="1:16" s="284" customFormat="1">
      <c r="A22" s="279"/>
      <c r="B22" s="249"/>
      <c r="C22" s="249"/>
      <c r="D22" s="249"/>
      <c r="E22" s="249"/>
      <c r="F22" s="249"/>
      <c r="G22" s="1144" t="s">
        <v>497</v>
      </c>
      <c r="H22" s="1145"/>
      <c r="I22" s="1145"/>
      <c r="J22" s="1146"/>
      <c r="K22" s="285">
        <v>98.7</v>
      </c>
      <c r="L22" s="286">
        <v>95.9</v>
      </c>
      <c r="M22" s="287">
        <v>2.8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500</v>
      </c>
      <c r="H29" s="249"/>
      <c r="I29" s="249"/>
      <c r="J29" s="249"/>
      <c r="K29" s="244"/>
      <c r="L29" s="244"/>
      <c r="M29" s="244"/>
      <c r="N29" s="244"/>
      <c r="O29" s="293"/>
    </row>
    <row r="30" spans="1:16">
      <c r="A30" s="248"/>
      <c r="B30" s="244"/>
      <c r="C30" s="244"/>
      <c r="D30" s="244"/>
      <c r="E30" s="244"/>
      <c r="F30" s="244"/>
      <c r="G30" s="251"/>
      <c r="H30" s="252"/>
      <c r="I30" s="252"/>
      <c r="J30" s="253"/>
      <c r="K30" s="1147" t="s">
        <v>478</v>
      </c>
      <c r="L30" s="254"/>
      <c r="M30" s="255" t="s">
        <v>479</v>
      </c>
      <c r="N30" s="256"/>
    </row>
    <row r="31" spans="1:16">
      <c r="A31" s="248"/>
      <c r="B31" s="244"/>
      <c r="C31" s="244"/>
      <c r="D31" s="244"/>
      <c r="E31" s="244"/>
      <c r="F31" s="244"/>
      <c r="G31" s="257"/>
      <c r="H31" s="258"/>
      <c r="I31" s="258"/>
      <c r="J31" s="259"/>
      <c r="K31" s="1148"/>
      <c r="L31" s="260" t="s">
        <v>480</v>
      </c>
      <c r="M31" s="261" t="s">
        <v>481</v>
      </c>
      <c r="N31" s="262" t="s">
        <v>482</v>
      </c>
    </row>
    <row r="32" spans="1:16" ht="27" customHeight="1">
      <c r="A32" s="248"/>
      <c r="B32" s="244"/>
      <c r="C32" s="244"/>
      <c r="D32" s="244"/>
      <c r="E32" s="244"/>
      <c r="F32" s="244"/>
      <c r="G32" s="1160" t="s">
        <v>501</v>
      </c>
      <c r="H32" s="1161"/>
      <c r="I32" s="1161"/>
      <c r="J32" s="1162"/>
      <c r="K32" s="294">
        <v>294914</v>
      </c>
      <c r="L32" s="294">
        <v>43453</v>
      </c>
      <c r="M32" s="295">
        <v>66201</v>
      </c>
      <c r="N32" s="296">
        <v>-34.4</v>
      </c>
    </row>
    <row r="33" spans="1:16" ht="13.5" customHeight="1">
      <c r="A33" s="248"/>
      <c r="B33" s="244"/>
      <c r="C33" s="244"/>
      <c r="D33" s="244"/>
      <c r="E33" s="244"/>
      <c r="F33" s="244"/>
      <c r="G33" s="1160" t="s">
        <v>502</v>
      </c>
      <c r="H33" s="1161"/>
      <c r="I33" s="1161"/>
      <c r="J33" s="1162"/>
      <c r="K33" s="294" t="s">
        <v>487</v>
      </c>
      <c r="L33" s="294" t="s">
        <v>487</v>
      </c>
      <c r="M33" s="295" t="s">
        <v>487</v>
      </c>
      <c r="N33" s="296" t="s">
        <v>487</v>
      </c>
    </row>
    <row r="34" spans="1:16" ht="27" customHeight="1">
      <c r="A34" s="248"/>
      <c r="B34" s="244"/>
      <c r="C34" s="244"/>
      <c r="D34" s="244"/>
      <c r="E34" s="244"/>
      <c r="F34" s="244"/>
      <c r="G34" s="1160" t="s">
        <v>503</v>
      </c>
      <c r="H34" s="1161"/>
      <c r="I34" s="1161"/>
      <c r="J34" s="1162"/>
      <c r="K34" s="294" t="s">
        <v>487</v>
      </c>
      <c r="L34" s="294" t="s">
        <v>487</v>
      </c>
      <c r="M34" s="295" t="s">
        <v>487</v>
      </c>
      <c r="N34" s="296" t="s">
        <v>487</v>
      </c>
    </row>
    <row r="35" spans="1:16" ht="27" customHeight="1">
      <c r="A35" s="248"/>
      <c r="B35" s="244"/>
      <c r="C35" s="244"/>
      <c r="D35" s="244"/>
      <c r="E35" s="244"/>
      <c r="F35" s="244"/>
      <c r="G35" s="1160" t="s">
        <v>504</v>
      </c>
      <c r="H35" s="1161"/>
      <c r="I35" s="1161"/>
      <c r="J35" s="1162"/>
      <c r="K35" s="294">
        <v>93377</v>
      </c>
      <c r="L35" s="294">
        <v>13758</v>
      </c>
      <c r="M35" s="295">
        <v>21827</v>
      </c>
      <c r="N35" s="296">
        <v>-37</v>
      </c>
    </row>
    <row r="36" spans="1:16" ht="27" customHeight="1">
      <c r="A36" s="248"/>
      <c r="B36" s="244"/>
      <c r="C36" s="244"/>
      <c r="D36" s="244"/>
      <c r="E36" s="244"/>
      <c r="F36" s="244"/>
      <c r="G36" s="1160" t="s">
        <v>505</v>
      </c>
      <c r="H36" s="1161"/>
      <c r="I36" s="1161"/>
      <c r="J36" s="1162"/>
      <c r="K36" s="294">
        <v>19873</v>
      </c>
      <c r="L36" s="294">
        <v>2928</v>
      </c>
      <c r="M36" s="295">
        <v>5334</v>
      </c>
      <c r="N36" s="296">
        <v>-45.1</v>
      </c>
    </row>
    <row r="37" spans="1:16" ht="13.5" customHeight="1">
      <c r="A37" s="248"/>
      <c r="B37" s="244"/>
      <c r="C37" s="244"/>
      <c r="D37" s="244"/>
      <c r="E37" s="244"/>
      <c r="F37" s="244"/>
      <c r="G37" s="1160" t="s">
        <v>506</v>
      </c>
      <c r="H37" s="1161"/>
      <c r="I37" s="1161"/>
      <c r="J37" s="1162"/>
      <c r="K37" s="294">
        <v>18748</v>
      </c>
      <c r="L37" s="294">
        <v>2762</v>
      </c>
      <c r="M37" s="295">
        <v>1051</v>
      </c>
      <c r="N37" s="296">
        <v>162.80000000000001</v>
      </c>
    </row>
    <row r="38" spans="1:16" ht="27" customHeight="1">
      <c r="A38" s="248"/>
      <c r="B38" s="244"/>
      <c r="C38" s="244"/>
      <c r="D38" s="244"/>
      <c r="E38" s="244"/>
      <c r="F38" s="244"/>
      <c r="G38" s="1163" t="s">
        <v>507</v>
      </c>
      <c r="H38" s="1164"/>
      <c r="I38" s="1164"/>
      <c r="J38" s="1165"/>
      <c r="K38" s="297">
        <v>31</v>
      </c>
      <c r="L38" s="297">
        <v>5</v>
      </c>
      <c r="M38" s="298">
        <v>4</v>
      </c>
      <c r="N38" s="299">
        <v>25</v>
      </c>
      <c r="O38" s="293"/>
    </row>
    <row r="39" spans="1:16">
      <c r="A39" s="248"/>
      <c r="B39" s="244"/>
      <c r="C39" s="244"/>
      <c r="D39" s="244"/>
      <c r="E39" s="244"/>
      <c r="F39" s="244"/>
      <c r="G39" s="1163" t="s">
        <v>508</v>
      </c>
      <c r="H39" s="1164"/>
      <c r="I39" s="1164"/>
      <c r="J39" s="1165"/>
      <c r="K39" s="300" t="s">
        <v>487</v>
      </c>
      <c r="L39" s="300" t="s">
        <v>487</v>
      </c>
      <c r="M39" s="301">
        <v>-2306</v>
      </c>
      <c r="N39" s="302" t="s">
        <v>487</v>
      </c>
      <c r="O39" s="293"/>
    </row>
    <row r="40" spans="1:16" ht="27" customHeight="1">
      <c r="A40" s="248"/>
      <c r="B40" s="244"/>
      <c r="C40" s="244"/>
      <c r="D40" s="244"/>
      <c r="E40" s="244"/>
      <c r="F40" s="244"/>
      <c r="G40" s="1160" t="s">
        <v>509</v>
      </c>
      <c r="H40" s="1161"/>
      <c r="I40" s="1161"/>
      <c r="J40" s="1162"/>
      <c r="K40" s="300">
        <v>-269613</v>
      </c>
      <c r="L40" s="300">
        <v>-39725</v>
      </c>
      <c r="M40" s="301">
        <v>-67056</v>
      </c>
      <c r="N40" s="302">
        <v>-40.799999999999997</v>
      </c>
      <c r="O40" s="293"/>
    </row>
    <row r="41" spans="1:16">
      <c r="A41" s="248"/>
      <c r="B41" s="244"/>
      <c r="C41" s="244"/>
      <c r="D41" s="244"/>
      <c r="E41" s="244"/>
      <c r="F41" s="244"/>
      <c r="G41" s="1166" t="s">
        <v>277</v>
      </c>
      <c r="H41" s="1167"/>
      <c r="I41" s="1167"/>
      <c r="J41" s="1168"/>
      <c r="K41" s="294">
        <v>157330</v>
      </c>
      <c r="L41" s="300">
        <v>23181</v>
      </c>
      <c r="M41" s="301">
        <v>25054</v>
      </c>
      <c r="N41" s="302">
        <v>-7.5</v>
      </c>
      <c r="O41" s="293"/>
    </row>
    <row r="42" spans="1:16">
      <c r="A42" s="248"/>
      <c r="B42" s="244"/>
      <c r="C42" s="244"/>
      <c r="D42" s="244"/>
      <c r="E42" s="244"/>
      <c r="F42" s="244"/>
      <c r="G42" s="303" t="s">
        <v>510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511</v>
      </c>
      <c r="B47" s="244"/>
      <c r="C47" s="244"/>
      <c r="D47" s="244"/>
      <c r="E47" s="244"/>
      <c r="F47" s="244"/>
      <c r="G47" s="244"/>
      <c r="H47" s="244"/>
      <c r="I47" s="244"/>
      <c r="J47" s="244"/>
      <c r="K47" s="244"/>
      <c r="L47" s="244"/>
      <c r="M47" s="244"/>
      <c r="N47" s="244"/>
    </row>
    <row r="48" spans="1:16">
      <c r="A48" s="248"/>
      <c r="B48" s="244"/>
      <c r="C48" s="244"/>
      <c r="D48" s="244"/>
      <c r="E48" s="244"/>
      <c r="F48" s="244"/>
      <c r="G48" s="308" t="s">
        <v>512</v>
      </c>
      <c r="H48" s="308"/>
      <c r="I48" s="308"/>
      <c r="J48" s="308"/>
      <c r="K48" s="308"/>
      <c r="L48" s="308"/>
      <c r="M48" s="309"/>
      <c r="N48" s="308"/>
    </row>
    <row r="49" spans="1:14" ht="13.5" customHeight="1">
      <c r="A49" s="248"/>
      <c r="B49" s="244"/>
      <c r="C49" s="244"/>
      <c r="D49" s="244"/>
      <c r="E49" s="244"/>
      <c r="F49" s="244"/>
      <c r="G49" s="310"/>
      <c r="H49" s="311"/>
      <c r="I49" s="1155" t="s">
        <v>478</v>
      </c>
      <c r="J49" s="1157" t="s">
        <v>513</v>
      </c>
      <c r="K49" s="1158"/>
      <c r="L49" s="1158"/>
      <c r="M49" s="1158"/>
      <c r="N49" s="1159"/>
    </row>
    <row r="50" spans="1:14">
      <c r="A50" s="248"/>
      <c r="B50" s="244"/>
      <c r="C50" s="244"/>
      <c r="D50" s="244"/>
      <c r="E50" s="244"/>
      <c r="F50" s="244"/>
      <c r="G50" s="312"/>
      <c r="H50" s="313"/>
      <c r="I50" s="1156"/>
      <c r="J50" s="314" t="s">
        <v>514</v>
      </c>
      <c r="K50" s="315" t="s">
        <v>515</v>
      </c>
      <c r="L50" s="316" t="s">
        <v>516</v>
      </c>
      <c r="M50" s="317" t="s">
        <v>517</v>
      </c>
      <c r="N50" s="318" t="s">
        <v>518</v>
      </c>
    </row>
    <row r="51" spans="1:14">
      <c r="A51" s="248"/>
      <c r="B51" s="244"/>
      <c r="C51" s="244"/>
      <c r="D51" s="244"/>
      <c r="E51" s="244"/>
      <c r="F51" s="244"/>
      <c r="G51" s="310" t="s">
        <v>519</v>
      </c>
      <c r="H51" s="311"/>
      <c r="I51" s="319">
        <v>336466</v>
      </c>
      <c r="J51" s="320">
        <v>48315</v>
      </c>
      <c r="K51" s="321">
        <v>-14.5</v>
      </c>
      <c r="L51" s="322">
        <v>96333</v>
      </c>
      <c r="M51" s="323">
        <v>-27.9</v>
      </c>
      <c r="N51" s="324">
        <v>13.4</v>
      </c>
    </row>
    <row r="52" spans="1:14">
      <c r="A52" s="248"/>
      <c r="B52" s="244"/>
      <c r="C52" s="244"/>
      <c r="D52" s="244"/>
      <c r="E52" s="244"/>
      <c r="F52" s="244"/>
      <c r="G52" s="325"/>
      <c r="H52" s="326" t="s">
        <v>520</v>
      </c>
      <c r="I52" s="327">
        <v>246373</v>
      </c>
      <c r="J52" s="328">
        <v>35378</v>
      </c>
      <c r="K52" s="329">
        <v>0.2</v>
      </c>
      <c r="L52" s="330">
        <v>57060</v>
      </c>
      <c r="M52" s="331">
        <v>-1.5</v>
      </c>
      <c r="N52" s="332">
        <v>1.7</v>
      </c>
    </row>
    <row r="53" spans="1:14">
      <c r="A53" s="248"/>
      <c r="B53" s="244"/>
      <c r="C53" s="244"/>
      <c r="D53" s="244"/>
      <c r="E53" s="244"/>
      <c r="F53" s="244"/>
      <c r="G53" s="310" t="s">
        <v>521</v>
      </c>
      <c r="H53" s="311"/>
      <c r="I53" s="319">
        <v>304501</v>
      </c>
      <c r="J53" s="320">
        <v>43700</v>
      </c>
      <c r="K53" s="321">
        <v>-9.6</v>
      </c>
      <c r="L53" s="322">
        <v>117673</v>
      </c>
      <c r="M53" s="323">
        <v>22.2</v>
      </c>
      <c r="N53" s="324">
        <v>-31.8</v>
      </c>
    </row>
    <row r="54" spans="1:14">
      <c r="A54" s="248"/>
      <c r="B54" s="244"/>
      <c r="C54" s="244"/>
      <c r="D54" s="244"/>
      <c r="E54" s="244"/>
      <c r="F54" s="244"/>
      <c r="G54" s="325"/>
      <c r="H54" s="326" t="s">
        <v>520</v>
      </c>
      <c r="I54" s="327">
        <v>144363</v>
      </c>
      <c r="J54" s="328">
        <v>20718</v>
      </c>
      <c r="K54" s="329">
        <v>-41.4</v>
      </c>
      <c r="L54" s="330">
        <v>62359</v>
      </c>
      <c r="M54" s="331">
        <v>9.3000000000000007</v>
      </c>
      <c r="N54" s="332">
        <v>-50.7</v>
      </c>
    </row>
    <row r="55" spans="1:14">
      <c r="A55" s="248"/>
      <c r="B55" s="244"/>
      <c r="C55" s="244"/>
      <c r="D55" s="244"/>
      <c r="E55" s="244"/>
      <c r="F55" s="244"/>
      <c r="G55" s="310" t="s">
        <v>522</v>
      </c>
      <c r="H55" s="311"/>
      <c r="I55" s="319">
        <v>480422</v>
      </c>
      <c r="J55" s="320">
        <v>69405</v>
      </c>
      <c r="K55" s="321">
        <v>58.8</v>
      </c>
      <c r="L55" s="322">
        <v>118223</v>
      </c>
      <c r="M55" s="323">
        <v>0.5</v>
      </c>
      <c r="N55" s="324">
        <v>58.3</v>
      </c>
    </row>
    <row r="56" spans="1:14">
      <c r="A56" s="248"/>
      <c r="B56" s="244"/>
      <c r="C56" s="244"/>
      <c r="D56" s="244"/>
      <c r="E56" s="244"/>
      <c r="F56" s="244"/>
      <c r="G56" s="325"/>
      <c r="H56" s="326" t="s">
        <v>520</v>
      </c>
      <c r="I56" s="327">
        <v>183197</v>
      </c>
      <c r="J56" s="328">
        <v>26466</v>
      </c>
      <c r="K56" s="329">
        <v>27.7</v>
      </c>
      <c r="L56" s="330">
        <v>57106</v>
      </c>
      <c r="M56" s="331">
        <v>-8.4</v>
      </c>
      <c r="N56" s="332">
        <v>36.1</v>
      </c>
    </row>
    <row r="57" spans="1:14">
      <c r="A57" s="248"/>
      <c r="B57" s="244"/>
      <c r="C57" s="244"/>
      <c r="D57" s="244"/>
      <c r="E57" s="244"/>
      <c r="F57" s="244"/>
      <c r="G57" s="310" t="s">
        <v>523</v>
      </c>
      <c r="H57" s="311"/>
      <c r="I57" s="319">
        <v>463216</v>
      </c>
      <c r="J57" s="320">
        <v>67564</v>
      </c>
      <c r="K57" s="321">
        <v>-2.7</v>
      </c>
      <c r="L57" s="322">
        <v>128485</v>
      </c>
      <c r="M57" s="323">
        <v>8.6999999999999993</v>
      </c>
      <c r="N57" s="324">
        <v>-11.4</v>
      </c>
    </row>
    <row r="58" spans="1:14">
      <c r="A58" s="248"/>
      <c r="B58" s="244"/>
      <c r="C58" s="244"/>
      <c r="D58" s="244"/>
      <c r="E58" s="244"/>
      <c r="F58" s="244"/>
      <c r="G58" s="325"/>
      <c r="H58" s="326" t="s">
        <v>520</v>
      </c>
      <c r="I58" s="327">
        <v>167183</v>
      </c>
      <c r="J58" s="328">
        <v>24385</v>
      </c>
      <c r="K58" s="329">
        <v>-7.9</v>
      </c>
      <c r="L58" s="330">
        <v>62765</v>
      </c>
      <c r="M58" s="331">
        <v>9.9</v>
      </c>
      <c r="N58" s="332">
        <v>-17.8</v>
      </c>
    </row>
    <row r="59" spans="1:14">
      <c r="A59" s="248"/>
      <c r="B59" s="244"/>
      <c r="C59" s="244"/>
      <c r="D59" s="244"/>
      <c r="E59" s="244"/>
      <c r="F59" s="244"/>
      <c r="G59" s="310" t="s">
        <v>524</v>
      </c>
      <c r="H59" s="311"/>
      <c r="I59" s="319">
        <v>399078</v>
      </c>
      <c r="J59" s="320">
        <v>58800</v>
      </c>
      <c r="K59" s="321">
        <v>-13</v>
      </c>
      <c r="L59" s="322">
        <v>128611</v>
      </c>
      <c r="M59" s="323">
        <v>0.1</v>
      </c>
      <c r="N59" s="324">
        <v>-13.1</v>
      </c>
    </row>
    <row r="60" spans="1:14">
      <c r="A60" s="248"/>
      <c r="B60" s="244"/>
      <c r="C60" s="244"/>
      <c r="D60" s="244"/>
      <c r="E60" s="244"/>
      <c r="F60" s="244"/>
      <c r="G60" s="325"/>
      <c r="H60" s="326" t="s">
        <v>520</v>
      </c>
      <c r="I60" s="333">
        <v>251135</v>
      </c>
      <c r="J60" s="328">
        <v>37002</v>
      </c>
      <c r="K60" s="329">
        <v>51.7</v>
      </c>
      <c r="L60" s="330">
        <v>61552</v>
      </c>
      <c r="M60" s="331">
        <v>-1.9</v>
      </c>
      <c r="N60" s="332">
        <v>53.6</v>
      </c>
    </row>
    <row r="61" spans="1:14">
      <c r="A61" s="248"/>
      <c r="B61" s="244"/>
      <c r="C61" s="244"/>
      <c r="D61" s="244"/>
      <c r="E61" s="244"/>
      <c r="F61" s="244"/>
      <c r="G61" s="310" t="s">
        <v>525</v>
      </c>
      <c r="H61" s="334"/>
      <c r="I61" s="335">
        <v>396737</v>
      </c>
      <c r="J61" s="336">
        <v>57557</v>
      </c>
      <c r="K61" s="337">
        <v>3.8</v>
      </c>
      <c r="L61" s="338">
        <v>117865</v>
      </c>
      <c r="M61" s="339">
        <v>0.7</v>
      </c>
      <c r="N61" s="324">
        <v>3.1</v>
      </c>
    </row>
    <row r="62" spans="1:14">
      <c r="A62" s="248"/>
      <c r="B62" s="244"/>
      <c r="C62" s="244"/>
      <c r="D62" s="244"/>
      <c r="E62" s="244"/>
      <c r="F62" s="244"/>
      <c r="G62" s="325"/>
      <c r="H62" s="326" t="s">
        <v>520</v>
      </c>
      <c r="I62" s="327">
        <v>198450</v>
      </c>
      <c r="J62" s="328">
        <v>28790</v>
      </c>
      <c r="K62" s="329">
        <v>6.1</v>
      </c>
      <c r="L62" s="330">
        <v>60168</v>
      </c>
      <c r="M62" s="331">
        <v>1.5</v>
      </c>
      <c r="N62" s="332">
        <v>4.5999999999999996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527</v>
      </c>
      <c r="G46" s="8" t="s">
        <v>528</v>
      </c>
      <c r="H46" s="8" t="s">
        <v>529</v>
      </c>
      <c r="I46" s="8" t="s">
        <v>530</v>
      </c>
      <c r="J46" s="9" t="s">
        <v>531</v>
      </c>
    </row>
    <row r="47" spans="2:10" ht="57.75" customHeight="1">
      <c r="B47" s="10"/>
      <c r="C47" s="1169" t="s">
        <v>3</v>
      </c>
      <c r="D47" s="1169"/>
      <c r="E47" s="1170"/>
      <c r="F47" s="11">
        <v>36.54</v>
      </c>
      <c r="G47" s="12">
        <v>42.96</v>
      </c>
      <c r="H47" s="12">
        <v>46.41</v>
      </c>
      <c r="I47" s="12">
        <v>43.92</v>
      </c>
      <c r="J47" s="13">
        <v>47.36</v>
      </c>
    </row>
    <row r="48" spans="2:10" ht="57.75" customHeight="1">
      <c r="B48" s="14"/>
      <c r="C48" s="1171" t="s">
        <v>4</v>
      </c>
      <c r="D48" s="1171"/>
      <c r="E48" s="1172"/>
      <c r="F48" s="15">
        <v>9.5500000000000007</v>
      </c>
      <c r="G48" s="16">
        <v>10.69</v>
      </c>
      <c r="H48" s="16">
        <v>7.52</v>
      </c>
      <c r="I48" s="16">
        <v>8.52</v>
      </c>
      <c r="J48" s="17">
        <v>8.1999999999999993</v>
      </c>
    </row>
    <row r="49" spans="2:10" ht="57.75" customHeight="1" thickBot="1">
      <c r="B49" s="18"/>
      <c r="C49" s="1173" t="s">
        <v>5</v>
      </c>
      <c r="D49" s="1173"/>
      <c r="E49" s="1174"/>
      <c r="F49" s="19" t="s">
        <v>532</v>
      </c>
      <c r="G49" s="20">
        <v>7.04</v>
      </c>
      <c r="H49" s="20">
        <v>1.0900000000000001</v>
      </c>
      <c r="I49" s="20" t="s">
        <v>533</v>
      </c>
      <c r="J49" s="21">
        <v>3.86</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鹿股 仁</cp:lastModifiedBy>
  <cp:lastPrinted>2017-05-01T00:25:08Z</cp:lastPrinted>
  <dcterms:created xsi:type="dcterms:W3CDTF">2017-02-15T16:19:01Z</dcterms:created>
  <dcterms:modified xsi:type="dcterms:W3CDTF">2017-05-23T05:30:37Z</dcterms:modified>
</cp:coreProperties>
</file>