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<sst xmlns="http://schemas.openxmlformats.org/spreadsheetml/2006/main" count="1024" uniqueCount="563">
  <si>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</si>
  <si>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</si>
  <si>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</si>
  <si>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</si>
  <si>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</si>
  <si>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</si>
  <si>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</si>
  <si>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</si>
  <si>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</si>
  <si>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</si>
  <si>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</si>
  <si>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</si>
  <si>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</si>
  <si>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</si>
  <si>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</si>
  <si>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</si>
  <si>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</si>
  <si>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</si>
  <si>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</si>
  <si>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</si>
  <si>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</si>
  <si>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</si>
  <si>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</si>
  <si>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</si>
  <si>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</si>
  <si>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</si>
  <si>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</si>
  <si>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</si>
  <si>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</si>
  <si>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</si>
  <si>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</si>
  <si>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</si>
  <si>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</si>
  <si>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</si>
  <si>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</si>
  <si>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</si>
  <si>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</si>
  <si>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</si>
  <si>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</si>
  <si>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</si>
  <si>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</si>
  <si>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</si>
  <si>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</si>
  <si>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</si>
  <si>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</si>
  <si>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</si>
  <si>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</si>
  <si>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</si>
  <si>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</si>
  <si>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</si>
  <si>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</si>
  <si>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</si>
  <si>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</si>
  <si>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</si>
  <si>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</si>
  <si>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</si>
  <si>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</si>
  <si>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</si>
  <si>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</si>
  <si>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</si>
  <si>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</si>
  <si>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</si>
  <si>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</si>
  <si>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</si>
  <si>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</si>
  <si>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</si>
  <si>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</si>
  <si>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</si>
  <si>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</si>
  <si>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</si>
  <si>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</si>
  <si>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</si>
  <si>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</si>
  <si>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</si>
  <si>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</si>
  <si>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</si>
  <si>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</si>
  <si>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</si>
  <si>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</si>
  <si>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</si>
  <si>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</si>
  <si>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</si>
  <si>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</si>
  <si>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</si>
  <si>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</si>
  <si>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</si>
  <si>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</si>
  <si>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</si>
  <si>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</si>
  <si>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</si>
  <si>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</si>
  <si>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</si>
  <si>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</si>
  <si>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</si>
  <si>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</si>
  <si>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</si>
  <si>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</si>
  <si>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</si>
  <si>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</si>
  <si>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</si>
  <si>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</si>
  <si>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</si>
  <si>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</si>
  <si>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</si>
  <si>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</si>
  <si>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</si>
  <si>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</si>
  <si>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</si>
  <si>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</si>
  <si>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</si>
  <si>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</si>
  <si>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</si>
  <si>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</si>
  <si>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</si>
  <si>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</si>
  <si>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</si>
  <si>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</si>
  <si>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</si>
  <si>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</si>
  <si>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</si>
  <si>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</si>
  <si>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</si>
  <si>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</si>
  <si>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</si>
  <si>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</si>
  <si>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</si>
  <si>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</si>
  <si>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</si>
  <si>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</si>
  <si>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</si>
  <si>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</si>
  <si>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</si>
  <si>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</si>
  <si>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</si>
  <si>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</si>
  <si>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</si>
  <si>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</si>
  <si>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</si>
  <si>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</si>
  <si>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</si>
  <si>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</si>
  <si>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</si>
  <si>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</si>
  <si>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</si>
  <si>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</si>
  <si>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</si>
  <si>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</si>
  <si>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</si>
  <si>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</si>
  <si>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</si>
  <si>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</si>
  <si>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</si>
  <si>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</si>
  <si>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</si>
  <si>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</si>
  <si>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</si>
  <si>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</si>
  <si>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</si>
  <si>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</si>
  <si>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</si>
  <si>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</si>
  <si>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</si>
  <si>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</si>
  <si>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</si>
  <si>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</si>
  <si>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</si>
  <si>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</si>
  <si>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</si>
  <si>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</si>
  <si>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</si>
  <si>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</si>
  <si>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</si>
  <si>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</si>
  <si>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</si>
  <si>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</si>
  <si>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</si>
  <si>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</si>
  <si>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</si>
  <si>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</si>
  <si>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</si>
  <si>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</si>
  <si>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</si>
  <si>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</si>
  <si>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</si>
  <si>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</si>
  <si>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</si>
  <si>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</si>
  <si>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</si>
  <si>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</si>
  <si>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</si>
  <si>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</si>
  <si>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</si>
  <si>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</si>
  <si>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福島県平田村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</si>
  <si>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</si>
  <si>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</si>
  <si>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</si>
  <si>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</si>
  <si>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</si>
  <si>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</si>
  <si>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</si>
  <si>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</si>
  <si>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</si>
  <si>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</si>
  <si>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</si>
  <si>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</si>
  <si>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</si>
  <si>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</si>
  <si>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</si>
  <si>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</si>
  <si>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</si>
  <si>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</si>
  <si>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</si>
  <si>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</si>
  <si>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</si>
  <si>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</si>
  <si>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</si>
  <si>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</si>
  <si>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</si>
  <si>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</si>
  <si>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</si>
  <si>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</si>
  <si>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</si>
  <si>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</si>
  <si>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</si>
  <si>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</si>
  <si>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</si>
  <si>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</si>
  <si>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</si>
  <si>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</si>
  <si>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</si>
  <si>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</si>
  <si>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</si>
  <si>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</si>
  <si>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</si>
  <si>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</si>
  <si>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</si>
  <si>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</si>
  <si>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</si>
  <si>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</si>
  <si>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</si>
  <si>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</si>
  <si>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</si>
  <si>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</si>
  <si>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</si>
  <si>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</si>
  <si>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</si>
  <si>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</si>
  <si>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</si>
  <si>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</si>
  <si>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</si>
  <si>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</si>
  <si>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</si>
  <si>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</si>
  <si>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</si>
  <si>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</si>
  <si>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</si>
  <si>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</si>
  <si>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</si>
  <si>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</si>
  <si>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</si>
  <si>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</si>
  <si>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</si>
  <si>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</si>
  <si>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</si>
  <si>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</si>
  <si>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</si>
  <si>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</si>
  <si>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</si>
  <si>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</si>
  <si>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</si>
  <si>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</si>
  <si>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</si>
  <si>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</si>
  <si>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</si>
  <si>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</si>
  <si>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</si>
  <si>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</si>
  <si>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</si>
  <si>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</si>
  <si>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</si>
  <si>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</si>
  <si>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</si>
  <si>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</si>
  <si>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</si>
  <si>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</si>
  <si>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</si>
  <si>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</si>
  <si>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</si>
  <si>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</si>
  <si>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</si>
  <si>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</si>
  <si>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</si>
  <si>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</si>
  <si>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</si>
  <si>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</si>
  <si>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</si>
  <si>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</si>
  <si>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</si>
  <si>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</si>
  <si>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</si>
  <si>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</si>
  <si>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</si>
  <si>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</si>
  <si>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</si>
  <si>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</si>
  <si>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</si>
  <si>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</si>
  <si>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</si>
  <si>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</si>
  <si>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</si>
  <si>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</si>
  <si>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</si>
  <si>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</si>
  <si>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</si>
  <si>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</si>
  <si>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</si>
  <si>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</si>
  <si>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</si>
  <si>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</si>
  <si>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</si>
  <si>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</si>
  <si>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</si>
  <si>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</si>
  <si>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</si>
  <si>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</si>
  <si>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</si>
  <si>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</si>
  <si>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</si>
  <si>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</si>
  <si>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</si>
  <si>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</si>
  <si>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</si>
  <si>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</si>
  <si>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</si>
  <si>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</si>
  <si>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</si>
  <si>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</si>
  <si>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</si>
  <si>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</si>
  <si>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</si>
  <si>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福島県平田村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</si>
  <si>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</si>
  <si>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</si>
  <si>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</si>
  <si>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</si>
  <si>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</si>
  <si>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</si>
  <si>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</si>
  <si>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</si>
  <si>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</si>
  <si>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</si>
  <si>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</si>
  <si>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</si>
  <si>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</si>
  <si>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</si>
  <si>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</si>
  <si>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</si>
  <si>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</si>
  <si>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</si>
  <si>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</si>
  <si>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</si>
  <si>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</si>
  <si>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</si>
  <si>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</si>
  <si>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</si>
  <si>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</si>
  <si>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</si>
  <si>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</si>
  <si>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</si>
  <si>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</si>
  <si>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</si>
  <si>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</si>
  <si>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</si>
  <si>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</si>
  <si>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</si>
  <si>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</si>
  <si>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</si>
  <si>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</si>
  <si>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</si>
  <si>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</si>
  <si>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</si>
  <si>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</si>
  <si>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</si>
  <si>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</si>
  <si>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</si>
  <si>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</si>
  <si>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</si>
  <si>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</si>
  <si>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</si>
  <si>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</si>
  <si>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</si>
  <si>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</si>
  <si>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</si>
  <si>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</si>
  <si>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</si>
  <si>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</si>
  <si>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</si>
  <si>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</si>
  <si>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</si>
  <si>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</si>
  <si>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</si>
  <si>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</si>
  <si>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</si>
  <si>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</si>
  <si>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</si>
  <si>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</si>
  <si>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</si>
  <si>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</si>
  <si>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</si>
  <si>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</si>
  <si>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</si>
  <si>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</si>
  <si>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</si>
  <si>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</si>
  <si>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</si>
  <si>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</si>
  <si>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</si>
  <si>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</si>
  <si>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</si>
  <si>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</si>
  <si>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</si>
  <si>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</si>
  <si>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</si>
  <si>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</si>
  <si>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</si>
  <si>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</si>
  <si>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</si>
  <si>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</si>
  <si>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</si>
  <si>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</si>
  <si>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</si>
  <si>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</si>
  <si>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</si>
  <si>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</si>
  <si>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</si>
  <si>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</si>
  <si>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</si>
  <si>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</si>
  <si>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</si>
  <si>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</si>
  <si>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</si>
  <si>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</si>
  <si>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</si>
  <si>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</si>
  <si>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</si>
  <si>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</si>
  <si>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</si>
  <si>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</si>
  <si>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</si>
  <si>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</si>
  <si>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</si>
  <si>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</si>
  <si>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</si>
  <si>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</si>
  <si>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</si>
  <si>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</si>
  <si>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</si>
  <si>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</si>
  <si>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</si>
  <si>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</si>
  <si>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</si>
  <si>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</si>
  <si>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</si>
  <si>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</si>
  <si>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</si>
  <si>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</si>
  <si>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</si>
  <si>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</si>
  <si>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</si>
  <si>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</si>
  <si>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</si>
  <si>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</si>
  <si>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</si>
  <si>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</si>
  <si>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</si>
  <si>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</si>
  <si>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</si>
  <si>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</si>
  <si>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</si>
  <si>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</si>
  <si>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</si>
  <si>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</si>
  <si>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</si>
  <si>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</si>
  <si>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</si>
  <si>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</si>
  <si>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</si>
  <si>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</si>
  <si>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</si>
  <si>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</si>
  <si>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</si>
  <si>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</si>
  <si>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</si>
  <si>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</si>
  <si>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</si>
  <si>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</si>
  <si>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</si>
  <si>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</si>
  <si>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</si>
  <si>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</si>
  <si>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</si>
  <si>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</si>
  <si>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</si>
  <si>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</si>
  <si>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</si>
  <si>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</si>
  <si>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</si>
  <si>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</si>
  <si>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</si>
  <si>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</si>
  <si>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</si>
  <si>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</si>
  <si>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</si>
  <si>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</si>
  <si>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</si>
  <si>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</si>
  <si>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</si>
  <si>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</si>
  <si>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</si>
  <si>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</si>
  <si>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</si>
  <si>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</si>
  <si>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</si>
  <si>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</si>
  <si>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</si>
  <si>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</si>
  <si>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</si>
  <si>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17.14</t>
  </si>
  <si>
    <t>一般会計</t>
  </si>
  <si>
    <t>国民健康保険特別会計</t>
  </si>
  <si>
    <t>介護保険事業特別会計</t>
  </si>
  <si>
    <t>簡易水道事業特別会計</t>
  </si>
  <si>
    <t>農業集落排水事業特別会計</t>
  </si>
  <si>
    <t>後期高齢者医療特別会計</t>
  </si>
  <si>
    <t>その他会計（赤字）</t>
  </si>
  <si>
    <t>その他会計（黒字）</t>
  </si>
  <si>
    <t>-</t>
    <phoneticPr fontId="2"/>
  </si>
  <si>
    <t>法非適用企業</t>
    <phoneticPr fontId="5"/>
  </si>
  <si>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</si>
  <si>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</si>
  <si>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</si>
  <si>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</si>
  <si>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</si>
  <si>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</si>
  <si>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</si>
  <si>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</si>
  <si>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</si>
  <si>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</si>
  <si>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株式会社道の駅ひらた</t>
    <rPh sb="0" eb="2">
      <t>カブシキ</t>
    </rPh>
    <rPh sb="2" eb="4">
      <t>カイシャ</t>
    </rPh>
    <rPh sb="4" eb="5">
      <t>ミチ</t>
    </rPh>
    <rPh sb="6" eb="7">
      <t>エキ</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</si>
  <si>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</si>
  <si>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</si>
  <si>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</si>
  <si>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</si>
  <si>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</si>
  <si>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</si>
  <si>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</si>
  <si>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</si>
  <si>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</si>
  <si>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</si>
  <si>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</si>
  <si>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98%と類似団体と比較して高い状態にある。また、有形固定資産減価償却率についても高いことから、古い施設が多い状況であることから、今後、老朽化が進んでいる施設については、公共施設等総合管理計画に添った事業展開を図っていきたい。</t>
    <rPh sb="1" eb="3">
      <t>ショウライ</t>
    </rPh>
    <rPh sb="3" eb="5">
      <t>フタン</t>
    </rPh>
    <rPh sb="5" eb="7">
      <t>ヒリツ</t>
    </rPh>
    <rPh sb="17" eb="19">
      <t>ルイジ</t>
    </rPh>
    <rPh sb="19" eb="21">
      <t>ダンタイ</t>
    </rPh>
    <rPh sb="22" eb="24">
      <t>ヒカク</t>
    </rPh>
    <rPh sb="26" eb="27">
      <t>タカ</t>
    </rPh>
    <rPh sb="28" eb="30">
      <t>ジョウタイ</t>
    </rPh>
    <rPh sb="80" eb="83">
      <t>ロウキュウカ</t>
    </rPh>
    <rPh sb="84" eb="85">
      <t>スス</t>
    </rPh>
    <rPh sb="89" eb="91">
      <t>シセツ</t>
    </rPh>
    <phoneticPr fontId="5"/>
  </si>
  <si>
    <t>　将来負担比率については、98%と類似団体と比較して高い状態にある。当村ではこれまで、総合計画に基づいた、村道や農道の改良舗装等の道路整備、農地基盤整備、小中学校等の教育施設の充実、生活環境整備として簡易水道、農業集落排水事業や公営住宅の整備、観光施設の充実など持続的に発展していくことが出来る村づくりに努めてきた。自主財源が乏しい当村にとっては、補助金のほか起債を活用した事業展開をしているため、また、人口減少に伴い平成26年度から過疎地域に指定され、過疎脱却に向けた事業展開をしていることから、地方債の現在高等は増えている。今後、償還に対する基金等の確保を図りながら将来負担比率の抑制に努めたい。</t>
    <rPh sb="174" eb="177">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</si>
</sst>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106939</c:v>
                </c:pt>
                <c:pt idx="1">
                  <c:v>74194</c:v>
                </c:pt>
                <c:pt idx="2">
                  <c:v>102951</c:v>
                </c:pt>
                <c:pt idx="3">
                  <c:v>278655</c:v>
                </c:pt>
                <c:pt idx="4">
                  <c:v>415655</c:v>
                </c:pt>
              </c:numCache>
            </c:numRef>
          </c:val>
          <c:smooth val="0"/>
        </c:ser>
        <c:dLbls>
          <c:showLegendKey val="0"/>
          <c:showVal val="0"/>
          <c:showCatName val="0"/>
          <c:showSerName val="0"/>
          <c:showPercent val="0"/>
          <c:showBubbleSize val="0"/>
        </c:dLbls>
        <c:marker val="1"/>
        <c:smooth val="0"/>
        <c:axId val="107920000"/>
        <c:axId val="107934464"/>
      </c:lineChart>
      <c:catAx>
        <c:axId val="107920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34464"/>
        <c:crosses val="autoZero"/>
        <c:auto val="1"/>
        <c:lblAlgn val="ctr"/>
        <c:lblOffset val="100"/>
        <c:tickLblSkip val="1"/>
        <c:tickMarkSkip val="1"/>
        <c:noMultiLvlLbl val="0"/>
      </c:catAx>
      <c:valAx>
        <c:axId val="10793446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2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7.55</c:v>
                </c:pt>
                <c:pt idx="1">
                  <c:v>11.47</c:v>
                </c:pt>
                <c:pt idx="2">
                  <c:v>8.68</c:v>
                </c:pt>
                <c:pt idx="3">
                  <c:v>6.63</c:v>
                </c:pt>
                <c:pt idx="4">
                  <c:v>14.57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33.64</c:v>
                </c:pt>
                <c:pt idx="1">
                  <c:v>35.76</c:v>
                </c:pt>
                <c:pt idx="2">
                  <c:v>37.76</c:v>
                </c:pt>
                <c:pt idx="3">
                  <c:v>23.26</c:v>
                </c:pt>
                <c:pt idx="4">
                  <c:v>18.309999999999999</c:v>
                </c:pt>
              </c:numCache>
            </c:numRef>
          </c:val>
        </c:ser>
        <c:dLbls>
          <c:showLegendKey val="0"/>
          <c:showVal val="0"/>
          <c:showCatName val="0"/>
          <c:showSerName val="0"/>
          <c:showPercent val="0"/>
          <c:showBubbleSize val="0"/>
        </c:dLbls>
        <c:gapWidth val="250"/>
        <c:overlap val="100"/>
        <c:axId val="106900480"/>
        <c:axId val="10690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0.79</c:v>
                </c:pt>
                <c:pt idx="1">
                  <c:v>5.77</c:v>
                </c:pt>
                <c:pt idx="2">
                  <c:v>3.37</c:v>
                </c:pt>
                <c:pt idx="3">
                  <c:v>-17.14</c:v>
                </c:pt>
                <c:pt idx="4">
                  <c:v>3.9</c:v>
                </c:pt>
              </c:numCache>
            </c:numRef>
          </c:val>
          <c:smooth val="0"/>
        </c:ser>
        <c:dLbls>
          <c:showLegendKey val="0"/>
          <c:showVal val="0"/>
          <c:showCatName val="0"/>
          <c:showSerName val="0"/>
          <c:showPercent val="0"/>
          <c:showBubbleSize val="0"/>
        </c:dLbls>
        <c:marker val="1"/>
        <c:smooth val="0"/>
        <c:axId val="106900480"/>
        <c:axId val="106906752"/>
      </c:lineChart>
      <c:catAx>
        <c:axId val="1069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06752"/>
        <c:crosses val="autoZero"/>
        <c:auto val="1"/>
        <c:lblAlgn val="ctr"/>
        <c:lblOffset val="100"/>
        <c:tickLblSkip val="1"/>
        <c:tickMarkSkip val="1"/>
        <c:noMultiLvlLbl val="0"/>
      </c:catAx>
      <c:valAx>
        <c:axId val="10690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0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0.18</c:v>
                </c:pt>
                <c:pt idx="4">
                  <c:v>#N/A</c:v>
                </c:pt>
                <c:pt idx="5">
                  <c:v>0.06</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0.2</c:v>
                </c:pt>
                <c:pt idx="4">
                  <c:v>#N/A</c:v>
                </c:pt>
                <c:pt idx="5">
                  <c:v>0.08</c:v>
                </c:pt>
                <c:pt idx="6">
                  <c:v>#N/A</c:v>
                </c:pt>
                <c:pt idx="7">
                  <c:v>0.11</c:v>
                </c:pt>
                <c:pt idx="8">
                  <c:v>#N/A</c:v>
                </c:pt>
                <c:pt idx="9">
                  <c:v>0.13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0.13</c:v>
                </c:pt>
                <c:pt idx="4">
                  <c:v>#N/A</c:v>
                </c:pt>
                <c:pt idx="5">
                  <c:v>0.13</c:v>
                </c:pt>
                <c:pt idx="6">
                  <c:v>#N/A</c:v>
                </c:pt>
                <c:pt idx="7">
                  <c:v>0.21</c:v>
                </c:pt>
                <c:pt idx="8">
                  <c:v>#N/A</c:v>
                </c:pt>
                <c:pt idx="9">
                  <c:v>0.17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1.08</c:v>
                </c:pt>
                <c:pt idx="2">
                  <c:v>#N/A</c:v>
                </c:pt>
                <c:pt idx="3">
                  <c:v>0.57999999999999996</c:v>
                </c:pt>
                <c:pt idx="4">
                  <c:v>#N/A</c:v>
                </c:pt>
                <c:pt idx="5">
                  <c:v>0.28000000000000003</c:v>
                </c:pt>
                <c:pt idx="6">
                  <c:v>#N/A</c:v>
                </c:pt>
                <c:pt idx="7">
                  <c:v>0.2</c:v>
                </c:pt>
                <c:pt idx="8">
                  <c:v>#N/A</c:v>
                </c:pt>
                <c:pt idx="9">
                  <c:v>0.88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2.96</c:v>
                </c:pt>
                <c:pt idx="2">
                  <c:v>#N/A</c:v>
                </c:pt>
                <c:pt idx="3">
                  <c:v>4.3600000000000003</c:v>
                </c:pt>
                <c:pt idx="4">
                  <c:v>#N/A</c:v>
                </c:pt>
                <c:pt idx="5">
                  <c:v>1.1100000000000001</c:v>
                </c:pt>
                <c:pt idx="6">
                  <c:v>#N/A</c:v>
                </c:pt>
                <c:pt idx="7">
                  <c:v>4.0999999999999996</c:v>
                </c:pt>
                <c:pt idx="8">
                  <c:v>#N/A</c:v>
                </c:pt>
                <c:pt idx="9">
                  <c:v>2.58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7.54</c:v>
                </c:pt>
                <c:pt idx="2">
                  <c:v>#N/A</c:v>
                </c:pt>
                <c:pt idx="3">
                  <c:v>11.46</c:v>
                </c:pt>
                <c:pt idx="4">
                  <c:v>#N/A</c:v>
                </c:pt>
                <c:pt idx="5">
                  <c:v>8.68</c:v>
                </c:pt>
                <c:pt idx="6">
                  <c:v>#N/A</c:v>
                </c:pt>
                <c:pt idx="7">
                  <c:v>6.63</c:v>
                </c:pt>
                <c:pt idx="8">
                  <c:v>#N/A</c:v>
                </c:pt>
                <c:pt idx="9">
                  <c:v>14.57</c:v>
                </c:pt>
              </c:numCache>
            </c:numRef>
          </c:val>
        </c:ser>
        <c:dLbls>
          <c:showLegendKey val="0"/>
          <c:showVal val="0"/>
          <c:showCatName val="0"/>
          <c:showSerName val="0"/>
          <c:showPercent val="0"/>
          <c:showBubbleSize val="0"/>
        </c:dLbls>
        <c:gapWidth val="150"/>
        <c:overlap val="100"/>
        <c:axId val="125612800"/>
        <c:axId val="125614336"/>
      </c:barChart>
      <c:catAx>
        <c:axId val="12561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14336"/>
        <c:crosses val="autoZero"/>
        <c:auto val="1"/>
        <c:lblAlgn val="ctr"/>
        <c:lblOffset val="100"/>
        <c:tickLblSkip val="1"/>
        <c:tickMarkSkip val="1"/>
        <c:noMultiLvlLbl val="0"/>
      </c:catAx>
      <c:valAx>
        <c:axId val="12561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1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403</c:v>
                </c:pt>
                <c:pt idx="5">
                  <c:v>411</c:v>
                </c:pt>
                <c:pt idx="8">
                  <c:v>413</c:v>
                </c:pt>
                <c:pt idx="11">
                  <c:v>421</c:v>
                </c:pt>
                <c:pt idx="14">
                  <c:v>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30</c:v>
                </c:pt>
                <c:pt idx="6">
                  <c:v>27</c:v>
                </c:pt>
                <c:pt idx="9">
                  <c:v>18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27</c:v>
                </c:pt>
                <c:pt idx="6">
                  <c:v>26</c:v>
                </c:pt>
                <c:pt idx="9">
                  <c:v>26</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129</c:v>
                </c:pt>
                <c:pt idx="3">
                  <c:v>141</c:v>
                </c:pt>
                <c:pt idx="6">
                  <c:v>123</c:v>
                </c:pt>
                <c:pt idx="9">
                  <c:v>117</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487</c:v>
                </c:pt>
                <c:pt idx="3">
                  <c:v>495</c:v>
                </c:pt>
                <c:pt idx="6">
                  <c:v>478</c:v>
                </c:pt>
                <c:pt idx="9">
                  <c:v>484</c:v>
                </c:pt>
                <c:pt idx="12">
                  <c:v>471</c:v>
                </c:pt>
              </c:numCache>
            </c:numRef>
          </c:val>
        </c:ser>
        <c:dLbls>
          <c:showLegendKey val="0"/>
          <c:showVal val="0"/>
          <c:showCatName val="0"/>
          <c:showSerName val="0"/>
          <c:showPercent val="0"/>
          <c:showBubbleSize val="0"/>
        </c:dLbls>
        <c:gapWidth val="100"/>
        <c:overlap val="100"/>
        <c:axId val="107588992"/>
        <c:axId val="10759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283</c:v>
                </c:pt>
                <c:pt idx="2">
                  <c:v>#N/A</c:v>
                </c:pt>
                <c:pt idx="3">
                  <c:v>#N/A</c:v>
                </c:pt>
                <c:pt idx="4">
                  <c:v>282</c:v>
                </c:pt>
                <c:pt idx="5">
                  <c:v>#N/A</c:v>
                </c:pt>
                <c:pt idx="6">
                  <c:v>#N/A</c:v>
                </c:pt>
                <c:pt idx="7">
                  <c:v>241</c:v>
                </c:pt>
                <c:pt idx="8">
                  <c:v>#N/A</c:v>
                </c:pt>
                <c:pt idx="9">
                  <c:v>#N/A</c:v>
                </c:pt>
                <c:pt idx="10">
                  <c:v>224</c:v>
                </c:pt>
                <c:pt idx="11">
                  <c:v>#N/A</c:v>
                </c:pt>
                <c:pt idx="12">
                  <c:v>#N/A</c:v>
                </c:pt>
                <c:pt idx="13">
                  <c:v>226</c:v>
                </c:pt>
                <c:pt idx="14">
                  <c:v>#N/A</c:v>
                </c:pt>
              </c:numCache>
            </c:numRef>
          </c:val>
          <c:smooth val="0"/>
        </c:ser>
        <c:dLbls>
          <c:showLegendKey val="0"/>
          <c:showVal val="0"/>
          <c:showCatName val="0"/>
          <c:showSerName val="0"/>
          <c:showPercent val="0"/>
          <c:showBubbleSize val="0"/>
        </c:dLbls>
        <c:marker val="1"/>
        <c:smooth val="0"/>
        <c:axId val="107588992"/>
        <c:axId val="107591168"/>
      </c:lineChart>
      <c:catAx>
        <c:axId val="1075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91168"/>
        <c:crosses val="autoZero"/>
        <c:auto val="1"/>
        <c:lblAlgn val="ctr"/>
        <c:lblOffset val="100"/>
        <c:tickLblSkip val="1"/>
        <c:tickMarkSkip val="1"/>
        <c:noMultiLvlLbl val="0"/>
      </c:catAx>
      <c:valAx>
        <c:axId val="10759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8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4009</c:v>
                </c:pt>
                <c:pt idx="5">
                  <c:v>3887</c:v>
                </c:pt>
                <c:pt idx="8">
                  <c:v>3718</c:v>
                </c:pt>
                <c:pt idx="11">
                  <c:v>3936</c:v>
                </c:pt>
                <c:pt idx="14">
                  <c:v>4912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175</c:v>
                </c:pt>
                <c:pt idx="5">
                  <c:v>147</c:v>
                </c:pt>
                <c:pt idx="8">
                  <c:v>138</c:v>
                </c:pt>
                <c:pt idx="11">
                  <c:v>124</c:v>
                </c:pt>
                <c:pt idx="14">
                  <c:v>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1638</c:v>
                </c:pt>
                <c:pt idx="5">
                  <c:v>1734</c:v>
                </c:pt>
                <c:pt idx="8">
                  <c:v>1898</c:v>
                </c:pt>
                <c:pt idx="11">
                  <c:v>1067</c:v>
                </c:pt>
                <c:pt idx="14">
                  <c:v>970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788</c:v>
                </c:pt>
                <c:pt idx="3">
                  <c:v>760</c:v>
                </c:pt>
                <c:pt idx="6">
                  <c:v>710</c:v>
                </c:pt>
                <c:pt idx="9">
                  <c:v>669</c:v>
                </c:pt>
                <c:pt idx="12">
                  <c:v>632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296</c:v>
                </c:pt>
                <c:pt idx="3">
                  <c:v>252</c:v>
                </c:pt>
                <c:pt idx="6">
                  <c:v>209</c:v>
                </c:pt>
                <c:pt idx="9">
                  <c:v>191</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1742</c:v>
                </c:pt>
                <c:pt idx="3">
                  <c:v>1773</c:v>
                </c:pt>
                <c:pt idx="6">
                  <c:v>1740</c:v>
                </c:pt>
                <c:pt idx="9">
                  <c:v>1592</c:v>
                </c:pt>
                <c:pt idx="12">
                  <c:v>1442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158</c:v>
                </c:pt>
                <c:pt idx="3">
                  <c:v>128</c:v>
                </c:pt>
                <c:pt idx="6">
                  <c:v>102</c:v>
                </c:pt>
                <c:pt idx="9">
                  <c:v>83</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4716</c:v>
                </c:pt>
                <c:pt idx="3">
                  <c:v>4565</c:v>
                </c:pt>
                <c:pt idx="6">
                  <c:v>4266</c:v>
                </c:pt>
                <c:pt idx="9">
                  <c:v>4585</c:v>
                </c:pt>
                <c:pt idx="12">
                  <c:v>5972</c:v>
                </c:pt>
              </c:numCache>
            </c:numRef>
          </c:val>
        </c:ser>
        <c:dLbls>
          <c:showLegendKey val="0"/>
          <c:showVal val="0"/>
          <c:showCatName val="0"/>
          <c:showSerName val="0"/>
          <c:showPercent val="0"/>
          <c:showBubbleSize val="0"/>
        </c:dLbls>
        <c:gapWidth val="100"/>
        <c:overlap val="100"/>
        <c:axId val="122698752"/>
        <c:axId val="12271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1878</c:v>
                </c:pt>
                <c:pt idx="2">
                  <c:v>#N/A</c:v>
                </c:pt>
                <c:pt idx="3">
                  <c:v>#N/A</c:v>
                </c:pt>
                <c:pt idx="4">
                  <c:v>1710</c:v>
                </c:pt>
                <c:pt idx="5">
                  <c:v>#N/A</c:v>
                </c:pt>
                <c:pt idx="6">
                  <c:v>#N/A</c:v>
                </c:pt>
                <c:pt idx="7">
                  <c:v>1274</c:v>
                </c:pt>
                <c:pt idx="8">
                  <c:v>#N/A</c:v>
                </c:pt>
                <c:pt idx="9">
                  <c:v>#N/A</c:v>
                </c:pt>
                <c:pt idx="10">
                  <c:v>1993</c:v>
                </c:pt>
                <c:pt idx="11">
                  <c:v>#N/A</c:v>
                </c:pt>
                <c:pt idx="12">
                  <c:v>#N/A</c:v>
                </c:pt>
                <c:pt idx="13">
                  <c:v>2279</c:v>
                </c:pt>
                <c:pt idx="14">
                  <c:v>#N/A</c:v>
                </c:pt>
              </c:numCache>
            </c:numRef>
          </c:val>
          <c:smooth val="0"/>
        </c:ser>
        <c:dLbls>
          <c:showLegendKey val="0"/>
          <c:showVal val="0"/>
          <c:showCatName val="0"/>
          <c:showSerName val="0"/>
          <c:showPercent val="0"/>
          <c:showBubbleSize val="0"/>
        </c:dLbls>
        <c:marker val="1"/>
        <c:smooth val="0"/>
        <c:axId val="122698752"/>
        <c:axId val="122713216"/>
      </c:lineChart>
      <c:catAx>
        <c:axId val="12269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13216"/>
        <c:crosses val="autoZero"/>
        <c:auto val="1"/>
        <c:lblAlgn val="ctr"/>
        <c:lblOffset val="100"/>
        <c:tickLblSkip val="1"/>
        <c:tickMarkSkip val="1"/>
        <c:noMultiLvlLbl val="0"/>
      </c:catAx>
      <c:valAx>
        <c:axId val="12271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9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58</c:v>
                </c:pt>
              </c:numCache>
            </c:numRef>
          </c:xVal>
          <c:yVal>
            <c:numRef>
              <c:f>公会計指標分析・財政指標組合せ分析表!$K$51:$O$51</c:f>
              <c:numCache>
                <c:formatCode>#,##0.0;"▲ "#,##0.0</c:formatCode>
                <c:ptCount val="5"/>
                <c:pt idx="4">
                  <c:v>98</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22772864"/>
        <c:axId val="122791424"/>
      </c:scatterChart>
      <c:valAx>
        <c:axId val="122772864"/>
        <c:scaling>
          <c:orientation val="minMax"/>
          <c:max val="58.1"/>
          <c:min val="57.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91424"/>
        <c:crosses val="autoZero"/>
        <c:crossBetween val="midCat"/>
      </c:valAx>
      <c:valAx>
        <c:axId val="122791424"/>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772864"/>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13.1</c:v>
                </c:pt>
                <c:pt idx="1">
                  <c:v>12.3</c:v>
                </c:pt>
                <c:pt idx="2">
                  <c:v>11.8</c:v>
                </c:pt>
                <c:pt idx="3">
                  <c:v>11</c:v>
                </c:pt>
                <c:pt idx="4">
                  <c:v>10.1</c:v>
                </c:pt>
              </c:numCache>
            </c:numRef>
          </c:xVal>
          <c:yVal>
            <c:numRef>
              <c:f>公会計指標分析・財政指標組合せ分析表!$K$73:$O$73</c:f>
              <c:numCache>
                <c:formatCode>#,##0.0;"▲ "#,##0.0</c:formatCode>
                <c:ptCount val="5"/>
                <c:pt idx="0">
                  <c:v>82.5</c:v>
                </c:pt>
                <c:pt idx="1">
                  <c:v>75.8</c:v>
                </c:pt>
                <c:pt idx="2">
                  <c:v>56</c:v>
                </c:pt>
                <c:pt idx="3">
                  <c:v>89.3</c:v>
                </c:pt>
                <c:pt idx="4">
                  <c:v>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6421632"/>
        <c:axId val="126456576"/>
      </c:scatterChart>
      <c:valAx>
        <c:axId val="126421632"/>
        <c:scaling>
          <c:orientation val="minMax"/>
          <c:max val="13.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56576"/>
        <c:crosses val="autoZero"/>
        <c:crossBetween val="midCat"/>
      </c:valAx>
      <c:valAx>
        <c:axId val="126456576"/>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21632"/>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既発行債の繰上償還と村債発行の抑制を進めたことにより元利償還金が減り、実質公債費比率の分子は減少傾向にある。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今後も、健全化判断比率の状況に十分注意を払いながら、村債の活用による財源確保を図っていく。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防災行政無線デジタル化整備事業及び村道整備事業の実施に伴い緊急防災・減災事業債５７８，７００千円増、統合中学校建設事業及びジュピアランドひらた整備事業等に係る過疎対策事業債１，０５１，３００千円増になったことから地方債現在高が大幅に増えた。また、役場庁舎移転事業に伴う財政調整基金の取崩しがあったことから、充当可能基金が大幅に減少し、将来負担比率の分子が上昇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今後も、統合中学校建設事業等の大規模事業を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していることから、充当可能基金等の確保を図りながら分子の上昇を抑えていきたい。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6,542
6,439
93.42
6,405,853
5,996,409
394,422
2,707,068
5,971,694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有形固定資産減価償却率については、</a:t>
          </a:r>
          <a:r>
            <a:rPr kumimoji="1" lang="en-US" altLang="ja-JP" sz="1100">
              <a:latin typeface="+mn-ea"/>
              <a:ea typeface="+mn-ea"/>
            </a:rPr>
            <a:t>58</a:t>
          </a:r>
          <a:r>
            <a:rPr kumimoji="1" lang="ja-JP" altLang="en-US" sz="1100">
              <a:latin typeface="+mn-ea"/>
              <a:ea typeface="+mn-ea"/>
            </a:rPr>
            <a:t>％と類似団体平均を</a:t>
          </a:r>
          <a:r>
            <a:rPr kumimoji="1" lang="en-US" altLang="ja-JP" sz="1100">
              <a:latin typeface="+mn-ea"/>
              <a:ea typeface="+mn-ea"/>
            </a:rPr>
            <a:t>0.4</a:t>
          </a:r>
          <a:r>
            <a:rPr kumimoji="1" lang="ja-JP" altLang="en-US" sz="1100">
              <a:latin typeface="+mn-ea"/>
              <a:ea typeface="+mn-ea"/>
            </a:rPr>
            <a:t>％上回っているがとほぼ同様の率である。</a:t>
          </a:r>
          <a:endParaRPr kumimoji="1" lang="en-US" altLang="ja-JP" sz="1100">
            <a:latin typeface="+mn-ea"/>
            <a:ea typeface="+mn-ea"/>
          </a:endParaRPr>
        </a:p>
        <a:p>
          <a:r>
            <a:rPr kumimoji="1" lang="ja-JP" altLang="en-US" sz="1100" b="0" i="0" u="none" strike="noStrike" baseline="0">
              <a:solidFill>
                <a:schemeClr val="dk1"/>
              </a:solidFill>
              <a:latin typeface="+mn-ea"/>
              <a:ea typeface="+mn-ea"/>
              <a:cs typeface="+mn-cs"/>
            </a:rPr>
            <a:t>　当村では今後、</a:t>
          </a:r>
          <a:r>
            <a:rPr lang="ja-JP" altLang="en-US" sz="1100" b="0" i="0" u="none" strike="noStrike" baseline="0" smtClean="0">
              <a:solidFill>
                <a:schemeClr val="dk1"/>
              </a:solidFill>
              <a:latin typeface="+mn-ea"/>
              <a:ea typeface="+mn-ea"/>
              <a:cs typeface="+mn-cs"/>
            </a:rPr>
            <a:t>平成</a:t>
          </a:r>
          <a:r>
            <a:rPr lang="en-US" altLang="ja-JP" sz="1100" b="0" i="0" u="none" strike="noStrike" baseline="0" smtClean="0">
              <a:solidFill>
                <a:schemeClr val="dk1"/>
              </a:solidFill>
              <a:latin typeface="+mn-ea"/>
              <a:ea typeface="+mn-ea"/>
              <a:cs typeface="+mn-cs"/>
            </a:rPr>
            <a:t>28</a:t>
          </a:r>
          <a:r>
            <a:rPr lang="ja-JP" altLang="en-US" sz="1100" b="0" i="0" u="none" strike="noStrike" baseline="0" smtClean="0">
              <a:solidFill>
                <a:schemeClr val="dk1"/>
              </a:solidFill>
              <a:latin typeface="+mn-ea"/>
              <a:ea typeface="+mn-ea"/>
              <a:cs typeface="+mn-cs"/>
            </a:rPr>
            <a:t>年度～平成</a:t>
          </a:r>
          <a:r>
            <a:rPr lang="en-US" altLang="ja-JP" sz="1100" b="0" i="0" u="none" strike="noStrike" baseline="0" smtClean="0">
              <a:solidFill>
                <a:schemeClr val="dk1"/>
              </a:solidFill>
              <a:latin typeface="+mn-ea"/>
              <a:ea typeface="+mn-ea"/>
              <a:cs typeface="+mn-cs"/>
            </a:rPr>
            <a:t>37</a:t>
          </a:r>
          <a:r>
            <a:rPr lang="ja-JP" altLang="en-US" sz="1100" b="0" i="0" u="none" strike="noStrike" baseline="0" smtClean="0">
              <a:solidFill>
                <a:schemeClr val="dk1"/>
              </a:solidFill>
              <a:latin typeface="+mn-ea"/>
              <a:ea typeface="+mn-ea"/>
              <a:cs typeface="+mn-cs"/>
            </a:rPr>
            <a:t>年度に築</a:t>
          </a:r>
          <a:r>
            <a:rPr lang="en-US" altLang="ja-JP" sz="1100" b="0" i="0" u="none" strike="noStrike" baseline="0" smtClean="0">
              <a:solidFill>
                <a:schemeClr val="dk1"/>
              </a:solidFill>
              <a:latin typeface="+mn-ea"/>
              <a:ea typeface="+mn-ea"/>
              <a:cs typeface="+mn-cs"/>
            </a:rPr>
            <a:t>31</a:t>
          </a:r>
          <a:r>
            <a:rPr lang="ja-JP" altLang="en-US" sz="1100" b="0" i="0" u="none" strike="noStrike" baseline="0" smtClean="0">
              <a:solidFill>
                <a:schemeClr val="dk1"/>
              </a:solidFill>
              <a:latin typeface="+mn-ea"/>
              <a:ea typeface="+mn-ea"/>
              <a:cs typeface="+mn-cs"/>
            </a:rPr>
            <a:t>年以上の公共施設の大</a:t>
          </a:r>
        </a:p>
        <a:p>
          <a:r>
            <a:rPr lang="ja-JP" altLang="en-US" sz="1100" b="0" i="0" u="none" strike="noStrike" baseline="0" smtClean="0">
              <a:solidFill>
                <a:schemeClr val="dk1"/>
              </a:solidFill>
              <a:latin typeface="+mn-ea"/>
              <a:ea typeface="+mn-ea"/>
              <a:cs typeface="+mn-cs"/>
            </a:rPr>
            <a:t>規模改修の費用が増え、平成</a:t>
          </a:r>
          <a:r>
            <a:rPr lang="en-US" altLang="ja-JP" sz="1100" b="0" i="0" u="none" strike="noStrike" baseline="0" smtClean="0">
              <a:solidFill>
                <a:schemeClr val="dk1"/>
              </a:solidFill>
              <a:latin typeface="+mn-ea"/>
              <a:ea typeface="+mn-ea"/>
              <a:cs typeface="+mn-cs"/>
            </a:rPr>
            <a:t>37</a:t>
          </a:r>
          <a:r>
            <a:rPr lang="ja-JP" altLang="en-US" sz="1100" b="0" i="0" u="none" strike="noStrike" baseline="0" smtClean="0">
              <a:solidFill>
                <a:schemeClr val="dk1"/>
              </a:solidFill>
              <a:latin typeface="+mn-ea"/>
              <a:ea typeface="+mn-ea"/>
              <a:cs typeface="+mn-cs"/>
            </a:rPr>
            <a:t>年度～平成</a:t>
          </a:r>
          <a:r>
            <a:rPr lang="en-US" altLang="ja-JP" sz="1100" b="0" i="0" u="none" strike="noStrike" baseline="0" smtClean="0">
              <a:solidFill>
                <a:schemeClr val="dk1"/>
              </a:solidFill>
              <a:latin typeface="+mn-ea"/>
              <a:ea typeface="+mn-ea"/>
              <a:cs typeface="+mn-cs"/>
            </a:rPr>
            <a:t>67</a:t>
          </a:r>
          <a:r>
            <a:rPr lang="ja-JP" altLang="en-US" sz="1100" b="0" i="0" u="none" strike="noStrike" baseline="0" smtClean="0">
              <a:solidFill>
                <a:schemeClr val="dk1"/>
              </a:solidFill>
              <a:latin typeface="+mn-ea"/>
              <a:ea typeface="+mn-ea"/>
              <a:cs typeface="+mn-cs"/>
            </a:rPr>
            <a:t>年度までの期間には、築</a:t>
          </a:r>
          <a:r>
            <a:rPr lang="en-US" altLang="ja-JP" sz="1100" b="0" i="0" u="none" strike="noStrike" baseline="0" smtClean="0">
              <a:solidFill>
                <a:schemeClr val="dk1"/>
              </a:solidFill>
              <a:latin typeface="+mn-ea"/>
              <a:ea typeface="+mn-ea"/>
              <a:cs typeface="+mn-cs"/>
            </a:rPr>
            <a:t>50 </a:t>
          </a:r>
          <a:r>
            <a:rPr lang="ja-JP" altLang="en-US" sz="1100" b="0" i="0" u="none" strike="noStrike" baseline="0" smtClean="0">
              <a:solidFill>
                <a:schemeClr val="dk1"/>
              </a:solidFill>
              <a:latin typeface="+mn-ea"/>
              <a:ea typeface="+mn-ea"/>
              <a:cs typeface="+mn-cs"/>
            </a:rPr>
            <a:t>年以上の公共施設の建替え費用が増大する事が予想されますので、計画性を持って公共施設の更新問題に取り組んでいく。</a:t>
          </a:r>
          <a:endParaRPr kumimoji="1" lang="ja-JP" altLang="en-US" sz="1100">
            <a:latin typeface="+mn-ea"/>
            <a:ea typeface="+mn-ea"/>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64" name="直線コネクタ 63"/>
        <xdr:cNvCxnSpPr/>
      </xdr:nvCxnSpPr>
      <xdr:spPr>
        <a:xfrm flipV="1">
          <a:off x="4760595" y="461814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65" name="有形固定資産減価償却率最小値テキスト"/>
        <xdr:cNvSpPr txBox="1"/>
      </xdr:nvSpPr>
      <xdr:spPr>
        <a:xfrm>
          <a:off x="4813300" y="6046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66" name="直線コネクタ 65"/>
        <xdr:cNvCxnSpPr/>
      </xdr:nvCxnSpPr>
      <xdr:spPr>
        <a:xfrm>
          <a:off x="4673600" y="60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67" name="有形固定資産減価償却率最大値テキスト"/>
        <xdr:cNvSpPr txBox="1"/>
      </xdr:nvSpPr>
      <xdr:spPr>
        <a:xfrm>
          <a:off x="4813300" y="439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68" name="直線コネクタ 67"/>
        <xdr:cNvCxnSpPr/>
      </xdr:nvCxnSpPr>
      <xdr:spPr>
        <a:xfrm>
          <a:off x="4673600" y="461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121937</xdr:rowOff>
    </xdr:from>
    <xdr:ext cx="405111" cy="259045"/>
    <xdr:sp macro="" textlink="">
      <xdr:nvSpPr>
        <xdr:cNvPr id="69" name="有形固定資産減価償却率平均値テキスト"/>
        <xdr:cNvSpPr txBox="1"/>
      </xdr:nvSpPr>
      <xdr:spPr>
        <a:xfrm>
          <a:off x="4813300" y="5265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0" name="フローチャート : 判断 69"/>
        <xdr:cNvSpPr/>
      </xdr:nvSpPr>
      <xdr:spPr>
        <a:xfrm>
          <a:off x="47117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129117</xdr:rowOff>
    </xdr:from>
    <xdr:to>
      <xdr:col>3</xdr:col>
      <xdr:colOff>1222375</xdr:colOff>
      <xdr:row>31</xdr:row>
      <xdr:rowOff>59267</xdr:rowOff>
    </xdr:to>
    <xdr:sp macro="" textlink="">
      <xdr:nvSpPr>
        <xdr:cNvPr id="76" name="円/楕円 75"/>
        <xdr:cNvSpPr/>
      </xdr:nvSpPr>
      <xdr:spPr>
        <a:xfrm>
          <a:off x="4711700" y="52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151994</xdr:rowOff>
    </xdr:from>
    <xdr:ext cx="405111" cy="259045"/>
    <xdr:sp macro="" textlink="">
      <xdr:nvSpPr>
        <xdr:cNvPr id="77" name="有形固定資産減価償却率該当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6,542
6,439
93.42
6,405,853
5,996,409
394,422
2,707,068
5,971,694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60977</xdr:rowOff>
    </xdr:from>
    <xdr:ext cx="405111" cy="259045"/>
    <xdr:sp macro="" textlink="">
      <xdr:nvSpPr>
        <xdr:cNvPr id="61" name="【道路】&#10;有形固定資産減価償却率平均値テキスト"/>
        <xdr:cNvSpPr txBox="1"/>
      </xdr:nvSpPr>
      <xdr:spPr>
        <a:xfrm>
          <a:off x="47244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57785</xdr:rowOff>
    </xdr:from>
    <xdr:to>
      <xdr:col>6</xdr:col>
      <xdr:colOff>561975</xdr:colOff>
      <xdr:row>35</xdr:row>
      <xdr:rowOff>159385</xdr:rowOff>
    </xdr:to>
    <xdr:sp macro="" textlink="">
      <xdr:nvSpPr>
        <xdr:cNvPr id="68" name="円/楕円 67"/>
        <xdr:cNvSpPr/>
      </xdr:nvSpPr>
      <xdr:spPr>
        <a:xfrm>
          <a:off x="4584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80662</xdr:rowOff>
    </xdr:from>
    <xdr:ext cx="405111" cy="259045"/>
    <xdr:sp macro="" textlink="">
      <xdr:nvSpPr>
        <xdr:cNvPr id="69" name="【道路】&#10;有形固定資産減価償却率該当値テキスト"/>
        <xdr:cNvSpPr txBox="1"/>
      </xdr:nvSpPr>
      <xdr:spPr>
        <a:xfrm>
          <a:off x="47244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38402</xdr:rowOff>
    </xdr:from>
    <xdr:ext cx="534377" cy="259045"/>
    <xdr:sp macro="" textlink="">
      <xdr:nvSpPr>
        <xdr:cNvPr id="97" name="【道路】&#10;一人当たり延長平均値テキスト"/>
        <xdr:cNvSpPr txBox="1"/>
      </xdr:nvSpPr>
      <xdr:spPr>
        <a:xfrm>
          <a:off x="10566400" y="63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89591</xdr:rowOff>
    </xdr:from>
    <xdr:to>
      <xdr:col>15</xdr:col>
      <xdr:colOff>231775</xdr:colOff>
      <xdr:row>39</xdr:row>
      <xdr:rowOff>19741</xdr:rowOff>
    </xdr:to>
    <xdr:sp macro="" textlink="">
      <xdr:nvSpPr>
        <xdr:cNvPr id="104" name="円/楕円 103"/>
        <xdr:cNvSpPr/>
      </xdr:nvSpPr>
      <xdr:spPr>
        <a:xfrm>
          <a:off x="10426700" y="66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68018</xdr:rowOff>
    </xdr:from>
    <xdr:ext cx="534377" cy="259045"/>
    <xdr:sp macro="" textlink="">
      <xdr:nvSpPr>
        <xdr:cNvPr id="105" name="【道路】&#10;一人当たり延長該当値テキスト"/>
        <xdr:cNvSpPr txBox="1"/>
      </xdr:nvSpPr>
      <xdr:spPr>
        <a:xfrm>
          <a:off x="10566400" y="65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62882</xdr:rowOff>
    </xdr:from>
    <xdr:ext cx="405111" cy="259045"/>
    <xdr:sp macro="" textlink="">
      <xdr:nvSpPr>
        <xdr:cNvPr id="135" name="【橋りょう・トンネル】&#10;有形固定資産減価償却率平均値テキスト"/>
        <xdr:cNvSpPr txBox="1"/>
      </xdr:nvSpPr>
      <xdr:spPr>
        <a:xfrm>
          <a:off x="47244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17780</xdr:rowOff>
    </xdr:from>
    <xdr:to>
      <xdr:col>6</xdr:col>
      <xdr:colOff>561975</xdr:colOff>
      <xdr:row>60</xdr:row>
      <xdr:rowOff>119380</xdr:rowOff>
    </xdr:to>
    <xdr:sp macro="" textlink="">
      <xdr:nvSpPr>
        <xdr:cNvPr id="142" name="円/楕円 141"/>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40657</xdr:rowOff>
    </xdr:from>
    <xdr:ext cx="405111" cy="259045"/>
    <xdr:sp macro="" textlink="">
      <xdr:nvSpPr>
        <xdr:cNvPr id="143" name="【橋りょう・トンネル】&#10;有形固定資産減価償却率該当値テキスト"/>
        <xdr:cNvSpPr txBox="1"/>
      </xdr:nvSpPr>
      <xdr:spPr>
        <a:xfrm>
          <a:off x="47244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169162</xdr:rowOff>
    </xdr:from>
    <xdr:ext cx="599010" cy="259045"/>
    <xdr:sp macro="" textlink="">
      <xdr:nvSpPr>
        <xdr:cNvPr id="170" name="【橋りょう・トンネル】&#10;一人当たり有形固定資産（償却資産）額平均値テキスト"/>
        <xdr:cNvSpPr txBox="1"/>
      </xdr:nvSpPr>
      <xdr:spPr>
        <a:xfrm>
          <a:off x="10566400" y="104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14487</xdr:rowOff>
    </xdr:from>
    <xdr:to>
      <xdr:col>15</xdr:col>
      <xdr:colOff>231775</xdr:colOff>
      <xdr:row>63</xdr:row>
      <xdr:rowOff>116087</xdr:rowOff>
    </xdr:to>
    <xdr:sp macro="" textlink="">
      <xdr:nvSpPr>
        <xdr:cNvPr id="177" name="円/楕円 176"/>
        <xdr:cNvSpPr/>
      </xdr:nvSpPr>
      <xdr:spPr>
        <a:xfrm>
          <a:off x="10426700" y="108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100864</xdr:rowOff>
    </xdr:from>
    <xdr:ext cx="599010" cy="259045"/>
    <xdr:sp macro="" textlink="">
      <xdr:nvSpPr>
        <xdr:cNvPr id="178" name="【橋りょう・トンネル】&#10;一人当たり有形固定資産（償却資産）額該当値テキスト"/>
        <xdr:cNvSpPr txBox="1"/>
      </xdr:nvSpPr>
      <xdr:spPr>
        <a:xfrm>
          <a:off x="10566400" y="1073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153179</xdr:rowOff>
    </xdr:from>
    <xdr:ext cx="405111" cy="259045"/>
    <xdr:sp macro="" textlink="">
      <xdr:nvSpPr>
        <xdr:cNvPr id="206" name="【公営住宅】&#10;有形固定資産減価償却率平均値テキスト"/>
        <xdr:cNvSpPr txBox="1"/>
      </xdr:nvSpPr>
      <xdr:spPr>
        <a:xfrm>
          <a:off x="4724400" y="1421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213" name="円/楕円 212"/>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214" name="【公営住宅】&#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148862</xdr:rowOff>
    </xdr:from>
    <xdr:ext cx="469744" cy="259045"/>
    <xdr:sp macro="" textlink="">
      <xdr:nvSpPr>
        <xdr:cNvPr id="243" name="【公営住宅】&#10;一人当たり面積平均値テキスト"/>
        <xdr:cNvSpPr txBox="1"/>
      </xdr:nvSpPr>
      <xdr:spPr>
        <a:xfrm>
          <a:off x="10566400" y="1437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122022</xdr:rowOff>
    </xdr:from>
    <xdr:to>
      <xdr:col>15</xdr:col>
      <xdr:colOff>231775</xdr:colOff>
      <xdr:row>86</xdr:row>
      <xdr:rowOff>52172</xdr:rowOff>
    </xdr:to>
    <xdr:sp macro="" textlink="">
      <xdr:nvSpPr>
        <xdr:cNvPr id="250" name="円/楕円 249"/>
        <xdr:cNvSpPr/>
      </xdr:nvSpPr>
      <xdr:spPr>
        <a:xfrm>
          <a:off x="10426700" y="14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36949</xdr:rowOff>
    </xdr:from>
    <xdr:ext cx="469744" cy="259045"/>
    <xdr:sp macro="" textlink="">
      <xdr:nvSpPr>
        <xdr:cNvPr id="251" name="【公営住宅】&#10;一人当たり面積該当値テキスト"/>
        <xdr:cNvSpPr txBox="1"/>
      </xdr:nvSpPr>
      <xdr:spPr>
        <a:xfrm>
          <a:off x="10566400" y="146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78" name="直線コネクタ 2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79" name="テキスト ボックス 2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0" name="直線コネクタ 2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1" name="テキスト ボックス 2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2" name="直線コネクタ 2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3" name="テキスト ボックス 2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4" name="直線コネクタ 2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5" name="テキスト ボックス 2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6" name="直線コネクタ 2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7" name="テキスト ボックス 2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8" name="直線コネクタ 2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89" name="テキスト ボックス 2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92528</xdr:rowOff>
    </xdr:from>
    <xdr:to>
      <xdr:col>23</xdr:col>
      <xdr:colOff>516889</xdr:colOff>
      <xdr:row>42</xdr:row>
      <xdr:rowOff>77833</xdr:rowOff>
    </xdr:to>
    <xdr:cxnSp macro="">
      <xdr:nvCxnSpPr>
        <xdr:cNvPr id="293" name="直線コネクタ 292"/>
        <xdr:cNvCxnSpPr/>
      </xdr:nvCxnSpPr>
      <xdr:spPr>
        <a:xfrm flipV="1">
          <a:off x="16318864" y="5750378"/>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81660</xdr:rowOff>
    </xdr:from>
    <xdr:ext cx="340478" cy="259045"/>
    <xdr:sp macro="" textlink="">
      <xdr:nvSpPr>
        <xdr:cNvPr id="294" name="【認定こども園・幼稚園・保育所】&#10;有形固定資産減価償却率最小値テキスト"/>
        <xdr:cNvSpPr txBox="1"/>
      </xdr:nvSpPr>
      <xdr:spPr>
        <a:xfrm>
          <a:off x="16408400" y="728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428625</xdr:colOff>
      <xdr:row>42</xdr:row>
      <xdr:rowOff>77833</xdr:rowOff>
    </xdr:from>
    <xdr:to>
      <xdr:col>23</xdr:col>
      <xdr:colOff>606425</xdr:colOff>
      <xdr:row>42</xdr:row>
      <xdr:rowOff>77833</xdr:rowOff>
    </xdr:to>
    <xdr:cxnSp macro="">
      <xdr:nvCxnSpPr>
        <xdr:cNvPr id="295" name="直線コネクタ 294"/>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39205</xdr:rowOff>
    </xdr:from>
    <xdr:ext cx="405111" cy="259045"/>
    <xdr:sp macro="" textlink="">
      <xdr:nvSpPr>
        <xdr:cNvPr id="296" name="【認定こども園・幼稚園・保育所】&#10;有形固定資産減価償却率最大値テキスト"/>
        <xdr:cNvSpPr txBox="1"/>
      </xdr:nvSpPr>
      <xdr:spPr>
        <a:xfrm>
          <a:off x="16408400"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33</xdr:row>
      <xdr:rowOff>92528</xdr:rowOff>
    </xdr:from>
    <xdr:to>
      <xdr:col>23</xdr:col>
      <xdr:colOff>606425</xdr:colOff>
      <xdr:row>33</xdr:row>
      <xdr:rowOff>92528</xdr:rowOff>
    </xdr:to>
    <xdr:cxnSp macro="">
      <xdr:nvCxnSpPr>
        <xdr:cNvPr id="297" name="直線コネクタ 296"/>
        <xdr:cNvCxnSpPr/>
      </xdr:nvCxnSpPr>
      <xdr:spPr>
        <a:xfrm>
          <a:off x="16230600" y="575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41383</xdr:rowOff>
    </xdr:from>
    <xdr:ext cx="405111" cy="259045"/>
    <xdr:sp macro="" textlink="">
      <xdr:nvSpPr>
        <xdr:cNvPr id="298" name="【認定こども園・幼稚園・保育所】&#10;有形固定資産減価償却率平均値テキスト"/>
        <xdr:cNvSpPr txBox="1"/>
      </xdr:nvSpPr>
      <xdr:spPr>
        <a:xfrm>
          <a:off x="16408400" y="655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62956</xdr:rowOff>
    </xdr:from>
    <xdr:to>
      <xdr:col>23</xdr:col>
      <xdr:colOff>568325</xdr:colOff>
      <xdr:row>38</xdr:row>
      <xdr:rowOff>164556</xdr:rowOff>
    </xdr:to>
    <xdr:sp macro="" textlink="">
      <xdr:nvSpPr>
        <xdr:cNvPr id="299" name="フローチャート : 判断 298"/>
        <xdr:cNvSpPr/>
      </xdr:nvSpPr>
      <xdr:spPr>
        <a:xfrm>
          <a:off x="162687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41728</xdr:rowOff>
    </xdr:from>
    <xdr:to>
      <xdr:col>23</xdr:col>
      <xdr:colOff>568325</xdr:colOff>
      <xdr:row>33</xdr:row>
      <xdr:rowOff>143328</xdr:rowOff>
    </xdr:to>
    <xdr:sp macro="" textlink="">
      <xdr:nvSpPr>
        <xdr:cNvPr id="305" name="円/楕円 304"/>
        <xdr:cNvSpPr/>
      </xdr:nvSpPr>
      <xdr:spPr>
        <a:xfrm>
          <a:off x="162687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166205</xdr:rowOff>
    </xdr:from>
    <xdr:ext cx="405111" cy="259045"/>
    <xdr:sp macro="" textlink="">
      <xdr:nvSpPr>
        <xdr:cNvPr id="306" name="【認定こども園・幼稚園・保育所】&#10;有形固定資産減価償却率該当値テキスト"/>
        <xdr:cNvSpPr txBox="1"/>
      </xdr:nvSpPr>
      <xdr:spPr>
        <a:xfrm>
          <a:off x="16408400" y="56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8" name="直線コネクタ 3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9" name="テキスト ボックス 31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0" name="直線コネクタ 3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1" name="テキスト ボックス 32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2" name="直線コネクタ 3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3" name="テキスト ボックス 32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4" name="直線コネクタ 3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5" name="テキスト ボックス 32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6" name="直線コネクタ 3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7" name="テキスト ボックス 32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8" name="直線コネクタ 3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9" name="テキスト ボックス 32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19594</xdr:rowOff>
    </xdr:from>
    <xdr:to>
      <xdr:col>32</xdr:col>
      <xdr:colOff>186689</xdr:colOff>
      <xdr:row>43</xdr:row>
      <xdr:rowOff>1633</xdr:rowOff>
    </xdr:to>
    <xdr:cxnSp macro="">
      <xdr:nvCxnSpPr>
        <xdr:cNvPr id="333" name="直線コネクタ 332"/>
        <xdr:cNvCxnSpPr/>
      </xdr:nvCxnSpPr>
      <xdr:spPr>
        <a:xfrm flipV="1">
          <a:off x="22160864" y="5848894"/>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5460</xdr:rowOff>
    </xdr:from>
    <xdr:ext cx="469744" cy="259045"/>
    <xdr:sp macro="" textlink="">
      <xdr:nvSpPr>
        <xdr:cNvPr id="334" name="【認定こども園・幼稚園・保育所】&#10;一人当たり面積最小値テキスト"/>
        <xdr:cNvSpPr txBox="1"/>
      </xdr:nvSpPr>
      <xdr:spPr>
        <a:xfrm>
          <a:off x="22250400" y="73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32</xdr:col>
      <xdr:colOff>98425</xdr:colOff>
      <xdr:row>43</xdr:row>
      <xdr:rowOff>1633</xdr:rowOff>
    </xdr:from>
    <xdr:to>
      <xdr:col>32</xdr:col>
      <xdr:colOff>276225</xdr:colOff>
      <xdr:row>43</xdr:row>
      <xdr:rowOff>1633</xdr:rowOff>
    </xdr:to>
    <xdr:cxnSp macro="">
      <xdr:nvCxnSpPr>
        <xdr:cNvPr id="335" name="直線コネクタ 334"/>
        <xdr:cNvCxnSpPr/>
      </xdr:nvCxnSpPr>
      <xdr:spPr>
        <a:xfrm>
          <a:off x="22072600" y="737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137721</xdr:rowOff>
    </xdr:from>
    <xdr:ext cx="469744" cy="259045"/>
    <xdr:sp macro="" textlink="">
      <xdr:nvSpPr>
        <xdr:cNvPr id="336" name="【認定こども園・幼稚園・保育所】&#10;一人当たり面積最大値テキスト"/>
        <xdr:cNvSpPr txBox="1"/>
      </xdr:nvSpPr>
      <xdr:spPr>
        <a:xfrm>
          <a:off x="22250400" y="56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1.627</a:t>
          </a:r>
          <a:endParaRPr kumimoji="1" lang="ja-JP" altLang="en-US" sz="1000" b="1">
            <a:latin typeface="ＭＳ Ｐゴシック"/>
          </a:endParaRPr>
        </a:p>
      </xdr:txBody>
    </xdr:sp>
    <xdr:clientData/>
  </xdr:oneCellAnchor>
  <xdr:twoCellAnchor>
    <xdr:from>
      <xdr:col>32</xdr:col>
      <xdr:colOff>98425</xdr:colOff>
      <xdr:row>34</xdr:row>
      <xdr:rowOff>19594</xdr:rowOff>
    </xdr:from>
    <xdr:to>
      <xdr:col>32</xdr:col>
      <xdr:colOff>276225</xdr:colOff>
      <xdr:row>34</xdr:row>
      <xdr:rowOff>19594</xdr:rowOff>
    </xdr:to>
    <xdr:cxnSp macro="">
      <xdr:nvCxnSpPr>
        <xdr:cNvPr id="337" name="直線コネクタ 336"/>
        <xdr:cNvCxnSpPr/>
      </xdr:nvCxnSpPr>
      <xdr:spPr>
        <a:xfrm>
          <a:off x="22072600" y="584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44467</xdr:rowOff>
    </xdr:from>
    <xdr:ext cx="469744" cy="259045"/>
    <xdr:sp macro="" textlink="">
      <xdr:nvSpPr>
        <xdr:cNvPr id="338" name="【認定こども園・幼稚園・保育所】&#10;一人当たり面積平均値テキスト"/>
        <xdr:cNvSpPr txBox="1"/>
      </xdr:nvSpPr>
      <xdr:spPr>
        <a:xfrm>
          <a:off x="22250400" y="6902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39" name="フローチャート : 判断 338"/>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51526</xdr:rowOff>
    </xdr:from>
    <xdr:to>
      <xdr:col>32</xdr:col>
      <xdr:colOff>238125</xdr:colOff>
      <xdr:row>42</xdr:row>
      <xdr:rowOff>153126</xdr:rowOff>
    </xdr:to>
    <xdr:sp macro="" textlink="">
      <xdr:nvSpPr>
        <xdr:cNvPr id="345" name="円/楕円 344"/>
        <xdr:cNvSpPr/>
      </xdr:nvSpPr>
      <xdr:spPr>
        <a:xfrm>
          <a:off x="22110700" y="72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137903</xdr:rowOff>
    </xdr:from>
    <xdr:ext cx="469744" cy="259045"/>
    <xdr:sp macro="" textlink="">
      <xdr:nvSpPr>
        <xdr:cNvPr id="346" name="【認定こども園・幼稚園・保育所】&#10;一人当たり面積該当値テキスト"/>
        <xdr:cNvSpPr txBox="1"/>
      </xdr:nvSpPr>
      <xdr:spPr>
        <a:xfrm>
          <a:off x="22250400" y="716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371" name="直線コネクタ 370"/>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372"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3" name="直線コネクタ 372"/>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374"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375" name="直線コネクタ 374"/>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376"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77" name="フローチャート : 判断 37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170180</xdr:rowOff>
    </xdr:from>
    <xdr:to>
      <xdr:col>23</xdr:col>
      <xdr:colOff>568325</xdr:colOff>
      <xdr:row>62</xdr:row>
      <xdr:rowOff>100330</xdr:rowOff>
    </xdr:to>
    <xdr:sp macro="" textlink="">
      <xdr:nvSpPr>
        <xdr:cNvPr id="383" name="円/楕円 382"/>
        <xdr:cNvSpPr/>
      </xdr:nvSpPr>
      <xdr:spPr>
        <a:xfrm>
          <a:off x="16268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148607</xdr:rowOff>
    </xdr:from>
    <xdr:ext cx="405111" cy="259045"/>
    <xdr:sp macro="" textlink="">
      <xdr:nvSpPr>
        <xdr:cNvPr id="384" name="【学校施設】&#10;有形固定資産減価償却率該当値テキスト"/>
        <xdr:cNvSpPr txBox="1"/>
      </xdr:nvSpPr>
      <xdr:spPr>
        <a:xfrm>
          <a:off x="164084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4" name="テキスト ボックス 40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6" name="テキスト ボックス 40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8" name="テキスト ボックス 40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10" name="直線コネクタ 409"/>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11"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12" name="直線コネクタ 411"/>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13"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14" name="直線コネクタ 41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38588</xdr:rowOff>
    </xdr:from>
    <xdr:ext cx="469744" cy="259045"/>
    <xdr:sp macro="" textlink="">
      <xdr:nvSpPr>
        <xdr:cNvPr id="415" name="【学校施設】&#10;一人当たり面積平均値テキスト"/>
        <xdr:cNvSpPr txBox="1"/>
      </xdr:nvSpPr>
      <xdr:spPr>
        <a:xfrm>
          <a:off x="22250400" y="1049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16" name="フローチャート : 判断 415"/>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95395</xdr:rowOff>
    </xdr:from>
    <xdr:to>
      <xdr:col>32</xdr:col>
      <xdr:colOff>238125</xdr:colOff>
      <xdr:row>63</xdr:row>
      <xdr:rowOff>25545</xdr:rowOff>
    </xdr:to>
    <xdr:sp macro="" textlink="">
      <xdr:nvSpPr>
        <xdr:cNvPr id="422" name="円/楕円 421"/>
        <xdr:cNvSpPr/>
      </xdr:nvSpPr>
      <xdr:spPr>
        <a:xfrm>
          <a:off x="22110700" y="107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73822</xdr:rowOff>
    </xdr:from>
    <xdr:ext cx="469744" cy="259045"/>
    <xdr:sp macro="" textlink="">
      <xdr:nvSpPr>
        <xdr:cNvPr id="423" name="【学校施設】&#10;一人当たり面積該当値テキスト"/>
        <xdr:cNvSpPr txBox="1"/>
      </xdr:nvSpPr>
      <xdr:spPr>
        <a:xfrm>
          <a:off x="22250400" y="1070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2" name="正方形/長方形 43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9" name="正方形/長方形 43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0" name="テキスト ボックス 4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1" name="直線コネクタ 4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2" name="テキスト ボックス 4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3" name="直線コネクタ 4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4" name="テキスト ボックス 4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7" name="直線コネクタ 4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8" name="テキスト ボックス 4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9" name="直線コネクタ 4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0" name="テキスト ボックス 4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464" name="直線コネクタ 463"/>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465"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466" name="直線コネクタ 465"/>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7"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8" name="直線コネクタ 4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169563</xdr:rowOff>
    </xdr:from>
    <xdr:ext cx="405111" cy="259045"/>
    <xdr:sp macro="" textlink="">
      <xdr:nvSpPr>
        <xdr:cNvPr id="469" name="【公民館】&#10;有形固定資産減価償却率平均値テキスト"/>
        <xdr:cNvSpPr txBox="1"/>
      </xdr:nvSpPr>
      <xdr:spPr>
        <a:xfrm>
          <a:off x="164084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470" name="フローチャート : 判断 469"/>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69214</xdr:rowOff>
    </xdr:from>
    <xdr:to>
      <xdr:col>23</xdr:col>
      <xdr:colOff>568325</xdr:colOff>
      <xdr:row>102</xdr:row>
      <xdr:rowOff>170814</xdr:rowOff>
    </xdr:to>
    <xdr:sp macro="" textlink="">
      <xdr:nvSpPr>
        <xdr:cNvPr id="476" name="円/楕円 475"/>
        <xdr:cNvSpPr/>
      </xdr:nvSpPr>
      <xdr:spPr>
        <a:xfrm>
          <a:off x="16268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92091</xdr:rowOff>
    </xdr:from>
    <xdr:ext cx="405111" cy="259045"/>
    <xdr:sp macro="" textlink="">
      <xdr:nvSpPr>
        <xdr:cNvPr id="477" name="【公民館】&#10;有形固定資産減価償却率該当値テキスト"/>
        <xdr:cNvSpPr txBox="1"/>
      </xdr:nvSpPr>
      <xdr:spPr>
        <a:xfrm>
          <a:off x="16408400"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8" name="正方形/長方形 47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5" name="正方形/長方形 48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501" name="直線コネクタ 500"/>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02"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03" name="直線コネクタ 50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04"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05" name="直線コネクタ 504"/>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154195</xdr:rowOff>
    </xdr:from>
    <xdr:ext cx="469744" cy="259045"/>
    <xdr:sp macro="" textlink="">
      <xdr:nvSpPr>
        <xdr:cNvPr id="506" name="【公民館】&#10;一人当たり面積平均値テキスト"/>
        <xdr:cNvSpPr txBox="1"/>
      </xdr:nvSpPr>
      <xdr:spPr>
        <a:xfrm>
          <a:off x="22250400" y="17813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07" name="フローチャート : 判断 506"/>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116839</xdr:rowOff>
    </xdr:from>
    <xdr:to>
      <xdr:col>32</xdr:col>
      <xdr:colOff>238125</xdr:colOff>
      <xdr:row>108</xdr:row>
      <xdr:rowOff>46989</xdr:rowOff>
    </xdr:to>
    <xdr:sp macro="" textlink="">
      <xdr:nvSpPr>
        <xdr:cNvPr id="513" name="円/楕円 512"/>
        <xdr:cNvSpPr/>
      </xdr:nvSpPr>
      <xdr:spPr>
        <a:xfrm>
          <a:off x="22110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31766</xdr:rowOff>
    </xdr:from>
    <xdr:ext cx="469744" cy="259045"/>
    <xdr:sp macro="" textlink="">
      <xdr:nvSpPr>
        <xdr:cNvPr id="514" name="【公民館】&#10;一人当たり面積該当値テキスト"/>
        <xdr:cNvSpPr txBox="1"/>
      </xdr:nvSpPr>
      <xdr:spPr>
        <a:xfrm>
          <a:off x="222504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道路、橋りょう整備については、定期的な維持補修と改良整備を実施していることから、類似団体と比較をしてもほぼ同様の数値となっている。</a:t>
          </a:r>
          <a:r>
            <a:rPr lang="ja-JP" altLang="en-US" sz="1300" b="0" i="0" u="none" strike="noStrike" baseline="0" smtClean="0">
              <a:solidFill>
                <a:schemeClr val="dk1"/>
              </a:solidFill>
              <a:latin typeface="+mn-ea"/>
              <a:ea typeface="+mn-ea"/>
              <a:cs typeface="+mn-cs"/>
            </a:rPr>
            <a:t>公営住宅、こども園、公民館については、耐用年数を迎える施設も多く、今後老朽化が進んでいくなか、建替え更新の負担も踏まえ検討が必要である。また、日々の維持・管理の観点も踏まえ、更新にあたり比較的大規模な施設に集約するなどの対策が必要な状況である。学校施設において小学校については、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年度に</a:t>
          </a:r>
          <a:r>
            <a:rPr lang="en-US" altLang="ja-JP" sz="1300" b="0" i="0" u="none" strike="noStrike" baseline="0" smtClean="0">
              <a:solidFill>
                <a:schemeClr val="dk1"/>
              </a:solidFill>
              <a:latin typeface="+mn-ea"/>
              <a:ea typeface="+mn-ea"/>
              <a:cs typeface="+mn-cs"/>
            </a:rPr>
            <a:t>4</a:t>
          </a:r>
          <a:r>
            <a:rPr lang="ja-JP" altLang="en-US" sz="1300" b="0" i="0" u="none" strike="noStrike" baseline="0" smtClean="0">
              <a:solidFill>
                <a:schemeClr val="dk1"/>
              </a:solidFill>
              <a:latin typeface="+mn-ea"/>
              <a:ea typeface="+mn-ea"/>
              <a:cs typeface="+mn-cs"/>
            </a:rPr>
            <a:t>校を</a:t>
          </a:r>
          <a:r>
            <a:rPr lang="en-US" altLang="ja-JP" sz="1300" b="0" i="0" u="none" strike="noStrike" baseline="0" smtClean="0">
              <a:solidFill>
                <a:schemeClr val="dk1"/>
              </a:solidFill>
              <a:latin typeface="+mn-ea"/>
              <a:ea typeface="+mn-ea"/>
              <a:cs typeface="+mn-cs"/>
            </a:rPr>
            <a:t>2</a:t>
          </a:r>
          <a:r>
            <a:rPr lang="ja-JP" altLang="en-US" sz="1300" b="0" i="0" u="none" strike="noStrike" baseline="0" smtClean="0">
              <a:solidFill>
                <a:schemeClr val="dk1"/>
              </a:solidFill>
              <a:latin typeface="+mn-ea"/>
              <a:ea typeface="+mn-ea"/>
              <a:cs typeface="+mn-cs"/>
            </a:rPr>
            <a:t>校に統合し施設も比較的新しく、また、中学校は平成</a:t>
          </a:r>
          <a:r>
            <a:rPr lang="en-US" altLang="ja-JP" sz="1300" b="0" i="0" u="none" strike="noStrike" baseline="0" smtClean="0">
              <a:solidFill>
                <a:schemeClr val="dk1"/>
              </a:solidFill>
              <a:latin typeface="+mn-ea"/>
              <a:ea typeface="+mn-ea"/>
              <a:cs typeface="+mn-cs"/>
            </a:rPr>
            <a:t>28</a:t>
          </a:r>
          <a:r>
            <a:rPr lang="ja-JP" altLang="en-US" sz="1300" b="0" i="0" u="none" strike="noStrike" baseline="0" smtClean="0">
              <a:solidFill>
                <a:schemeClr val="dk1"/>
              </a:solidFill>
              <a:latin typeface="+mn-ea"/>
              <a:ea typeface="+mn-ea"/>
              <a:cs typeface="+mn-cs"/>
            </a:rPr>
            <a:t>年度に</a:t>
          </a:r>
          <a:r>
            <a:rPr lang="en-US" altLang="ja-JP" sz="1300" b="0" i="0" u="none" strike="noStrike" baseline="0" smtClean="0">
              <a:solidFill>
                <a:schemeClr val="dk1"/>
              </a:solidFill>
              <a:latin typeface="+mn-ea"/>
              <a:ea typeface="+mn-ea"/>
              <a:cs typeface="+mn-cs"/>
            </a:rPr>
            <a:t>2</a:t>
          </a:r>
          <a:r>
            <a:rPr lang="ja-JP" altLang="en-US" sz="1300" b="0" i="0" u="none" strike="noStrike" baseline="0" smtClean="0">
              <a:solidFill>
                <a:schemeClr val="dk1"/>
              </a:solidFill>
              <a:latin typeface="+mn-ea"/>
              <a:ea typeface="+mn-ea"/>
              <a:cs typeface="+mn-cs"/>
            </a:rPr>
            <a:t>校から</a:t>
          </a:r>
          <a:r>
            <a:rPr lang="en-US" altLang="ja-JP" sz="1300" b="0" i="0" u="none" strike="noStrike" baseline="0" smtClean="0">
              <a:solidFill>
                <a:schemeClr val="dk1"/>
              </a:solidFill>
              <a:latin typeface="+mn-ea"/>
              <a:ea typeface="+mn-ea"/>
              <a:cs typeface="+mn-cs"/>
            </a:rPr>
            <a:t>1</a:t>
          </a:r>
          <a:r>
            <a:rPr lang="ja-JP" altLang="en-US" sz="1300" b="0" i="0" u="none" strike="noStrike" baseline="0" smtClean="0">
              <a:solidFill>
                <a:schemeClr val="dk1"/>
              </a:solidFill>
              <a:latin typeface="+mn-ea"/>
              <a:ea typeface="+mn-ea"/>
              <a:cs typeface="+mn-cs"/>
            </a:rPr>
            <a:t>校に統合し現在、校舎・屋内運動場建築を施工していることから、類似団体と比較しても有形固定資産減価償却率も低い状況にある。</a:t>
          </a:r>
          <a:endParaRPr kumimoji="1" lang="ja-JP" altLang="en-US" sz="1300">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6,542
6,439
93.42
6,405,853
5,996,409
394,422
2,707,068
5,971,694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73" name="直線コネクタ 72"/>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74"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75" name="直線コネクタ 74"/>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78"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79"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82550</xdr:rowOff>
    </xdr:from>
    <xdr:to>
      <xdr:col>6</xdr:col>
      <xdr:colOff>561975</xdr:colOff>
      <xdr:row>58</xdr:row>
      <xdr:rowOff>12700</xdr:rowOff>
    </xdr:to>
    <xdr:sp macro="" textlink="">
      <xdr:nvSpPr>
        <xdr:cNvPr id="85" name="円/楕円 84"/>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105427</xdr:rowOff>
    </xdr:from>
    <xdr:ext cx="405111" cy="259045"/>
    <xdr:sp macro="" textlink="">
      <xdr:nvSpPr>
        <xdr:cNvPr id="86" name="【体育館・プール】&#10;有形固定資産減価償却率該当値テキスト"/>
        <xdr:cNvSpPr txBox="1"/>
      </xdr:nvSpPr>
      <xdr:spPr>
        <a:xfrm>
          <a:off x="47244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08" name="直線コネクタ 107"/>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09"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10" name="直線コネクタ 109"/>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11"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12" name="直線コネクタ 11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13"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14" name="フローチャート : 判断 113"/>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30125</xdr:rowOff>
    </xdr:from>
    <xdr:to>
      <xdr:col>15</xdr:col>
      <xdr:colOff>231775</xdr:colOff>
      <xdr:row>63</xdr:row>
      <xdr:rowOff>131725</xdr:rowOff>
    </xdr:to>
    <xdr:sp macro="" textlink="">
      <xdr:nvSpPr>
        <xdr:cNvPr id="120" name="円/楕円 119"/>
        <xdr:cNvSpPr/>
      </xdr:nvSpPr>
      <xdr:spPr>
        <a:xfrm>
          <a:off x="10426700" y="10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116502</xdr:rowOff>
    </xdr:from>
    <xdr:ext cx="469744" cy="259045"/>
    <xdr:sp macro="" textlink="">
      <xdr:nvSpPr>
        <xdr:cNvPr id="121" name="【体育館・プール】&#10;一人当たり面積該当値テキスト"/>
        <xdr:cNvSpPr txBox="1"/>
      </xdr:nvSpPr>
      <xdr:spPr>
        <a:xfrm>
          <a:off x="10566400" y="107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3" name="直線コネクタ 1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4" name="テキスト ボックス 1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5" name="直線コネクタ 1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6" name="テキスト ボックス 1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7" name="直線コネクタ 1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8" name="テキスト ボックス 1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39" name="直線コネクタ 1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0" name="テキスト ボックス 1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1" name="直線コネクタ 1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2" name="テキスト ボックス 1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3" name="直線コネクタ 1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4" name="テキスト ボックス 1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146" name="直線コネクタ 145"/>
        <xdr:cNvCxnSpPr/>
      </xdr:nvCxnSpPr>
      <xdr:spPr>
        <a:xfrm flipV="1">
          <a:off x="4634865" y="1330833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147" name="【福祉施設】&#10;有形固定資産減価償却率最小値テキスト"/>
        <xdr:cNvSpPr txBox="1"/>
      </xdr:nvSpPr>
      <xdr:spPr>
        <a:xfrm>
          <a:off x="47244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148" name="直線コネクタ 14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149" name="【福祉施設】&#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150" name="直線コネクタ 14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151"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152" name="フローチャート : 判断 151"/>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3" name="テキスト ボックス 1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4" name="テキスト ボックス 1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5" name="テキスト ボックス 1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6" name="テキスト ボックス 1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7" name="テキスト ボックス 1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124461</xdr:rowOff>
    </xdr:from>
    <xdr:to>
      <xdr:col>6</xdr:col>
      <xdr:colOff>561975</xdr:colOff>
      <xdr:row>84</xdr:row>
      <xdr:rowOff>54611</xdr:rowOff>
    </xdr:to>
    <xdr:sp macro="" textlink="">
      <xdr:nvSpPr>
        <xdr:cNvPr id="158" name="円/楕円 157"/>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102888</xdr:rowOff>
    </xdr:from>
    <xdr:ext cx="405111" cy="259045"/>
    <xdr:sp macro="" textlink="">
      <xdr:nvSpPr>
        <xdr:cNvPr id="159" name="【福祉施設】&#10;有形固定資産減価償却率該当値テキスト"/>
        <xdr:cNvSpPr txBox="1"/>
      </xdr:nvSpPr>
      <xdr:spPr>
        <a:xfrm>
          <a:off x="47244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0"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1" name="正方形/長方形 1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2" name="正方形/長方形 1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3" name="正方形/長方形 1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4" name="正方形/長方形 1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5" name="正方形/長方形 1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6" name="正方形/長方形 1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7" name="正方形/長方形 16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8" name="テキスト ボックス 1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9" name="直線コネクタ 1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0" name="直線コネクタ 16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1" name="テキスト ボックス 17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2" name="直線コネクタ 17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3" name="テキスト ボックス 17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4" name="直線コネクタ 17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5" name="テキスト ボックス 17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6" name="直線コネクタ 17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7" name="テキスト ボックス 17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78" name="直線コネクタ 17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79" name="テキスト ボックス 17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0" name="直線コネクタ 17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1" name="テキスト ボックス 18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135527</xdr:rowOff>
    </xdr:from>
    <xdr:to>
      <xdr:col>15</xdr:col>
      <xdr:colOff>180340</xdr:colOff>
      <xdr:row>86</xdr:row>
      <xdr:rowOff>90351</xdr:rowOff>
    </xdr:to>
    <xdr:cxnSp macro="">
      <xdr:nvCxnSpPr>
        <xdr:cNvPr id="185" name="直線コネクタ 184"/>
        <xdr:cNvCxnSpPr/>
      </xdr:nvCxnSpPr>
      <xdr:spPr>
        <a:xfrm flipV="1">
          <a:off x="10476865" y="13337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94178</xdr:rowOff>
    </xdr:from>
    <xdr:ext cx="469744" cy="259045"/>
    <xdr:sp macro="" textlink="">
      <xdr:nvSpPr>
        <xdr:cNvPr id="186" name="【福祉施設】&#10;一人当たり面積最小値テキスト"/>
        <xdr:cNvSpPr txBox="1"/>
      </xdr:nvSpPr>
      <xdr:spPr>
        <a:xfrm>
          <a:off x="105664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15</xdr:col>
      <xdr:colOff>92075</xdr:colOff>
      <xdr:row>86</xdr:row>
      <xdr:rowOff>90351</xdr:rowOff>
    </xdr:from>
    <xdr:to>
      <xdr:col>15</xdr:col>
      <xdr:colOff>269875</xdr:colOff>
      <xdr:row>86</xdr:row>
      <xdr:rowOff>90351</xdr:rowOff>
    </xdr:to>
    <xdr:cxnSp macro="">
      <xdr:nvCxnSpPr>
        <xdr:cNvPr id="187" name="直線コネクタ 186"/>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82204</xdr:rowOff>
    </xdr:from>
    <xdr:ext cx="469744" cy="259045"/>
    <xdr:sp macro="" textlink="">
      <xdr:nvSpPr>
        <xdr:cNvPr id="188" name="【福祉施設】&#10;一人当たり面積最大値テキスト"/>
        <xdr:cNvSpPr txBox="1"/>
      </xdr:nvSpPr>
      <xdr:spPr>
        <a:xfrm>
          <a:off x="10566400" y="13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1.448</a:t>
          </a:r>
          <a:endParaRPr kumimoji="1" lang="ja-JP" altLang="en-US" sz="1000" b="1">
            <a:latin typeface="ＭＳ Ｐゴシック"/>
          </a:endParaRPr>
        </a:p>
      </xdr:txBody>
    </xdr:sp>
    <xdr:clientData/>
  </xdr:oneCellAnchor>
  <xdr:twoCellAnchor>
    <xdr:from>
      <xdr:col>15</xdr:col>
      <xdr:colOff>92075</xdr:colOff>
      <xdr:row>77</xdr:row>
      <xdr:rowOff>135527</xdr:rowOff>
    </xdr:from>
    <xdr:to>
      <xdr:col>15</xdr:col>
      <xdr:colOff>269875</xdr:colOff>
      <xdr:row>77</xdr:row>
      <xdr:rowOff>135527</xdr:rowOff>
    </xdr:to>
    <xdr:cxnSp macro="">
      <xdr:nvCxnSpPr>
        <xdr:cNvPr id="189" name="直線コネクタ 188"/>
        <xdr:cNvCxnSpPr/>
      </xdr:nvCxnSpPr>
      <xdr:spPr>
        <a:xfrm>
          <a:off x="10388600" y="133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23784</xdr:rowOff>
    </xdr:from>
    <xdr:ext cx="469744" cy="259045"/>
    <xdr:sp macro="" textlink="">
      <xdr:nvSpPr>
        <xdr:cNvPr id="190" name="【福祉施設】&#10;一人当たり面積平均値テキスト"/>
        <xdr:cNvSpPr txBox="1"/>
      </xdr:nvSpPr>
      <xdr:spPr>
        <a:xfrm>
          <a:off x="10566400" y="1408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907</xdr:rowOff>
    </xdr:from>
    <xdr:to>
      <xdr:col>15</xdr:col>
      <xdr:colOff>231775</xdr:colOff>
      <xdr:row>83</xdr:row>
      <xdr:rowOff>102507</xdr:rowOff>
    </xdr:to>
    <xdr:sp macro="" textlink="">
      <xdr:nvSpPr>
        <xdr:cNvPr id="191" name="フローチャート : 判断 190"/>
        <xdr:cNvSpPr/>
      </xdr:nvSpPr>
      <xdr:spPr>
        <a:xfrm>
          <a:off x="104267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50981</xdr:rowOff>
    </xdr:from>
    <xdr:to>
      <xdr:col>15</xdr:col>
      <xdr:colOff>231775</xdr:colOff>
      <xdr:row>85</xdr:row>
      <xdr:rowOff>152581</xdr:rowOff>
    </xdr:to>
    <xdr:sp macro="" textlink="">
      <xdr:nvSpPr>
        <xdr:cNvPr id="197" name="円/楕円 196"/>
        <xdr:cNvSpPr/>
      </xdr:nvSpPr>
      <xdr:spPr>
        <a:xfrm>
          <a:off x="10426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29408</xdr:rowOff>
    </xdr:from>
    <xdr:ext cx="469744" cy="259045"/>
    <xdr:sp macro="" textlink="">
      <xdr:nvSpPr>
        <xdr:cNvPr id="198" name="【福祉施設】&#10;一人当たり面積該当値テキスト"/>
        <xdr:cNvSpPr txBox="1"/>
      </xdr:nvSpPr>
      <xdr:spPr>
        <a:xfrm>
          <a:off x="10566400"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7"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4"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3" name="正方形/長方形 22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76,717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0" name="正方形/長方形 22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1" name="正方形/長方形 23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8" name="正方形/長方形 23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2" name="直線コネクタ 2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3" name="テキスト ボックス 2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4" name="直線コネクタ 2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5" name="テキスト ボックス 2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6" name="直線コネクタ 2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7" name="テキスト ボックス 2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8" name="直線コネクタ 2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9" name="テキスト ボックス 24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0" name="直線コネクタ 2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1" name="テキスト ボックス 2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112014</xdr:rowOff>
    </xdr:from>
    <xdr:to>
      <xdr:col>23</xdr:col>
      <xdr:colOff>516889</xdr:colOff>
      <xdr:row>64</xdr:row>
      <xdr:rowOff>77724</xdr:rowOff>
    </xdr:to>
    <xdr:cxnSp macro="">
      <xdr:nvCxnSpPr>
        <xdr:cNvPr id="253" name="直線コネクタ 252"/>
        <xdr:cNvCxnSpPr/>
      </xdr:nvCxnSpPr>
      <xdr:spPr>
        <a:xfrm flipV="1">
          <a:off x="16318864" y="9884664"/>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81551</xdr:rowOff>
    </xdr:from>
    <xdr:ext cx="405111" cy="259045"/>
    <xdr:sp macro="" textlink="">
      <xdr:nvSpPr>
        <xdr:cNvPr id="254" name="【保健センター・保健所】&#10;有形固定資産減価償却率最小値テキスト"/>
        <xdr:cNvSpPr txBox="1"/>
      </xdr:nvSpPr>
      <xdr:spPr>
        <a:xfrm>
          <a:off x="164084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23</xdr:col>
      <xdr:colOff>428625</xdr:colOff>
      <xdr:row>64</xdr:row>
      <xdr:rowOff>77724</xdr:rowOff>
    </xdr:from>
    <xdr:to>
      <xdr:col>23</xdr:col>
      <xdr:colOff>606425</xdr:colOff>
      <xdr:row>64</xdr:row>
      <xdr:rowOff>77724</xdr:rowOff>
    </xdr:to>
    <xdr:cxnSp macro="">
      <xdr:nvCxnSpPr>
        <xdr:cNvPr id="255" name="直線コネクタ 254"/>
        <xdr:cNvCxnSpPr/>
      </xdr:nvCxnSpPr>
      <xdr:spPr>
        <a:xfrm>
          <a:off x="16230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58691</xdr:rowOff>
    </xdr:from>
    <xdr:ext cx="405111" cy="259045"/>
    <xdr:sp macro="" textlink="">
      <xdr:nvSpPr>
        <xdr:cNvPr id="256" name="【保健センター・保健所】&#10;有形固定資産減価償却率最大値テキスト"/>
        <xdr:cNvSpPr txBox="1"/>
      </xdr:nvSpPr>
      <xdr:spPr>
        <a:xfrm>
          <a:off x="16408400" y="965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57</xdr:row>
      <xdr:rowOff>112014</xdr:rowOff>
    </xdr:from>
    <xdr:to>
      <xdr:col>23</xdr:col>
      <xdr:colOff>606425</xdr:colOff>
      <xdr:row>57</xdr:row>
      <xdr:rowOff>112014</xdr:rowOff>
    </xdr:to>
    <xdr:cxnSp macro="">
      <xdr:nvCxnSpPr>
        <xdr:cNvPr id="257" name="直線コネクタ 256"/>
        <xdr:cNvCxnSpPr/>
      </xdr:nvCxnSpPr>
      <xdr:spPr>
        <a:xfrm>
          <a:off x="16230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97807</xdr:rowOff>
    </xdr:from>
    <xdr:ext cx="405111" cy="259045"/>
    <xdr:sp macro="" textlink="">
      <xdr:nvSpPr>
        <xdr:cNvPr id="258" name="【保健センター・保健所】&#10;有形固定資産減価償却率平均値テキスト"/>
        <xdr:cNvSpPr txBox="1"/>
      </xdr:nvSpPr>
      <xdr:spPr>
        <a:xfrm>
          <a:off x="164084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259" name="フローチャート : 判断 258"/>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0" name="テキスト ボックス 2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1" name="テキスト ボックス 2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2" name="テキスト ボックス 2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3" name="テキスト ボックス 2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4" name="テキスト ボックス 2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265" name="円/楕円 264"/>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144797</xdr:rowOff>
    </xdr:from>
    <xdr:ext cx="405111" cy="259045"/>
    <xdr:sp macro="" textlink="">
      <xdr:nvSpPr>
        <xdr:cNvPr id="266" name="【保健センター・保健所】&#10;有形固定資産減価償却率該当値テキスト"/>
        <xdr:cNvSpPr txBox="1"/>
      </xdr:nvSpPr>
      <xdr:spPr>
        <a:xfrm>
          <a:off x="164084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7" name="正方形/長方形 26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8" name="正方形/長方形 2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9" name="正方形/長方形 2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0" name="正方形/長方形 2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1" name="正方形/長方形 2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2" name="正方形/長方形 2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3" name="正方形/長方形 2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4" name="正方形/長方形 27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5" name="テキスト ボックス 2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6" name="直線コネクタ 2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77" name="直線コネクタ 2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78" name="テキスト ボックス 2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79" name="直線コネクタ 2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0" name="テキスト ボックス 2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1" name="直線コネクタ 2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2" name="テキスト ボックス 2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3" name="直線コネクタ 2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4" name="テキスト ボックス 2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5" name="直線コネクタ 2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86" name="テキスト ボックス 2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87" name="直線コネクタ 2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88" name="テキスト ボックス 2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76744</xdr:rowOff>
    </xdr:from>
    <xdr:to>
      <xdr:col>32</xdr:col>
      <xdr:colOff>186689</xdr:colOff>
      <xdr:row>63</xdr:row>
      <xdr:rowOff>142059</xdr:rowOff>
    </xdr:to>
    <xdr:cxnSp macro="">
      <xdr:nvCxnSpPr>
        <xdr:cNvPr id="292" name="直線コネクタ 291"/>
        <xdr:cNvCxnSpPr/>
      </xdr:nvCxnSpPr>
      <xdr:spPr>
        <a:xfrm flipV="1">
          <a:off x="22160864" y="950649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145886</xdr:rowOff>
    </xdr:from>
    <xdr:ext cx="469744" cy="259045"/>
    <xdr:sp macro="" textlink="">
      <xdr:nvSpPr>
        <xdr:cNvPr id="293" name="【保健センター・保健所】&#10;一人当たり面積最小値テキスト"/>
        <xdr:cNvSpPr txBox="1"/>
      </xdr:nvSpPr>
      <xdr:spPr>
        <a:xfrm>
          <a:off x="22250400"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63</xdr:row>
      <xdr:rowOff>142059</xdr:rowOff>
    </xdr:from>
    <xdr:to>
      <xdr:col>32</xdr:col>
      <xdr:colOff>276225</xdr:colOff>
      <xdr:row>63</xdr:row>
      <xdr:rowOff>142059</xdr:rowOff>
    </xdr:to>
    <xdr:cxnSp macro="">
      <xdr:nvCxnSpPr>
        <xdr:cNvPr id="294" name="直線コネクタ 293"/>
        <xdr:cNvCxnSpPr/>
      </xdr:nvCxnSpPr>
      <xdr:spPr>
        <a:xfrm>
          <a:off x="22072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23421</xdr:rowOff>
    </xdr:from>
    <xdr:ext cx="469744" cy="259045"/>
    <xdr:sp macro="" textlink="">
      <xdr:nvSpPr>
        <xdr:cNvPr id="295" name="【保健センター・保健所】&#10;一人当たり面積最大値テキスト"/>
        <xdr:cNvSpPr txBox="1"/>
      </xdr:nvSpPr>
      <xdr:spPr>
        <a:xfrm>
          <a:off x="222504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0.489</a:t>
          </a:r>
          <a:endParaRPr kumimoji="1" lang="ja-JP" altLang="en-US" sz="1000" b="1">
            <a:latin typeface="ＭＳ Ｐゴシック"/>
          </a:endParaRPr>
        </a:p>
      </xdr:txBody>
    </xdr:sp>
    <xdr:clientData/>
  </xdr:oneCellAnchor>
  <xdr:twoCellAnchor>
    <xdr:from>
      <xdr:col>32</xdr:col>
      <xdr:colOff>98425</xdr:colOff>
      <xdr:row>55</xdr:row>
      <xdr:rowOff>76744</xdr:rowOff>
    </xdr:from>
    <xdr:to>
      <xdr:col>32</xdr:col>
      <xdr:colOff>276225</xdr:colOff>
      <xdr:row>55</xdr:row>
      <xdr:rowOff>76744</xdr:rowOff>
    </xdr:to>
    <xdr:cxnSp macro="">
      <xdr:nvCxnSpPr>
        <xdr:cNvPr id="296" name="直線コネクタ 295"/>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110870</xdr:rowOff>
    </xdr:from>
    <xdr:ext cx="469744" cy="259045"/>
    <xdr:sp macro="" textlink="">
      <xdr:nvSpPr>
        <xdr:cNvPr id="297" name="【保健センター・保健所】&#10;一人当たり面積平均値テキスト"/>
        <xdr:cNvSpPr txBox="1"/>
      </xdr:nvSpPr>
      <xdr:spPr>
        <a:xfrm>
          <a:off x="22250400" y="1005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87993</xdr:rowOff>
    </xdr:from>
    <xdr:to>
      <xdr:col>32</xdr:col>
      <xdr:colOff>238125</xdr:colOff>
      <xdr:row>60</xdr:row>
      <xdr:rowOff>18143</xdr:rowOff>
    </xdr:to>
    <xdr:sp macro="" textlink="">
      <xdr:nvSpPr>
        <xdr:cNvPr id="298" name="フローチャート : 判断 297"/>
        <xdr:cNvSpPr/>
      </xdr:nvSpPr>
      <xdr:spPr>
        <a:xfrm>
          <a:off x="221107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9" name="テキスト ボックス 2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0" name="テキスト ボックス 2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1" name="テキスト ボックス 3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2" name="テキスト ボックス 3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3" name="テキスト ボックス 3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105954</xdr:rowOff>
    </xdr:from>
    <xdr:to>
      <xdr:col>32</xdr:col>
      <xdr:colOff>238125</xdr:colOff>
      <xdr:row>63</xdr:row>
      <xdr:rowOff>36104</xdr:rowOff>
    </xdr:to>
    <xdr:sp macro="" textlink="">
      <xdr:nvSpPr>
        <xdr:cNvPr id="304" name="円/楕円 303"/>
        <xdr:cNvSpPr/>
      </xdr:nvSpPr>
      <xdr:spPr>
        <a:xfrm>
          <a:off x="22110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84381</xdr:rowOff>
    </xdr:from>
    <xdr:ext cx="469744" cy="259045"/>
    <xdr:sp macro="" textlink="">
      <xdr:nvSpPr>
        <xdr:cNvPr id="305" name="【保健センター・保健所】&#10;一人当たり面積該当値テキスト"/>
        <xdr:cNvSpPr txBox="1"/>
      </xdr:nvSpPr>
      <xdr:spPr>
        <a:xfrm>
          <a:off x="22250400"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6" name="正方形/長方形 30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7" name="正方形/長方形 3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8" name="正方形/長方形 3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9" name="正方形/長方形 3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0" name="正方形/長方形 3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1" name="正方形/長方形 3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2" name="正方形/長方形 3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3" name="正方形/長方形 31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4" name="テキスト ボックス 3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5" name="直線コネクタ 3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16" name="直線コネクタ 3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17" name="テキスト ボックス 31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8" name="直線コネクタ 3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9" name="テキスト ボックス 3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0" name="直線コネクタ 3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1" name="テキスト ボックス 3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2" name="直線コネクタ 3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3" name="テキスト ボックス 3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4" name="直線コネクタ 3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25" name="テキスト ボックス 32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6" name="直線コネクタ 3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7" name="テキスト ボックス 3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8"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57150</xdr:rowOff>
    </xdr:from>
    <xdr:to>
      <xdr:col>23</xdr:col>
      <xdr:colOff>516889</xdr:colOff>
      <xdr:row>85</xdr:row>
      <xdr:rowOff>45720</xdr:rowOff>
    </xdr:to>
    <xdr:cxnSp macro="">
      <xdr:nvCxnSpPr>
        <xdr:cNvPr id="329" name="直線コネクタ 328"/>
        <xdr:cNvCxnSpPr/>
      </xdr:nvCxnSpPr>
      <xdr:spPr>
        <a:xfrm flipV="1">
          <a:off x="16318864" y="134302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330" name="【消防施設】&#10;有形固定資産減価償却率最小値テキスト"/>
        <xdr:cNvSpPr txBox="1"/>
      </xdr:nvSpPr>
      <xdr:spPr>
        <a:xfrm>
          <a:off x="164084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23</xdr:col>
      <xdr:colOff>428625</xdr:colOff>
      <xdr:row>85</xdr:row>
      <xdr:rowOff>45720</xdr:rowOff>
    </xdr:from>
    <xdr:to>
      <xdr:col>23</xdr:col>
      <xdr:colOff>606425</xdr:colOff>
      <xdr:row>85</xdr:row>
      <xdr:rowOff>45720</xdr:rowOff>
    </xdr:to>
    <xdr:cxnSp macro="">
      <xdr:nvCxnSpPr>
        <xdr:cNvPr id="331" name="直線コネクタ 33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3827</xdr:rowOff>
    </xdr:from>
    <xdr:ext cx="405111" cy="259045"/>
    <xdr:sp macro="" textlink="">
      <xdr:nvSpPr>
        <xdr:cNvPr id="332" name="【消防施設】&#10;有形固定資産減価償却率最大値テキスト"/>
        <xdr:cNvSpPr txBox="1"/>
      </xdr:nvSpPr>
      <xdr:spPr>
        <a:xfrm>
          <a:off x="164084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23</xdr:col>
      <xdr:colOff>428625</xdr:colOff>
      <xdr:row>78</xdr:row>
      <xdr:rowOff>57150</xdr:rowOff>
    </xdr:from>
    <xdr:to>
      <xdr:col>23</xdr:col>
      <xdr:colOff>606425</xdr:colOff>
      <xdr:row>78</xdr:row>
      <xdr:rowOff>57150</xdr:rowOff>
    </xdr:to>
    <xdr:cxnSp macro="">
      <xdr:nvCxnSpPr>
        <xdr:cNvPr id="333" name="直線コネクタ 332"/>
        <xdr:cNvCxnSpPr/>
      </xdr:nvCxnSpPr>
      <xdr:spPr>
        <a:xfrm>
          <a:off x="16230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38752</xdr:rowOff>
    </xdr:from>
    <xdr:ext cx="405111" cy="259045"/>
    <xdr:sp macro="" textlink="">
      <xdr:nvSpPr>
        <xdr:cNvPr id="334" name="【消防施設】&#10;有形固定資産減価償却率平均値テキスト"/>
        <xdr:cNvSpPr txBox="1"/>
      </xdr:nvSpPr>
      <xdr:spPr>
        <a:xfrm>
          <a:off x="16408400" y="13411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15875</xdr:rowOff>
    </xdr:from>
    <xdr:to>
      <xdr:col>23</xdr:col>
      <xdr:colOff>568325</xdr:colOff>
      <xdr:row>79</xdr:row>
      <xdr:rowOff>117475</xdr:rowOff>
    </xdr:to>
    <xdr:sp macro="" textlink="">
      <xdr:nvSpPr>
        <xdr:cNvPr id="335" name="フローチャート : 判断 334"/>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6" name="テキスト ボックス 3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7" name="テキスト ボックス 3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8" name="テキスト ボックス 3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9" name="テキスト ボックス 3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0" name="テキスト ボックス 3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92075</xdr:rowOff>
    </xdr:from>
    <xdr:to>
      <xdr:col>23</xdr:col>
      <xdr:colOff>568325</xdr:colOff>
      <xdr:row>81</xdr:row>
      <xdr:rowOff>22225</xdr:rowOff>
    </xdr:to>
    <xdr:sp macro="" textlink="">
      <xdr:nvSpPr>
        <xdr:cNvPr id="341" name="円/楕円 340"/>
        <xdr:cNvSpPr/>
      </xdr:nvSpPr>
      <xdr:spPr>
        <a:xfrm>
          <a:off x="16268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70502</xdr:rowOff>
    </xdr:from>
    <xdr:ext cx="405111" cy="259045"/>
    <xdr:sp macro="" textlink="">
      <xdr:nvSpPr>
        <xdr:cNvPr id="342" name="【消防施設】&#10;有形固定資産減価償却率該当値テキスト"/>
        <xdr:cNvSpPr txBox="1"/>
      </xdr:nvSpPr>
      <xdr:spPr>
        <a:xfrm>
          <a:off x="16408400"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3" name="正方形/長方形 34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0" name="正方形/長方形 349"/>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53" name="直線コネクタ 3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54" name="テキスト ボックス 3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55" name="直線コネクタ 3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56" name="テキスト ボックス 3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57" name="直線コネクタ 3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58" name="テキスト ボックス 3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59" name="直線コネクタ 3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60" name="テキスト ボックス 3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1" name="直線コネクタ 3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2" name="テキスト ボックス 3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26670</xdr:rowOff>
    </xdr:from>
    <xdr:to>
      <xdr:col>32</xdr:col>
      <xdr:colOff>186689</xdr:colOff>
      <xdr:row>85</xdr:row>
      <xdr:rowOff>104394</xdr:rowOff>
    </xdr:to>
    <xdr:cxnSp macro="">
      <xdr:nvCxnSpPr>
        <xdr:cNvPr id="364" name="直線コネクタ 363"/>
        <xdr:cNvCxnSpPr/>
      </xdr:nvCxnSpPr>
      <xdr:spPr>
        <a:xfrm flipV="1">
          <a:off x="22160864" y="1357122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108221</xdr:rowOff>
    </xdr:from>
    <xdr:ext cx="469744" cy="259045"/>
    <xdr:sp macro="" textlink="">
      <xdr:nvSpPr>
        <xdr:cNvPr id="365" name="【消防施設】&#10;一人当たり面積最小値テキスト"/>
        <xdr:cNvSpPr txBox="1"/>
      </xdr:nvSpPr>
      <xdr:spPr>
        <a:xfrm>
          <a:off x="222504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104394</xdr:rowOff>
    </xdr:from>
    <xdr:to>
      <xdr:col>32</xdr:col>
      <xdr:colOff>276225</xdr:colOff>
      <xdr:row>85</xdr:row>
      <xdr:rowOff>104394</xdr:rowOff>
    </xdr:to>
    <xdr:cxnSp macro="">
      <xdr:nvCxnSpPr>
        <xdr:cNvPr id="366" name="直線コネクタ 365"/>
        <xdr:cNvCxnSpPr/>
      </xdr:nvCxnSpPr>
      <xdr:spPr>
        <a:xfrm>
          <a:off x="22072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144797</xdr:rowOff>
    </xdr:from>
    <xdr:ext cx="469744" cy="259045"/>
    <xdr:sp macro="" textlink="">
      <xdr:nvSpPr>
        <xdr:cNvPr id="367" name="【消防施設】&#10;一人当たり面積最大値テキスト"/>
        <xdr:cNvSpPr txBox="1"/>
      </xdr:nvSpPr>
      <xdr:spPr>
        <a:xfrm>
          <a:off x="222504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0.265</a:t>
          </a:r>
          <a:endParaRPr kumimoji="1" lang="ja-JP" altLang="en-US" sz="1000" b="1">
            <a:latin typeface="ＭＳ Ｐゴシック"/>
          </a:endParaRPr>
        </a:p>
      </xdr:txBody>
    </xdr:sp>
    <xdr:clientData/>
  </xdr:oneCellAnchor>
  <xdr:twoCellAnchor>
    <xdr:from>
      <xdr:col>32</xdr:col>
      <xdr:colOff>98425</xdr:colOff>
      <xdr:row>79</xdr:row>
      <xdr:rowOff>26670</xdr:rowOff>
    </xdr:from>
    <xdr:to>
      <xdr:col>32</xdr:col>
      <xdr:colOff>276225</xdr:colOff>
      <xdr:row>79</xdr:row>
      <xdr:rowOff>26670</xdr:rowOff>
    </xdr:to>
    <xdr:cxnSp macro="">
      <xdr:nvCxnSpPr>
        <xdr:cNvPr id="368" name="直線コネクタ 3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74185</xdr:rowOff>
    </xdr:from>
    <xdr:ext cx="469744" cy="259045"/>
    <xdr:sp macro="" textlink="">
      <xdr:nvSpPr>
        <xdr:cNvPr id="369" name="【消防施設】&#10;一人当たり面積平均値テキスト"/>
        <xdr:cNvSpPr txBox="1"/>
      </xdr:nvSpPr>
      <xdr:spPr>
        <a:xfrm>
          <a:off x="22250400" y="1396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51308</xdr:rowOff>
    </xdr:from>
    <xdr:to>
      <xdr:col>32</xdr:col>
      <xdr:colOff>238125</xdr:colOff>
      <xdr:row>82</xdr:row>
      <xdr:rowOff>152908</xdr:rowOff>
    </xdr:to>
    <xdr:sp macro="" textlink="">
      <xdr:nvSpPr>
        <xdr:cNvPr id="370" name="フローチャート : 判断 369"/>
        <xdr:cNvSpPr/>
      </xdr:nvSpPr>
      <xdr:spPr>
        <a:xfrm>
          <a:off x="221107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53594</xdr:rowOff>
    </xdr:from>
    <xdr:to>
      <xdr:col>32</xdr:col>
      <xdr:colOff>238125</xdr:colOff>
      <xdr:row>85</xdr:row>
      <xdr:rowOff>155194</xdr:rowOff>
    </xdr:to>
    <xdr:sp macro="" textlink="">
      <xdr:nvSpPr>
        <xdr:cNvPr id="376" name="円/楕円 375"/>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139971</xdr:rowOff>
    </xdr:from>
    <xdr:ext cx="469744" cy="259045"/>
    <xdr:sp macro="" textlink="">
      <xdr:nvSpPr>
        <xdr:cNvPr id="377" name="【消防施設】&#10;一人当たり面積該当値テキスト"/>
        <xdr:cNvSpPr txBox="1"/>
      </xdr:nvSpPr>
      <xdr:spPr>
        <a:xfrm>
          <a:off x="222504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8" name="正方形/長方形 37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9" name="正方形/長方形 3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0" name="正方形/長方形 3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1" name="正方形/長方形 3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2" name="正方形/長方形 3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3" name="正方形/長方形 3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4" name="正方形/長方形 3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5" name="正方形/長方形 38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6" name="テキスト ボックス 3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7" name="直線コネクタ 3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8" name="テキスト ボックス 3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89" name="直線コネクタ 3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0" name="テキスト ボックス 3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1" name="直線コネクタ 3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2" name="テキスト ボックス 3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3" name="直線コネクタ 3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4" name="テキスト ボックス 3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5" name="直線コネクタ 3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6" name="テキスト ボックス 3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7" name="直線コネクタ 3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8" name="テキスト ボックス 3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9" name="直線コネクタ 3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0" name="テキスト ボックス 3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402" name="直線コネクタ 401"/>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403"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404" name="直線コネクタ 403"/>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05"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06" name="直線コネクタ 405"/>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65422</xdr:rowOff>
    </xdr:from>
    <xdr:ext cx="405111" cy="259045"/>
    <xdr:sp macro="" textlink="">
      <xdr:nvSpPr>
        <xdr:cNvPr id="407" name="【庁舎】&#10;有形固定資産減価償却率平均値テキスト"/>
        <xdr:cNvSpPr txBox="1"/>
      </xdr:nvSpPr>
      <xdr:spPr>
        <a:xfrm>
          <a:off x="164084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408" name="フローチャート : 判断 407"/>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80645</xdr:rowOff>
    </xdr:from>
    <xdr:to>
      <xdr:col>23</xdr:col>
      <xdr:colOff>568325</xdr:colOff>
      <xdr:row>108</xdr:row>
      <xdr:rowOff>10795</xdr:rowOff>
    </xdr:to>
    <xdr:sp macro="" textlink="">
      <xdr:nvSpPr>
        <xdr:cNvPr id="414" name="円/楕円 413"/>
        <xdr:cNvSpPr/>
      </xdr:nvSpPr>
      <xdr:spPr>
        <a:xfrm>
          <a:off x="16268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59072</xdr:rowOff>
    </xdr:from>
    <xdr:ext cx="405111" cy="259045"/>
    <xdr:sp macro="" textlink="">
      <xdr:nvSpPr>
        <xdr:cNvPr id="415" name="【庁舎】&#10;有形固定資産減価償却率該当値テキスト"/>
        <xdr:cNvSpPr txBox="1"/>
      </xdr:nvSpPr>
      <xdr:spPr>
        <a:xfrm>
          <a:off x="164084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6" name="正方形/長方形 41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7" name="正方形/長方形 4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8" name="正方形/長方形 4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9" name="正方形/長方形 4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0" name="正方形/長方形 4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1" name="正方形/長方形 4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2" name="正方形/長方形 4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3" name="正方形/長方形 42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4" name="テキスト ボックス 4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5" name="直線コネクタ 4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26" name="直線コネクタ 4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7" name="テキスト ボックス 4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8" name="直線コネクタ 4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29" name="テキスト ボックス 4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0" name="直線コネクタ 4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1" name="テキスト ボックス 4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2" name="直線コネクタ 4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3" name="テキスト ボックス 4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4" name="直線コネクタ 4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5" name="テキスト ボックス 4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6" name="直線コネクタ 4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7" name="テキスト ボックス 4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439" name="直線コネクタ 438"/>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40"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41" name="直線コネクタ 440"/>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442"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443" name="直線コネクタ 442"/>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133239</xdr:rowOff>
    </xdr:from>
    <xdr:ext cx="469744" cy="259045"/>
    <xdr:sp macro="" textlink="">
      <xdr:nvSpPr>
        <xdr:cNvPr id="444" name="【庁舎】&#10;一人当たり面積平均値テキスト"/>
        <xdr:cNvSpPr txBox="1"/>
      </xdr:nvSpPr>
      <xdr:spPr>
        <a:xfrm>
          <a:off x="22250400" y="181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445" name="フローチャート : 判断 444"/>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113030</xdr:rowOff>
    </xdr:from>
    <xdr:to>
      <xdr:col>32</xdr:col>
      <xdr:colOff>238125</xdr:colOff>
      <xdr:row>108</xdr:row>
      <xdr:rowOff>43180</xdr:rowOff>
    </xdr:to>
    <xdr:sp macro="" textlink="">
      <xdr:nvSpPr>
        <xdr:cNvPr id="451" name="円/楕円 450"/>
        <xdr:cNvSpPr/>
      </xdr:nvSpPr>
      <xdr:spPr>
        <a:xfrm>
          <a:off x="22110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27957</xdr:rowOff>
    </xdr:from>
    <xdr:ext cx="469744" cy="259045"/>
    <xdr:sp macro="" textlink="">
      <xdr:nvSpPr>
        <xdr:cNvPr id="452" name="【庁舎】&#10;一人当たり面積該当値テキスト"/>
        <xdr:cNvSpPr txBox="1"/>
      </xdr:nvSpPr>
      <xdr:spPr>
        <a:xfrm>
          <a:off x="222504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3" name="正方形/長方形 45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5" name="テキスト ボックス 45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体育館・プールについては、平成</a:t>
          </a:r>
          <a:r>
            <a:rPr kumimoji="1" lang="en-US" altLang="ja-JP" sz="1300">
              <a:latin typeface="ＭＳ Ｐゴシック"/>
            </a:rPr>
            <a:t>21</a:t>
          </a:r>
          <a:r>
            <a:rPr kumimoji="1" lang="ja-JP" altLang="en-US" sz="1300">
              <a:latin typeface="ＭＳ Ｐゴシック"/>
            </a:rPr>
            <a:t>年度に学校の体育館は耐震補強をしているが、公民館に併設している勤労者体育センターが後</a:t>
          </a:r>
          <a:r>
            <a:rPr kumimoji="1" lang="en-US" altLang="ja-JP" sz="1300">
              <a:latin typeface="ＭＳ Ｐゴシック"/>
            </a:rPr>
            <a:t>10</a:t>
          </a:r>
          <a:r>
            <a:rPr kumimoji="1" lang="ja-JP" altLang="en-US" sz="1300">
              <a:latin typeface="ＭＳ Ｐゴシック"/>
            </a:rPr>
            <a:t>年で耐用年数を迎えることから、有形固定資産減価償却率が高くなっている。福祉施設・保健センターについては、福祉センター、老人センター、保健センター等を類似団体と比較し有形固定資産減価償却率が下回っている。消防施設は、有形固定資産減価償却率が類似団体と比較して下回っている。庁舎については、老朽化や東日本大震災の影響によりクラック等が発生していたため、平成</a:t>
          </a:r>
          <a:r>
            <a:rPr kumimoji="1" lang="en-US" altLang="ja-JP" sz="1300">
              <a:latin typeface="ＭＳ Ｐゴシック"/>
            </a:rPr>
            <a:t>27</a:t>
          </a:r>
          <a:r>
            <a:rPr kumimoji="1" lang="ja-JP" altLang="en-US" sz="1300">
              <a:latin typeface="ＭＳ Ｐゴシック"/>
            </a:rPr>
            <a:t>年度に廃校になった旧小学校を活用した大規模改造の庁舎建設を実施したことで、類似団体と比較して</a:t>
          </a:r>
          <a:r>
            <a:rPr kumimoji="1" lang="en-US" altLang="ja-JP" sz="1300">
              <a:latin typeface="ＭＳ Ｐゴシック"/>
            </a:rPr>
            <a:t>29.1%</a:t>
          </a:r>
          <a:r>
            <a:rPr kumimoji="1" lang="ja-JP" altLang="en-US" sz="1300">
              <a:latin typeface="ＭＳ Ｐゴシック"/>
            </a:rPr>
            <a:t>と大きく下回っている。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6,542
6,439
93.42
6,405,853
5,996,409
394,422
2,707,068
5,971,694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復興需要等による村民税所得割額の増、また、消費税引上げに伴う地方消費税交付金の社会保障財源化分が増加したことで、基準財政収入額が、前年度比５．６％増</a:t>
          </a:r>
          <a:r>
            <a:rPr lang="ja-JP" altLang="ja-JP" sz="1300" b="0" i="0" baseline="0">
              <a:solidFill>
                <a:sysClr val="windowText" lastClr="000000"/>
              </a:solidFill>
              <a:effectLst/>
              <a:latin typeface="+mn-lt"/>
              <a:ea typeface="+mn-ea"/>
              <a:cs typeface="+mn-cs"/>
            </a:rPr>
            <a:t>と</a:t>
          </a:r>
          <a:r>
            <a:rPr lang="ja-JP" altLang="en-US" sz="1300" b="0" i="0" baseline="0">
              <a:solidFill>
                <a:sysClr val="windowText" lastClr="000000"/>
              </a:solidFill>
              <a:effectLst/>
              <a:latin typeface="+mn-lt"/>
              <a:ea typeface="+mn-ea"/>
              <a:cs typeface="+mn-cs"/>
            </a:rPr>
            <a:t>なった</a:t>
          </a:r>
          <a:r>
            <a:rPr lang="ja-JP" altLang="ja-JP" sz="1300" b="0" i="0" baseline="0">
              <a:solidFill>
                <a:sysClr val="windowText" lastClr="000000"/>
              </a:solidFill>
              <a:effectLst/>
              <a:latin typeface="+mn-lt"/>
              <a:ea typeface="+mn-ea"/>
              <a:cs typeface="+mn-cs"/>
            </a:rPr>
            <a:t>。基準財政需要額</a:t>
          </a:r>
          <a:r>
            <a:rPr lang="ja-JP" altLang="en-US" sz="1300" b="0" i="0" baseline="0">
              <a:solidFill>
                <a:sysClr val="windowText" lastClr="000000"/>
              </a:solidFill>
              <a:effectLst/>
              <a:latin typeface="+mn-lt"/>
              <a:ea typeface="+mn-ea"/>
              <a:cs typeface="+mn-cs"/>
            </a:rPr>
            <a:t>は、</a:t>
          </a:r>
          <a:r>
            <a:rPr lang="ja-JP" altLang="ja-JP" sz="1300" b="0" i="0" baseline="0">
              <a:solidFill>
                <a:sysClr val="windowText" lastClr="000000"/>
              </a:solidFill>
              <a:effectLst/>
              <a:latin typeface="+mn-lt"/>
              <a:ea typeface="+mn-ea"/>
              <a:cs typeface="+mn-cs"/>
            </a:rPr>
            <a:t>人口減少対策等特別事業費等の増加により前年度比３．８％増と</a:t>
          </a:r>
          <a:r>
            <a:rPr lang="ja-JP" altLang="en-US" sz="1300" b="0" i="0" baseline="0">
              <a:solidFill>
                <a:sysClr val="windowText" lastClr="000000"/>
              </a:solidFill>
              <a:effectLst/>
              <a:latin typeface="+mn-lt"/>
              <a:ea typeface="+mn-ea"/>
              <a:cs typeface="+mn-cs"/>
            </a:rPr>
            <a:t>なり</a:t>
          </a:r>
          <a:r>
            <a:rPr lang="ja-JP" altLang="ja-JP" sz="1300" b="0" i="0" baseline="0">
              <a:solidFill>
                <a:sysClr val="windowText" lastClr="000000"/>
              </a:solidFill>
              <a:effectLst/>
              <a:latin typeface="+mn-lt"/>
              <a:ea typeface="+mn-ea"/>
              <a:cs typeface="+mn-cs"/>
            </a:rPr>
            <a:t>、２７年度財政力指数は、０．２７と前年度比０．０１増</a:t>
          </a:r>
          <a:r>
            <a:rPr lang="ja-JP" altLang="en-US" sz="1300" b="0" i="0" baseline="0">
              <a:solidFill>
                <a:sysClr val="windowText" lastClr="000000"/>
              </a:solidFill>
              <a:effectLst/>
              <a:latin typeface="+mn-lt"/>
              <a:ea typeface="+mn-ea"/>
              <a:cs typeface="+mn-cs"/>
            </a:rPr>
            <a:t>となり</a:t>
          </a:r>
          <a:r>
            <a:rPr lang="ja-JP" altLang="ja-JP" sz="1300" b="0" i="0" baseline="0">
              <a:solidFill>
                <a:sysClr val="windowText" lastClr="000000"/>
              </a:solidFill>
              <a:effectLst/>
              <a:latin typeface="+mn-lt"/>
              <a:ea typeface="+mn-ea"/>
              <a:cs typeface="+mn-cs"/>
            </a:rPr>
            <a:t>、類似団体</a:t>
          </a:r>
          <a:r>
            <a:rPr lang="ja-JP" altLang="ja-JP" sz="1300" b="0" i="0" baseline="0">
              <a:solidFill>
                <a:schemeClr val="dk1"/>
              </a:solidFill>
              <a:effectLst/>
              <a:latin typeface="+mn-lt"/>
              <a:ea typeface="+mn-ea"/>
              <a:cs typeface="+mn-cs"/>
            </a:rPr>
            <a:t>平均を０．０２上回った。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引き続き、</a:t>
          </a:r>
          <a:r>
            <a:rPr lang="ja-JP" altLang="ja-JP" sz="1300">
              <a:solidFill>
                <a:schemeClr val="dk1"/>
              </a:solidFill>
              <a:effectLst/>
              <a:latin typeface="+mn-lt"/>
              <a:ea typeface="+mn-ea"/>
              <a:cs typeface="+mn-cs"/>
            </a:rPr>
            <a:t>緊急に必要な事業を峻別し、投資的経費を抑制する等歳出の削減を実施するとともに、</a:t>
          </a:r>
          <a:r>
            <a:rPr lang="ja-JP" altLang="ja-JP" sz="1300" b="0" i="0" baseline="0">
              <a:solidFill>
                <a:schemeClr val="dk1"/>
              </a:solidFill>
              <a:effectLst/>
              <a:latin typeface="+mn-lt"/>
              <a:ea typeface="+mn-ea"/>
              <a:cs typeface="+mn-cs"/>
            </a:rPr>
            <a:t>地方税を始めとする自主財源の確保や事務事業の効率的執行により</a:t>
          </a:r>
          <a:r>
            <a:rPr lang="ja-JP" altLang="ja-JP" sz="1300">
              <a:solidFill>
                <a:schemeClr val="dk1"/>
              </a:solidFill>
              <a:effectLst/>
              <a:latin typeface="+mn-lt"/>
              <a:ea typeface="+mn-ea"/>
              <a:cs typeface="+mn-cs"/>
            </a:rPr>
            <a:t>健全な財政運営に努めていく。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69" name="直線コネクタ 68"/>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43543</xdr:rowOff>
    </xdr:to>
    <xdr:cxnSp macro="">
      <xdr:nvCxnSpPr>
        <xdr:cNvPr id="72" name="直線コネクタ 71"/>
        <xdr:cNvCxnSpPr/>
      </xdr:nvCxnSpPr>
      <xdr:spPr>
        <a:xfrm flipV="1">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43543</xdr:rowOff>
    </xdr:to>
    <xdr:cxnSp macro="">
      <xdr:nvCxnSpPr>
        <xdr:cNvPr id="78" name="直線コネクタ 77"/>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89"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歳出では、地方債の借入を抑制したいたことで、公債費は減少しているものの、医療費増加等により扶助費の増及び特別会計に対する繰出金が増え経常経費全体で６０，２９６千円増加した。歳入では、</a:t>
          </a:r>
          <a:r>
            <a:rPr lang="ja-JP" altLang="ja-JP" sz="1300" b="0" i="0" baseline="0">
              <a:solidFill>
                <a:schemeClr val="dk1"/>
              </a:solidFill>
              <a:effectLst/>
              <a:latin typeface="+mn-lt"/>
              <a:ea typeface="+mn-ea"/>
              <a:cs typeface="+mn-cs"/>
            </a:rPr>
            <a:t>復興需要等による村民税が増加</a:t>
          </a:r>
          <a:r>
            <a:rPr lang="ja-JP" altLang="ja-JP" sz="1300">
              <a:solidFill>
                <a:schemeClr val="dk1"/>
              </a:solidFill>
              <a:effectLst/>
              <a:latin typeface="+mn-lt"/>
              <a:ea typeface="+mn-ea"/>
              <a:cs typeface="+mn-cs"/>
            </a:rPr>
            <a:t>、また、普通交付税５３，２５８千円増加等により経常一般財源全体で９３，０１０千円増加したことで、経常収支比率は、前年度と比較して０．７％減少したが、類似団体平均を０．７上回った。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今後、事務事業の見直しを更に進めるとともに、優先度の低い事務事業について計画的に廃止・縮小を進め、経常経費の削減を図る。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102362</xdr:rowOff>
    </xdr:to>
    <xdr:cxnSp macro="">
      <xdr:nvCxnSpPr>
        <xdr:cNvPr id="130" name="直線コネクタ 129"/>
        <xdr:cNvCxnSpPr/>
      </xdr:nvCxnSpPr>
      <xdr:spPr>
        <a:xfrm flipV="1">
          <a:off x="4114800" y="1069848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62</xdr:row>
      <xdr:rowOff>102362</xdr:rowOff>
    </xdr:to>
    <xdr:cxnSp macro="">
      <xdr:nvCxnSpPr>
        <xdr:cNvPr id="133" name="直線コネクタ 132"/>
        <xdr:cNvCxnSpPr/>
      </xdr:nvCxnSpPr>
      <xdr:spPr>
        <a:xfrm>
          <a:off x="3225800" y="1050061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42164</xdr:rowOff>
    </xdr:from>
    <xdr:to>
      <xdr:col>4</xdr:col>
      <xdr:colOff>482600</xdr:colOff>
      <xdr:row>61</xdr:row>
      <xdr:rowOff>100076</xdr:rowOff>
    </xdr:to>
    <xdr:cxnSp macro="">
      <xdr:nvCxnSpPr>
        <xdr:cNvPr id="136" name="直線コネクタ 135"/>
        <xdr:cNvCxnSpPr/>
      </xdr:nvCxnSpPr>
      <xdr:spPr>
        <a:xfrm flipV="1">
          <a:off x="2336800" y="105006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61</xdr:row>
      <xdr:rowOff>167640</xdr:rowOff>
    </xdr:to>
    <xdr:cxnSp macro="">
      <xdr:nvCxnSpPr>
        <xdr:cNvPr id="139" name="直線コネクタ 138"/>
        <xdr:cNvCxnSpPr/>
      </xdr:nvCxnSpPr>
      <xdr:spPr>
        <a:xfrm flipV="1">
          <a:off x="1447800" y="105585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9" name="円/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0"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162814</xdr:rowOff>
    </xdr:from>
    <xdr:to>
      <xdr:col>4</xdr:col>
      <xdr:colOff>533400</xdr:colOff>
      <xdr:row>61</xdr:row>
      <xdr:rowOff>92964</xdr:rowOff>
    </xdr:to>
    <xdr:sp macro="" textlink="">
      <xdr:nvSpPr>
        <xdr:cNvPr id="153" name="円/楕円 152"/>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103141</xdr:rowOff>
    </xdr:from>
    <xdr:ext cx="762000" cy="259045"/>
    <xdr:sp macro="" textlink="">
      <xdr:nvSpPr>
        <xdr:cNvPr id="154" name="テキスト ボックス 153"/>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5" name="円/楕円 154"/>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161053</xdr:rowOff>
    </xdr:from>
    <xdr:ext cx="762000" cy="259045"/>
    <xdr:sp macro="" textlink="">
      <xdr:nvSpPr>
        <xdr:cNvPr id="156" name="テキスト ボックス 15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7" name="円/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8" name="テキスト ボックス 157"/>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[208,141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aseline="0">
              <a:solidFill>
                <a:schemeClr val="dk1"/>
              </a:solidFill>
              <a:effectLst/>
              <a:latin typeface="+mn-lt"/>
              <a:ea typeface="+mn-ea"/>
              <a:cs typeface="+mn-cs"/>
            </a:rPr>
            <a:t>　人件費については、退職に伴う市町村総合事務組合特別負担金が増加し</a:t>
          </a:r>
          <a:r>
            <a:rPr lang="ja-JP" altLang="en-US" sz="1300" baseline="0">
              <a:solidFill>
                <a:schemeClr val="dk1"/>
              </a:solidFill>
              <a:effectLst/>
              <a:latin typeface="+mn-lt"/>
              <a:ea typeface="+mn-ea"/>
              <a:cs typeface="+mn-cs"/>
            </a:rPr>
            <a:t>ている</a:t>
          </a:r>
          <a:r>
            <a:rPr lang="ja-JP" altLang="ja-JP" sz="1300" baseline="0">
              <a:solidFill>
                <a:schemeClr val="dk1"/>
              </a:solidFill>
              <a:effectLst/>
              <a:latin typeface="+mn-lt"/>
              <a:ea typeface="+mn-ea"/>
              <a:cs typeface="+mn-cs"/>
            </a:rPr>
            <a:t>。物件費については、役場庁舎の老朽化に伴い旧永田小学校を改築し役場機能を移転し</a:t>
          </a:r>
          <a:r>
            <a:rPr lang="ja-JP" altLang="en-US" sz="1300" baseline="0">
              <a:solidFill>
                <a:schemeClr val="dk1"/>
              </a:solidFill>
              <a:effectLst/>
              <a:latin typeface="+mn-lt"/>
              <a:ea typeface="+mn-ea"/>
              <a:cs typeface="+mn-cs"/>
            </a:rPr>
            <a:t>た際の</a:t>
          </a:r>
          <a:r>
            <a:rPr lang="ja-JP" altLang="ja-JP" sz="1300" baseline="0">
              <a:solidFill>
                <a:schemeClr val="dk1"/>
              </a:solidFill>
              <a:effectLst/>
              <a:latin typeface="+mn-lt"/>
              <a:ea typeface="+mn-ea"/>
              <a:cs typeface="+mn-cs"/>
            </a:rPr>
            <a:t>各システム移転費用が増加し、また、社会保障・税番号制度システム改修等が増え、１人当たり前年度比２９，７２９円と大きく増加した</a:t>
          </a:r>
          <a:r>
            <a:rPr lang="ja-JP" altLang="en-US" sz="1300" baseline="0">
              <a:solidFill>
                <a:schemeClr val="dk1"/>
              </a:solidFill>
              <a:effectLst/>
              <a:latin typeface="+mn-lt"/>
              <a:ea typeface="+mn-ea"/>
              <a:cs typeface="+mn-cs"/>
            </a:rPr>
            <a:t>が、</a:t>
          </a:r>
          <a:r>
            <a:rPr lang="ja-JP" altLang="ja-JP" sz="1300" baseline="0">
              <a:solidFill>
                <a:schemeClr val="dk1"/>
              </a:solidFill>
              <a:effectLst/>
              <a:latin typeface="+mn-lt"/>
              <a:ea typeface="+mn-ea"/>
              <a:cs typeface="+mn-cs"/>
            </a:rPr>
            <a:t>前年度と比較して、類似団体の平均を下回っている。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57114</xdr:rowOff>
    </xdr:from>
    <xdr:to>
      <xdr:col>7</xdr:col>
      <xdr:colOff>152400</xdr:colOff>
      <xdr:row>83</xdr:row>
      <xdr:rowOff>5224</xdr:rowOff>
    </xdr:to>
    <xdr:cxnSp macro="">
      <xdr:nvCxnSpPr>
        <xdr:cNvPr id="193" name="直線コネクタ 192"/>
        <xdr:cNvCxnSpPr/>
      </xdr:nvCxnSpPr>
      <xdr:spPr>
        <a:xfrm>
          <a:off x="4114800" y="14116014"/>
          <a:ext cx="838200" cy="11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33390</xdr:rowOff>
    </xdr:from>
    <xdr:to>
      <xdr:col>6</xdr:col>
      <xdr:colOff>0</xdr:colOff>
      <xdr:row>82</xdr:row>
      <xdr:rowOff>57114</xdr:rowOff>
    </xdr:to>
    <xdr:cxnSp macro="">
      <xdr:nvCxnSpPr>
        <xdr:cNvPr id="196" name="直線コネクタ 195"/>
        <xdr:cNvCxnSpPr/>
      </xdr:nvCxnSpPr>
      <xdr:spPr>
        <a:xfrm>
          <a:off x="3225800" y="14092290"/>
          <a:ext cx="889000" cy="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166393</xdr:rowOff>
    </xdr:from>
    <xdr:to>
      <xdr:col>4</xdr:col>
      <xdr:colOff>482600</xdr:colOff>
      <xdr:row>82</xdr:row>
      <xdr:rowOff>33390</xdr:rowOff>
    </xdr:to>
    <xdr:cxnSp macro="">
      <xdr:nvCxnSpPr>
        <xdr:cNvPr id="199" name="直線コネクタ 198"/>
        <xdr:cNvCxnSpPr/>
      </xdr:nvCxnSpPr>
      <xdr:spPr>
        <a:xfrm>
          <a:off x="2336800" y="14053843"/>
          <a:ext cx="889000" cy="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166393</xdr:rowOff>
    </xdr:from>
    <xdr:to>
      <xdr:col>3</xdr:col>
      <xdr:colOff>279400</xdr:colOff>
      <xdr:row>82</xdr:row>
      <xdr:rowOff>38156</xdr:rowOff>
    </xdr:to>
    <xdr:cxnSp macro="">
      <xdr:nvCxnSpPr>
        <xdr:cNvPr id="202" name="直線コネクタ 201"/>
        <xdr:cNvCxnSpPr/>
      </xdr:nvCxnSpPr>
      <xdr:spPr>
        <a:xfrm flipV="1">
          <a:off x="1447800" y="14053843"/>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125874</xdr:rowOff>
    </xdr:from>
    <xdr:to>
      <xdr:col>7</xdr:col>
      <xdr:colOff>203200</xdr:colOff>
      <xdr:row>83</xdr:row>
      <xdr:rowOff>56024</xdr:rowOff>
    </xdr:to>
    <xdr:sp macro="" textlink="">
      <xdr:nvSpPr>
        <xdr:cNvPr id="212" name="円/楕円 211"/>
        <xdr:cNvSpPr/>
      </xdr:nvSpPr>
      <xdr:spPr>
        <a:xfrm>
          <a:off x="4902200" y="141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142401</xdr:rowOff>
    </xdr:from>
    <xdr:ext cx="762000" cy="259045"/>
    <xdr:sp macro="" textlink="">
      <xdr:nvSpPr>
        <xdr:cNvPr id="213" name="人件費・物件費等の状況該当値テキスト"/>
        <xdr:cNvSpPr txBox="1"/>
      </xdr:nvSpPr>
      <xdr:spPr>
        <a:xfrm>
          <a:off x="5041900" y="1402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208,141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6314</xdr:rowOff>
    </xdr:from>
    <xdr:to>
      <xdr:col>6</xdr:col>
      <xdr:colOff>50800</xdr:colOff>
      <xdr:row>82</xdr:row>
      <xdr:rowOff>107914</xdr:rowOff>
    </xdr:to>
    <xdr:sp macro="" textlink="">
      <xdr:nvSpPr>
        <xdr:cNvPr id="214" name="円/楕円 213"/>
        <xdr:cNvSpPr/>
      </xdr:nvSpPr>
      <xdr:spPr>
        <a:xfrm>
          <a:off x="4064000" y="140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118091</xdr:rowOff>
    </xdr:from>
    <xdr:ext cx="736600" cy="259045"/>
    <xdr:sp macro="" textlink="">
      <xdr:nvSpPr>
        <xdr:cNvPr id="215" name="テキスト ボックス 214"/>
        <xdr:cNvSpPr txBox="1"/>
      </xdr:nvSpPr>
      <xdr:spPr>
        <a:xfrm>
          <a:off x="3733800" y="1383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154040</xdr:rowOff>
    </xdr:from>
    <xdr:to>
      <xdr:col>4</xdr:col>
      <xdr:colOff>533400</xdr:colOff>
      <xdr:row>82</xdr:row>
      <xdr:rowOff>84190</xdr:rowOff>
    </xdr:to>
    <xdr:sp macro="" textlink="">
      <xdr:nvSpPr>
        <xdr:cNvPr id="216" name="円/楕円 215"/>
        <xdr:cNvSpPr/>
      </xdr:nvSpPr>
      <xdr:spPr>
        <a:xfrm>
          <a:off x="3175000" y="140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94367</xdr:rowOff>
    </xdr:from>
    <xdr:ext cx="762000" cy="259045"/>
    <xdr:sp macro="" textlink="">
      <xdr:nvSpPr>
        <xdr:cNvPr id="217" name="テキスト ボックス 216"/>
        <xdr:cNvSpPr txBox="1"/>
      </xdr:nvSpPr>
      <xdr:spPr>
        <a:xfrm>
          <a:off x="2844800" y="138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115593</xdr:rowOff>
    </xdr:from>
    <xdr:to>
      <xdr:col>3</xdr:col>
      <xdr:colOff>330200</xdr:colOff>
      <xdr:row>82</xdr:row>
      <xdr:rowOff>45743</xdr:rowOff>
    </xdr:to>
    <xdr:sp macro="" textlink="">
      <xdr:nvSpPr>
        <xdr:cNvPr id="218" name="円/楕円 217"/>
        <xdr:cNvSpPr/>
      </xdr:nvSpPr>
      <xdr:spPr>
        <a:xfrm>
          <a:off x="2286000" y="140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55920</xdr:rowOff>
    </xdr:from>
    <xdr:ext cx="762000" cy="259045"/>
    <xdr:sp macro="" textlink="">
      <xdr:nvSpPr>
        <xdr:cNvPr id="219" name="テキスト ボックス 218"/>
        <xdr:cNvSpPr txBox="1"/>
      </xdr:nvSpPr>
      <xdr:spPr>
        <a:xfrm>
          <a:off x="1955800" y="1377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158806</xdr:rowOff>
    </xdr:from>
    <xdr:to>
      <xdr:col>2</xdr:col>
      <xdr:colOff>127000</xdr:colOff>
      <xdr:row>82</xdr:row>
      <xdr:rowOff>88956</xdr:rowOff>
    </xdr:to>
    <xdr:sp macro="" textlink="">
      <xdr:nvSpPr>
        <xdr:cNvPr id="220" name="円/楕円 219"/>
        <xdr:cNvSpPr/>
      </xdr:nvSpPr>
      <xdr:spPr>
        <a:xfrm>
          <a:off x="1397000" y="140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99133</xdr:rowOff>
    </xdr:from>
    <xdr:ext cx="762000" cy="259045"/>
    <xdr:sp macro="" textlink="">
      <xdr:nvSpPr>
        <xdr:cNvPr id="221" name="テキスト ボックス 220"/>
        <xdr:cNvSpPr txBox="1"/>
      </xdr:nvSpPr>
      <xdr:spPr>
        <a:xfrm>
          <a:off x="1066800" y="1381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新規採用一般行政職員２名、退職一般行政職員２名による職員構成の変動と現給保障者の割合１６．３％</a:t>
          </a:r>
          <a:r>
            <a:rPr kumimoji="1" lang="ja-JP" altLang="en-US" sz="1300">
              <a:solidFill>
                <a:schemeClr val="dk1"/>
              </a:solidFill>
              <a:effectLst/>
              <a:latin typeface="+mn-lt"/>
              <a:ea typeface="+mn-ea"/>
              <a:cs typeface="+mn-cs"/>
            </a:rPr>
            <a:t>と高い比率</a:t>
          </a:r>
          <a:r>
            <a:rPr kumimoji="1" lang="ja-JP" altLang="ja-JP" sz="1300">
              <a:solidFill>
                <a:schemeClr val="dk1"/>
              </a:solidFill>
              <a:effectLst/>
              <a:latin typeface="+mn-lt"/>
              <a:ea typeface="+mn-ea"/>
              <a:cs typeface="+mn-cs"/>
            </a:rPr>
            <a:t>により前年度比１．７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上回り、類似団体平均を２．８上回ったことから、より一層の給与の適正化に努める。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48513</xdr:rowOff>
    </xdr:to>
    <xdr:cxnSp macro="">
      <xdr:nvCxnSpPr>
        <xdr:cNvPr id="253" name="直線コネクタ 252"/>
        <xdr:cNvCxnSpPr/>
      </xdr:nvCxnSpPr>
      <xdr:spPr>
        <a:xfrm>
          <a:off x="16179800" y="14711172"/>
          <a:ext cx="8382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87</xdr:row>
      <xdr:rowOff>2539</xdr:rowOff>
    </xdr:to>
    <xdr:cxnSp macro="">
      <xdr:nvCxnSpPr>
        <xdr:cNvPr id="256" name="直線コネクタ 255"/>
        <xdr:cNvCxnSpPr/>
      </xdr:nvCxnSpPr>
      <xdr:spPr>
        <a:xfrm flipV="1">
          <a:off x="15290800" y="14711172"/>
          <a:ext cx="889000" cy="2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2539</xdr:rowOff>
    </xdr:from>
    <xdr:to>
      <xdr:col>22</xdr:col>
      <xdr:colOff>203200</xdr:colOff>
      <xdr:row>88</xdr:row>
      <xdr:rowOff>106172</xdr:rowOff>
    </xdr:to>
    <xdr:cxnSp macro="">
      <xdr:nvCxnSpPr>
        <xdr:cNvPr id="259" name="直線コネクタ 258"/>
        <xdr:cNvCxnSpPr/>
      </xdr:nvCxnSpPr>
      <xdr:spPr>
        <a:xfrm flipV="1">
          <a:off x="14401800" y="14918689"/>
          <a:ext cx="889000" cy="2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57913</xdr:rowOff>
    </xdr:from>
    <xdr:to>
      <xdr:col>21</xdr:col>
      <xdr:colOff>0</xdr:colOff>
      <xdr:row>88</xdr:row>
      <xdr:rowOff>106172</xdr:rowOff>
    </xdr:to>
    <xdr:cxnSp macro="">
      <xdr:nvCxnSpPr>
        <xdr:cNvPr id="262" name="直線コネクタ 261"/>
        <xdr:cNvCxnSpPr/>
      </xdr:nvCxnSpPr>
      <xdr:spPr>
        <a:xfrm>
          <a:off x="13512800" y="15145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2" name="円/楕円 271"/>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3"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4" name="円/楕円 273"/>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5" name="テキスト ボックス 274"/>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76" name="円/楕円 275"/>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38116</xdr:rowOff>
    </xdr:from>
    <xdr:ext cx="762000" cy="259045"/>
    <xdr:sp macro="" textlink="">
      <xdr:nvSpPr>
        <xdr:cNvPr id="277" name="テキスト ボックス 276"/>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55372</xdr:rowOff>
    </xdr:from>
    <xdr:to>
      <xdr:col>21</xdr:col>
      <xdr:colOff>50800</xdr:colOff>
      <xdr:row>88</xdr:row>
      <xdr:rowOff>156972</xdr:rowOff>
    </xdr:to>
    <xdr:sp macro="" textlink="">
      <xdr:nvSpPr>
        <xdr:cNvPr id="278" name="円/楕円 277"/>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141749</xdr:rowOff>
    </xdr:from>
    <xdr:ext cx="762000" cy="259045"/>
    <xdr:sp macro="" textlink="">
      <xdr:nvSpPr>
        <xdr:cNvPr id="279" name="テキスト ボックス 278"/>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80" name="円/楕円 279"/>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93490</xdr:rowOff>
    </xdr:from>
    <xdr:ext cx="762000" cy="259045"/>
    <xdr:sp macro="" textlink="">
      <xdr:nvSpPr>
        <xdr:cNvPr id="281" name="テキスト ボックス 280"/>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人口千人当たり</a:t>
          </a:r>
          <a:r>
            <a:rPr kumimoji="1" lang="ja-JP" altLang="en-US" sz="1300">
              <a:solidFill>
                <a:schemeClr val="dk1"/>
              </a:solidFill>
              <a:effectLst/>
              <a:latin typeface="+mn-lt"/>
              <a:ea typeface="+mn-ea"/>
              <a:cs typeface="+mn-cs"/>
            </a:rPr>
            <a:t>の職員数については、</a:t>
          </a:r>
          <a:r>
            <a:rPr kumimoji="1" lang="ja-JP" altLang="ja-JP" sz="1300">
              <a:solidFill>
                <a:schemeClr val="dk1"/>
              </a:solidFill>
              <a:effectLst/>
              <a:latin typeface="+mn-lt"/>
              <a:ea typeface="+mn-ea"/>
              <a:cs typeface="+mn-cs"/>
            </a:rPr>
            <a:t>前年度比０．４９人増となったが、類似団体内平均を大きく下回っている。</a:t>
          </a:r>
          <a:endParaRPr lang="ja-JP" altLang="ja-JP" sz="1300">
            <a:effectLst/>
          </a:endParaRPr>
        </a:p>
        <a:p>
          <a:r>
            <a:rPr kumimoji="1" lang="ja-JP" altLang="ja-JP" sz="1300">
              <a:solidFill>
                <a:schemeClr val="dk1"/>
              </a:solidFill>
              <a:effectLst/>
              <a:latin typeface="+mn-lt"/>
              <a:ea typeface="+mn-ea"/>
              <a:cs typeface="+mn-cs"/>
            </a:rPr>
            <a:t>　引き続き住民サービスの低下を招かぬよう事務の効率化の向上に努める。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47461</xdr:rowOff>
    </xdr:from>
    <xdr:to>
      <xdr:col>24</xdr:col>
      <xdr:colOff>558800</xdr:colOff>
      <xdr:row>60</xdr:row>
      <xdr:rowOff>81244</xdr:rowOff>
    </xdr:to>
    <xdr:cxnSp macro="">
      <xdr:nvCxnSpPr>
        <xdr:cNvPr id="318" name="直線コネクタ 317"/>
        <xdr:cNvCxnSpPr/>
      </xdr:nvCxnSpPr>
      <xdr:spPr>
        <a:xfrm>
          <a:off x="16179800" y="10334461"/>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22642</xdr:rowOff>
    </xdr:from>
    <xdr:to>
      <xdr:col>23</xdr:col>
      <xdr:colOff>406400</xdr:colOff>
      <xdr:row>60</xdr:row>
      <xdr:rowOff>47461</xdr:rowOff>
    </xdr:to>
    <xdr:cxnSp macro="">
      <xdr:nvCxnSpPr>
        <xdr:cNvPr id="321" name="直線コネクタ 320"/>
        <xdr:cNvCxnSpPr/>
      </xdr:nvCxnSpPr>
      <xdr:spPr>
        <a:xfrm>
          <a:off x="15290800" y="10309642"/>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22642</xdr:rowOff>
    </xdr:from>
    <xdr:to>
      <xdr:col>22</xdr:col>
      <xdr:colOff>203200</xdr:colOff>
      <xdr:row>60</xdr:row>
      <xdr:rowOff>48151</xdr:rowOff>
    </xdr:to>
    <xdr:cxnSp macro="">
      <xdr:nvCxnSpPr>
        <xdr:cNvPr id="324" name="直線コネクタ 323"/>
        <xdr:cNvCxnSpPr/>
      </xdr:nvCxnSpPr>
      <xdr:spPr>
        <a:xfrm flipV="1">
          <a:off x="14401800" y="10309642"/>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19885</xdr:rowOff>
    </xdr:from>
    <xdr:to>
      <xdr:col>21</xdr:col>
      <xdr:colOff>0</xdr:colOff>
      <xdr:row>60</xdr:row>
      <xdr:rowOff>48151</xdr:rowOff>
    </xdr:to>
    <xdr:cxnSp macro="">
      <xdr:nvCxnSpPr>
        <xdr:cNvPr id="327" name="直線コネクタ 326"/>
        <xdr:cNvCxnSpPr/>
      </xdr:nvCxnSpPr>
      <xdr:spPr>
        <a:xfrm>
          <a:off x="13512800" y="10306885"/>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30444</xdr:rowOff>
    </xdr:from>
    <xdr:to>
      <xdr:col>24</xdr:col>
      <xdr:colOff>609600</xdr:colOff>
      <xdr:row>60</xdr:row>
      <xdr:rowOff>132044</xdr:rowOff>
    </xdr:to>
    <xdr:sp macro="" textlink="">
      <xdr:nvSpPr>
        <xdr:cNvPr id="337" name="円/楕円 336"/>
        <xdr:cNvSpPr/>
      </xdr:nvSpPr>
      <xdr:spPr>
        <a:xfrm>
          <a:off x="16967200" y="103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46971</xdr:rowOff>
    </xdr:from>
    <xdr:ext cx="762000" cy="259045"/>
    <xdr:sp macro="" textlink="">
      <xdr:nvSpPr>
        <xdr:cNvPr id="338" name="定員管理の状況該当値テキスト"/>
        <xdr:cNvSpPr txBox="1"/>
      </xdr:nvSpPr>
      <xdr:spPr>
        <a:xfrm>
          <a:off x="17106900" y="101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168111</xdr:rowOff>
    </xdr:from>
    <xdr:to>
      <xdr:col>23</xdr:col>
      <xdr:colOff>457200</xdr:colOff>
      <xdr:row>60</xdr:row>
      <xdr:rowOff>98261</xdr:rowOff>
    </xdr:to>
    <xdr:sp macro="" textlink="">
      <xdr:nvSpPr>
        <xdr:cNvPr id="339" name="円/楕円 338"/>
        <xdr:cNvSpPr/>
      </xdr:nvSpPr>
      <xdr:spPr>
        <a:xfrm>
          <a:off x="16129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108438</xdr:rowOff>
    </xdr:from>
    <xdr:ext cx="736600" cy="259045"/>
    <xdr:sp macro="" textlink="">
      <xdr:nvSpPr>
        <xdr:cNvPr id="340" name="テキスト ボックス 339"/>
        <xdr:cNvSpPr txBox="1"/>
      </xdr:nvSpPr>
      <xdr:spPr>
        <a:xfrm>
          <a:off x="15798800" y="1005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143292</xdr:rowOff>
    </xdr:from>
    <xdr:to>
      <xdr:col>22</xdr:col>
      <xdr:colOff>254000</xdr:colOff>
      <xdr:row>60</xdr:row>
      <xdr:rowOff>73442</xdr:rowOff>
    </xdr:to>
    <xdr:sp macro="" textlink="">
      <xdr:nvSpPr>
        <xdr:cNvPr id="341" name="円/楕円 340"/>
        <xdr:cNvSpPr/>
      </xdr:nvSpPr>
      <xdr:spPr>
        <a:xfrm>
          <a:off x="15240000" y="102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83619</xdr:rowOff>
    </xdr:from>
    <xdr:ext cx="762000" cy="259045"/>
    <xdr:sp macro="" textlink="">
      <xdr:nvSpPr>
        <xdr:cNvPr id="342" name="テキスト ボックス 341"/>
        <xdr:cNvSpPr txBox="1"/>
      </xdr:nvSpPr>
      <xdr:spPr>
        <a:xfrm>
          <a:off x="14909800" y="1002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168801</xdr:rowOff>
    </xdr:from>
    <xdr:to>
      <xdr:col>21</xdr:col>
      <xdr:colOff>50800</xdr:colOff>
      <xdr:row>60</xdr:row>
      <xdr:rowOff>98951</xdr:rowOff>
    </xdr:to>
    <xdr:sp macro="" textlink="">
      <xdr:nvSpPr>
        <xdr:cNvPr id="343" name="円/楕円 342"/>
        <xdr:cNvSpPr/>
      </xdr:nvSpPr>
      <xdr:spPr>
        <a:xfrm>
          <a:off x="14351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109128</xdr:rowOff>
    </xdr:from>
    <xdr:ext cx="762000" cy="259045"/>
    <xdr:sp macro="" textlink="">
      <xdr:nvSpPr>
        <xdr:cNvPr id="344" name="テキスト ボックス 343"/>
        <xdr:cNvSpPr txBox="1"/>
      </xdr:nvSpPr>
      <xdr:spPr>
        <a:xfrm>
          <a:off x="14020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140535</xdr:rowOff>
    </xdr:from>
    <xdr:to>
      <xdr:col>19</xdr:col>
      <xdr:colOff>533400</xdr:colOff>
      <xdr:row>60</xdr:row>
      <xdr:rowOff>70685</xdr:rowOff>
    </xdr:to>
    <xdr:sp macro="" textlink="">
      <xdr:nvSpPr>
        <xdr:cNvPr id="345" name="円/楕円 344"/>
        <xdr:cNvSpPr/>
      </xdr:nvSpPr>
      <xdr:spPr>
        <a:xfrm>
          <a:off x="13462000" y="102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80862</xdr:rowOff>
    </xdr:from>
    <xdr:ext cx="762000" cy="259045"/>
    <xdr:sp macro="" textlink="">
      <xdr:nvSpPr>
        <xdr:cNvPr id="346" name="テキスト ボックス 345"/>
        <xdr:cNvSpPr txBox="1"/>
      </xdr:nvSpPr>
      <xdr:spPr>
        <a:xfrm>
          <a:off x="13131800" y="1002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一般単独事業債等</a:t>
          </a:r>
          <a:r>
            <a:rPr kumimoji="1" lang="ja-JP" altLang="en-US" sz="1300">
              <a:solidFill>
                <a:schemeClr val="dk1"/>
              </a:solidFill>
              <a:effectLst/>
              <a:latin typeface="+mn-lt"/>
              <a:ea typeface="+mn-ea"/>
              <a:cs typeface="+mn-cs"/>
            </a:rPr>
            <a:t>の元利償還金は</a:t>
          </a:r>
          <a:r>
            <a:rPr kumimoji="1" lang="ja-JP" altLang="ja-JP" sz="1300">
              <a:solidFill>
                <a:schemeClr val="dk1"/>
              </a:solidFill>
              <a:effectLst/>
              <a:latin typeface="+mn-lt"/>
              <a:ea typeface="+mn-ea"/>
              <a:cs typeface="+mn-cs"/>
            </a:rPr>
            <a:t>減少したが、簡易水道事業等の準元利償還金算入額が８，６７７千円増加</a:t>
          </a:r>
          <a:r>
            <a:rPr kumimoji="1" lang="ja-JP" altLang="en-US" sz="1300">
              <a:solidFill>
                <a:schemeClr val="dk1"/>
              </a:solidFill>
              <a:effectLst/>
              <a:latin typeface="+mn-lt"/>
              <a:ea typeface="+mn-ea"/>
              <a:cs typeface="+mn-cs"/>
            </a:rPr>
            <a:t>したこと</a:t>
          </a:r>
          <a:r>
            <a:rPr kumimoji="1" lang="ja-JP" altLang="ja-JP" sz="1300">
              <a:solidFill>
                <a:schemeClr val="dk1"/>
              </a:solidFill>
              <a:effectLst/>
              <a:latin typeface="+mn-lt"/>
              <a:ea typeface="+mn-ea"/>
              <a:cs typeface="+mn-cs"/>
            </a:rPr>
            <a:t>により、分子となる算定額が２，６０５千円増額となった。しかし</a:t>
          </a:r>
          <a:r>
            <a:rPr kumimoji="1" lang="ja-JP" altLang="en-US" sz="1300">
              <a:solidFill>
                <a:schemeClr val="dk1"/>
              </a:solidFill>
              <a:effectLst/>
              <a:latin typeface="+mn-lt"/>
              <a:ea typeface="+mn-ea"/>
              <a:cs typeface="+mn-cs"/>
            </a:rPr>
            <a:t>、実質公債費比率は</a:t>
          </a:r>
          <a:r>
            <a:rPr kumimoji="1" lang="ja-JP" altLang="ja-JP" sz="1300">
              <a:solidFill>
                <a:schemeClr val="dk1"/>
              </a:solidFill>
              <a:effectLst/>
              <a:latin typeface="+mn-lt"/>
              <a:ea typeface="+mn-ea"/>
              <a:cs typeface="+mn-cs"/>
            </a:rPr>
            <a:t>、普通交付税額等の増により、分母となる算定額が９４，３４４千円増額したことで前年度比０．９％減となった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類似団体平均をやや上回っている。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今後控えている大規模な事業計画の整理・縮小を図るなど、起債依存型の事業実施を見直していく。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30226</xdr:rowOff>
    </xdr:from>
    <xdr:to>
      <xdr:col>24</xdr:col>
      <xdr:colOff>558800</xdr:colOff>
      <xdr:row>42</xdr:row>
      <xdr:rowOff>73660</xdr:rowOff>
    </xdr:to>
    <xdr:cxnSp macro="">
      <xdr:nvCxnSpPr>
        <xdr:cNvPr id="377" name="直線コネクタ 376"/>
        <xdr:cNvCxnSpPr/>
      </xdr:nvCxnSpPr>
      <xdr:spPr>
        <a:xfrm flipV="1">
          <a:off x="16179800" y="72311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112268</xdr:rowOff>
    </xdr:to>
    <xdr:cxnSp macro="">
      <xdr:nvCxnSpPr>
        <xdr:cNvPr id="380" name="直線コネクタ 379"/>
        <xdr:cNvCxnSpPr/>
      </xdr:nvCxnSpPr>
      <xdr:spPr>
        <a:xfrm flipV="1">
          <a:off x="15290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112268</xdr:rowOff>
    </xdr:from>
    <xdr:to>
      <xdr:col>22</xdr:col>
      <xdr:colOff>203200</xdr:colOff>
      <xdr:row>42</xdr:row>
      <xdr:rowOff>136398</xdr:rowOff>
    </xdr:to>
    <xdr:cxnSp macro="">
      <xdr:nvCxnSpPr>
        <xdr:cNvPr id="383" name="直線コネクタ 382"/>
        <xdr:cNvCxnSpPr/>
      </xdr:nvCxnSpPr>
      <xdr:spPr>
        <a:xfrm flipV="1">
          <a:off x="14401800" y="731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136398</xdr:rowOff>
    </xdr:from>
    <xdr:to>
      <xdr:col>21</xdr:col>
      <xdr:colOff>0</xdr:colOff>
      <xdr:row>43</xdr:row>
      <xdr:rowOff>3556</xdr:rowOff>
    </xdr:to>
    <xdr:cxnSp macro="">
      <xdr:nvCxnSpPr>
        <xdr:cNvPr id="386" name="直線コネクタ 385"/>
        <xdr:cNvCxnSpPr/>
      </xdr:nvCxnSpPr>
      <xdr:spPr>
        <a:xfrm flipV="1">
          <a:off x="13512800" y="73372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150876</xdr:rowOff>
    </xdr:from>
    <xdr:to>
      <xdr:col>24</xdr:col>
      <xdr:colOff>609600</xdr:colOff>
      <xdr:row>42</xdr:row>
      <xdr:rowOff>81026</xdr:rowOff>
    </xdr:to>
    <xdr:sp macro="" textlink="">
      <xdr:nvSpPr>
        <xdr:cNvPr id="396" name="円/楕円 395"/>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122953</xdr:rowOff>
    </xdr:from>
    <xdr:ext cx="762000" cy="259045"/>
    <xdr:sp macro="" textlink="">
      <xdr:nvSpPr>
        <xdr:cNvPr id="397"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8" name="円/楕円 397"/>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9" name="テキスト ボックス 398"/>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61468</xdr:rowOff>
    </xdr:from>
    <xdr:to>
      <xdr:col>22</xdr:col>
      <xdr:colOff>254000</xdr:colOff>
      <xdr:row>42</xdr:row>
      <xdr:rowOff>163068</xdr:rowOff>
    </xdr:to>
    <xdr:sp macro="" textlink="">
      <xdr:nvSpPr>
        <xdr:cNvPr id="400" name="円/楕円 399"/>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147845</xdr:rowOff>
    </xdr:from>
    <xdr:ext cx="762000" cy="259045"/>
    <xdr:sp macro="" textlink="">
      <xdr:nvSpPr>
        <xdr:cNvPr id="401" name="テキスト ボックス 400"/>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85598</xdr:rowOff>
    </xdr:from>
    <xdr:to>
      <xdr:col>21</xdr:col>
      <xdr:colOff>50800</xdr:colOff>
      <xdr:row>43</xdr:row>
      <xdr:rowOff>15748</xdr:rowOff>
    </xdr:to>
    <xdr:sp macro="" textlink="">
      <xdr:nvSpPr>
        <xdr:cNvPr id="402" name="円/楕円 401"/>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525</xdr:rowOff>
    </xdr:from>
    <xdr:ext cx="762000" cy="259045"/>
    <xdr:sp macro="" textlink="">
      <xdr:nvSpPr>
        <xdr:cNvPr id="403" name="テキスト ボックス 402"/>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404" name="円/楕円 403"/>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39133</xdr:rowOff>
    </xdr:from>
    <xdr:ext cx="762000" cy="259045"/>
    <xdr:sp macro="" textlink="">
      <xdr:nvSpPr>
        <xdr:cNvPr id="405" name="テキスト ボックス 404"/>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比率について、少子化に伴う当村の中学校２校を１校に統合するため、新たな場所に統合中学校校舎・屋内運動場新築事業費等の増加により過疎対策事業債が１，０３３，３００千円増になったことから地方債現在高が</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増えた。また、役場庁舎移転等に伴い財政調整基金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取崩したことから充当可能基金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減り、前年度比８．７％上昇した。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今後も統合中学校については、継続事業で実施する</a:t>
          </a:r>
          <a:r>
            <a:rPr kumimoji="1" lang="ja-JP" altLang="en-US" sz="1300">
              <a:solidFill>
                <a:schemeClr val="dk1"/>
              </a:solidFill>
              <a:effectLst/>
              <a:latin typeface="+mn-lt"/>
              <a:ea typeface="+mn-ea"/>
              <a:cs typeface="+mn-cs"/>
            </a:rPr>
            <a:t>ため公債費現在高</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増加する見込みだが</a:t>
          </a:r>
          <a:r>
            <a:rPr kumimoji="1" lang="ja-JP" altLang="ja-JP" sz="1300">
              <a:solidFill>
                <a:schemeClr val="dk1"/>
              </a:solidFill>
              <a:effectLst/>
              <a:latin typeface="+mn-lt"/>
              <a:ea typeface="+mn-ea"/>
              <a:cs typeface="+mn-cs"/>
            </a:rPr>
            <a:t>、事業実施の適正化を図り、財政の健全化に努める。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24352</xdr:rowOff>
    </xdr:from>
    <xdr:to>
      <xdr:col>24</xdr:col>
      <xdr:colOff>558800</xdr:colOff>
      <xdr:row>18</xdr:row>
      <xdr:rowOff>76835</xdr:rowOff>
    </xdr:to>
    <xdr:cxnSp macro="">
      <xdr:nvCxnSpPr>
        <xdr:cNvPr id="435" name="直線コネクタ 434"/>
        <xdr:cNvCxnSpPr/>
      </xdr:nvCxnSpPr>
      <xdr:spPr>
        <a:xfrm>
          <a:off x="16179800" y="3110452"/>
          <a:ext cx="8382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166370</xdr:rowOff>
    </xdr:from>
    <xdr:to>
      <xdr:col>23</xdr:col>
      <xdr:colOff>406400</xdr:colOff>
      <xdr:row>18</xdr:row>
      <xdr:rowOff>24352</xdr:rowOff>
    </xdr:to>
    <xdr:cxnSp macro="">
      <xdr:nvCxnSpPr>
        <xdr:cNvPr id="438" name="直線コネクタ 437"/>
        <xdr:cNvCxnSpPr/>
      </xdr:nvCxnSpPr>
      <xdr:spPr>
        <a:xfrm>
          <a:off x="15290800" y="2909570"/>
          <a:ext cx="889000" cy="20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166370</xdr:rowOff>
    </xdr:from>
    <xdr:to>
      <xdr:col>22</xdr:col>
      <xdr:colOff>203200</xdr:colOff>
      <xdr:row>17</xdr:row>
      <xdr:rowOff>114364</xdr:rowOff>
    </xdr:to>
    <xdr:cxnSp macro="">
      <xdr:nvCxnSpPr>
        <xdr:cNvPr id="441" name="直線コネクタ 440"/>
        <xdr:cNvCxnSpPr/>
      </xdr:nvCxnSpPr>
      <xdr:spPr>
        <a:xfrm flipV="1">
          <a:off x="14401800" y="2909570"/>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114364</xdr:rowOff>
    </xdr:from>
    <xdr:to>
      <xdr:col>21</xdr:col>
      <xdr:colOff>0</xdr:colOff>
      <xdr:row>17</xdr:row>
      <xdr:rowOff>154781</xdr:rowOff>
    </xdr:to>
    <xdr:cxnSp macro="">
      <xdr:nvCxnSpPr>
        <xdr:cNvPr id="444" name="直線コネクタ 443"/>
        <xdr:cNvCxnSpPr/>
      </xdr:nvCxnSpPr>
      <xdr:spPr>
        <a:xfrm flipV="1">
          <a:off x="13512800" y="3029014"/>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26035</xdr:rowOff>
    </xdr:from>
    <xdr:to>
      <xdr:col>24</xdr:col>
      <xdr:colOff>609600</xdr:colOff>
      <xdr:row>18</xdr:row>
      <xdr:rowOff>127635</xdr:rowOff>
    </xdr:to>
    <xdr:sp macro="" textlink="">
      <xdr:nvSpPr>
        <xdr:cNvPr id="454" name="円/楕円 453"/>
        <xdr:cNvSpPr/>
      </xdr:nvSpPr>
      <xdr:spPr>
        <a:xfrm>
          <a:off x="169672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169562</xdr:rowOff>
    </xdr:from>
    <xdr:ext cx="762000" cy="259045"/>
    <xdr:sp macro="" textlink="">
      <xdr:nvSpPr>
        <xdr:cNvPr id="455" name="将来負担の状況該当値テキスト"/>
        <xdr:cNvSpPr txBox="1"/>
      </xdr:nvSpPr>
      <xdr:spPr>
        <a:xfrm>
          <a:off x="17106900" y="308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145002</xdr:rowOff>
    </xdr:from>
    <xdr:to>
      <xdr:col>23</xdr:col>
      <xdr:colOff>457200</xdr:colOff>
      <xdr:row>18</xdr:row>
      <xdr:rowOff>75152</xdr:rowOff>
    </xdr:to>
    <xdr:sp macro="" textlink="">
      <xdr:nvSpPr>
        <xdr:cNvPr id="456" name="円/楕円 455"/>
        <xdr:cNvSpPr/>
      </xdr:nvSpPr>
      <xdr:spPr>
        <a:xfrm>
          <a:off x="16129000" y="30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59929</xdr:rowOff>
    </xdr:from>
    <xdr:ext cx="736600" cy="259045"/>
    <xdr:sp macro="" textlink="">
      <xdr:nvSpPr>
        <xdr:cNvPr id="457" name="テキスト ボックス 456"/>
        <xdr:cNvSpPr txBox="1"/>
      </xdr:nvSpPr>
      <xdr:spPr>
        <a:xfrm>
          <a:off x="15798800" y="3146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115570</xdr:rowOff>
    </xdr:from>
    <xdr:to>
      <xdr:col>22</xdr:col>
      <xdr:colOff>254000</xdr:colOff>
      <xdr:row>17</xdr:row>
      <xdr:rowOff>45720</xdr:rowOff>
    </xdr:to>
    <xdr:sp macro="" textlink="">
      <xdr:nvSpPr>
        <xdr:cNvPr id="458" name="円/楕円 457"/>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30497</xdr:rowOff>
    </xdr:from>
    <xdr:ext cx="762000" cy="259045"/>
    <xdr:sp macro="" textlink="">
      <xdr:nvSpPr>
        <xdr:cNvPr id="459" name="テキスト ボックス 458"/>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63564</xdr:rowOff>
    </xdr:from>
    <xdr:to>
      <xdr:col>21</xdr:col>
      <xdr:colOff>50800</xdr:colOff>
      <xdr:row>17</xdr:row>
      <xdr:rowOff>165164</xdr:rowOff>
    </xdr:to>
    <xdr:sp macro="" textlink="">
      <xdr:nvSpPr>
        <xdr:cNvPr id="460" name="円/楕円 459"/>
        <xdr:cNvSpPr/>
      </xdr:nvSpPr>
      <xdr:spPr>
        <a:xfrm>
          <a:off x="14351000" y="29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149941</xdr:rowOff>
    </xdr:from>
    <xdr:ext cx="762000" cy="259045"/>
    <xdr:sp macro="" textlink="">
      <xdr:nvSpPr>
        <xdr:cNvPr id="461" name="テキスト ボックス 460"/>
        <xdr:cNvSpPr txBox="1"/>
      </xdr:nvSpPr>
      <xdr:spPr>
        <a:xfrm>
          <a:off x="14020800" y="306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103981</xdr:rowOff>
    </xdr:from>
    <xdr:to>
      <xdr:col>19</xdr:col>
      <xdr:colOff>533400</xdr:colOff>
      <xdr:row>18</xdr:row>
      <xdr:rowOff>34131</xdr:rowOff>
    </xdr:to>
    <xdr:sp macro="" textlink="">
      <xdr:nvSpPr>
        <xdr:cNvPr id="462" name="円/楕円 461"/>
        <xdr:cNvSpPr/>
      </xdr:nvSpPr>
      <xdr:spPr>
        <a:xfrm>
          <a:off x="13462000" y="3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18908</xdr:rowOff>
    </xdr:from>
    <xdr:ext cx="762000" cy="259045"/>
    <xdr:sp macro="" textlink="">
      <xdr:nvSpPr>
        <xdr:cNvPr id="463" name="テキスト ボックス 462"/>
        <xdr:cNvSpPr txBox="1"/>
      </xdr:nvSpPr>
      <xdr:spPr>
        <a:xfrm>
          <a:off x="13131800" y="310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6,542
6,439
93.42
6,405,853
5,996,409
394,422
2,707,068
5,971,694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人件費比率は、類似団体平均を下回りはしたが、</a:t>
          </a:r>
          <a:r>
            <a:rPr lang="ja-JP" altLang="ja-JP" sz="1300" baseline="0">
              <a:solidFill>
                <a:schemeClr val="dk1"/>
              </a:solidFill>
              <a:effectLst/>
              <a:latin typeface="+mn-lt"/>
              <a:ea typeface="+mn-ea"/>
              <a:cs typeface="+mn-cs"/>
            </a:rPr>
            <a:t>退職に伴う市町村総合事務組合特別負担金が増加</a:t>
          </a:r>
          <a:r>
            <a:rPr lang="ja-JP" altLang="en-US" sz="1300" baseline="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前年度と比較し０．２％増となった。</a:t>
          </a:r>
          <a:endParaRPr lang="ja-JP" altLang="ja-JP" sz="1300">
            <a:effectLst/>
          </a:endParaRPr>
        </a:p>
        <a:p>
          <a:r>
            <a:rPr kumimoji="1" lang="ja-JP" altLang="ja-JP" sz="1300">
              <a:solidFill>
                <a:schemeClr val="dk1"/>
              </a:solidFill>
              <a:effectLst/>
              <a:latin typeface="+mn-lt"/>
              <a:ea typeface="+mn-ea"/>
              <a:cs typeface="+mn-cs"/>
            </a:rPr>
            <a:t>　今後もさらに職員の定員適正化計画に基づき、退職時の補充制限や退職時の特別昇給の廃止など、あらゆる人件費の削減に努める。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43180</xdr:rowOff>
    </xdr:to>
    <xdr:cxnSp macro="">
      <xdr:nvCxnSpPr>
        <xdr:cNvPr id="66" name="直線コネクタ 65"/>
        <xdr:cNvCxnSpPr/>
      </xdr:nvCxnSpPr>
      <xdr:spPr>
        <a:xfrm>
          <a:off x="3987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27940</xdr:rowOff>
    </xdr:to>
    <xdr:cxnSp macro="">
      <xdr:nvCxnSpPr>
        <xdr:cNvPr id="69" name="直線コネクタ 68"/>
        <xdr:cNvCxnSpPr/>
      </xdr:nvCxnSpPr>
      <xdr:spPr>
        <a:xfrm>
          <a:off x="3098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168910</xdr:rowOff>
    </xdr:to>
    <xdr:cxnSp macro="">
      <xdr:nvCxnSpPr>
        <xdr:cNvPr id="72" name="直線コネクタ 71"/>
        <xdr:cNvCxnSpPr/>
      </xdr:nvCxnSpPr>
      <xdr:spPr>
        <a:xfrm>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81280</xdr:rowOff>
    </xdr:to>
    <xdr:cxnSp macro="">
      <xdr:nvCxnSpPr>
        <xdr:cNvPr id="75" name="直線コネクタ 74"/>
        <xdr:cNvCxnSpPr/>
      </xdr:nvCxnSpPr>
      <xdr:spPr>
        <a:xfrm flipV="1">
          <a:off x="1320800" y="616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物件費比率は、前年度と比較して１．３％増加し、類似団体平均を２．２％上回った。</a:t>
          </a:r>
          <a:endParaRPr lang="ja-JP" altLang="ja-JP" sz="1300">
            <a:effectLst/>
          </a:endParaRPr>
        </a:p>
        <a:p>
          <a:r>
            <a:rPr kumimoji="1" lang="ja-JP" altLang="ja-JP" sz="1300">
              <a:solidFill>
                <a:schemeClr val="dk1"/>
              </a:solidFill>
              <a:effectLst/>
              <a:latin typeface="+mn-lt"/>
              <a:ea typeface="+mn-ea"/>
              <a:cs typeface="+mn-cs"/>
            </a:rPr>
            <a:t>　これは、役場庁舎の老朽化に伴い旧永田小学校を改築し役場機能を移転</a:t>
          </a:r>
          <a:r>
            <a:rPr kumimoji="1" lang="ja-JP" altLang="en-US" sz="1300">
              <a:solidFill>
                <a:schemeClr val="dk1"/>
              </a:solidFill>
              <a:effectLst/>
              <a:latin typeface="+mn-lt"/>
              <a:ea typeface="+mn-ea"/>
              <a:cs typeface="+mn-cs"/>
            </a:rPr>
            <a:t>するにあたり</a:t>
          </a:r>
          <a:r>
            <a:rPr kumimoji="1" lang="ja-JP" altLang="ja-JP" sz="1300">
              <a:solidFill>
                <a:schemeClr val="dk1"/>
              </a:solidFill>
              <a:effectLst/>
              <a:latin typeface="+mn-lt"/>
              <a:ea typeface="+mn-ea"/>
              <a:cs typeface="+mn-cs"/>
            </a:rPr>
            <a:t>各システム移転費用等が増加したためであり、今後とも歳出の抑制及び削減に努める。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10414</xdr:rowOff>
    </xdr:from>
    <xdr:to>
      <xdr:col>24</xdr:col>
      <xdr:colOff>31750</xdr:colOff>
      <xdr:row>17</xdr:row>
      <xdr:rowOff>69850</xdr:rowOff>
    </xdr:to>
    <xdr:cxnSp macro="">
      <xdr:nvCxnSpPr>
        <xdr:cNvPr id="124" name="直線コネクタ 123"/>
        <xdr:cNvCxnSpPr/>
      </xdr:nvCxnSpPr>
      <xdr:spPr>
        <a:xfrm>
          <a:off x="15671800" y="2925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17</xdr:row>
      <xdr:rowOff>10414</xdr:rowOff>
    </xdr:to>
    <xdr:cxnSp macro="">
      <xdr:nvCxnSpPr>
        <xdr:cNvPr id="127" name="直線コネクタ 126"/>
        <xdr:cNvCxnSpPr/>
      </xdr:nvCxnSpPr>
      <xdr:spPr>
        <a:xfrm>
          <a:off x="14782800" y="2847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104140</xdr:rowOff>
    </xdr:to>
    <xdr:cxnSp macro="">
      <xdr:nvCxnSpPr>
        <xdr:cNvPr id="130" name="直線コネクタ 129"/>
        <xdr:cNvCxnSpPr/>
      </xdr:nvCxnSpPr>
      <xdr:spPr>
        <a:xfrm>
          <a:off x="13893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16</xdr:row>
      <xdr:rowOff>67564</xdr:rowOff>
    </xdr:to>
    <xdr:cxnSp macro="">
      <xdr:nvCxnSpPr>
        <xdr:cNvPr id="133" name="直線コネクタ 132"/>
        <xdr:cNvCxnSpPr/>
      </xdr:nvCxnSpPr>
      <xdr:spPr>
        <a:xfrm>
          <a:off x="13004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3" name="円/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4"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5" name="円/楕円 144"/>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46" name="テキスト ボックス 145"/>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7" name="円/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8" name="テキスト ボックス 147"/>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9" name="円/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51" name="円/楕円 150"/>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52" name="テキスト ボックス 151"/>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扶助費に係る経常収支比率が類似団体平均を上回り、前年度比０．２％増加した。</a:t>
          </a:r>
          <a:endParaRPr lang="ja-JP" altLang="ja-JP" sz="1300">
            <a:effectLst/>
          </a:endParaRPr>
        </a:p>
        <a:p>
          <a:r>
            <a:rPr kumimoji="1" lang="ja-JP" altLang="ja-JP" sz="1300">
              <a:solidFill>
                <a:schemeClr val="dk1"/>
              </a:solidFill>
              <a:effectLst/>
              <a:latin typeface="+mn-lt"/>
              <a:ea typeface="+mn-ea"/>
              <a:cs typeface="+mn-cs"/>
            </a:rPr>
            <a:t>　今後も扶助費の増加が見込まれることから、財政圧迫が懸念されるため、単独事業の見直しなどを図り抑制に努める。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127000</xdr:rowOff>
    </xdr:to>
    <xdr:cxnSp macro="">
      <xdr:nvCxnSpPr>
        <xdr:cNvPr id="186" name="直線コネクタ 185"/>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94343</xdr:rowOff>
    </xdr:to>
    <xdr:cxnSp macro="">
      <xdr:nvCxnSpPr>
        <xdr:cNvPr id="189" name="直線コネクタ 188"/>
        <xdr:cNvCxnSpPr/>
      </xdr:nvCxnSpPr>
      <xdr:spPr>
        <a:xfrm>
          <a:off x="3098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94343</xdr:rowOff>
    </xdr:to>
    <xdr:cxnSp macro="">
      <xdr:nvCxnSpPr>
        <xdr:cNvPr id="192" name="直線コネクタ 191"/>
        <xdr:cNvCxnSpPr/>
      </xdr:nvCxnSpPr>
      <xdr:spPr>
        <a:xfrm flipV="1">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53522</xdr:rowOff>
    </xdr:to>
    <xdr:cxnSp macro="">
      <xdr:nvCxnSpPr>
        <xdr:cNvPr id="195" name="直線コネクタ 194"/>
        <xdr:cNvCxnSpPr/>
      </xdr:nvCxnSpPr>
      <xdr:spPr>
        <a:xfrm flipV="1">
          <a:off x="1320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7" name="円/楕円 206"/>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8" name="テキスト ボックス 207"/>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09" name="円/楕円 208"/>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0" name="テキスト ボックス 20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1" name="円/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3" name="円/楕円 212"/>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4" name="テキスト ボックス 213"/>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その他比率は、類似団体を上回っているが、前年度と比較して０．８％減少した。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経費節減を図るとともに、公営企業会計にお</a:t>
          </a:r>
          <a:r>
            <a:rPr kumimoji="1" lang="ja-JP" altLang="en-US" sz="1300">
              <a:solidFill>
                <a:schemeClr val="dk1"/>
              </a:solidFill>
              <a:effectLst/>
              <a:latin typeface="+mn-lt"/>
              <a:ea typeface="+mn-ea"/>
              <a:cs typeface="+mn-cs"/>
            </a:rPr>
            <a:t>いても</a:t>
          </a:r>
          <a:r>
            <a:rPr kumimoji="1" lang="ja-JP" altLang="ja-JP" sz="1300">
              <a:solidFill>
                <a:schemeClr val="dk1"/>
              </a:solidFill>
              <a:effectLst/>
              <a:latin typeface="+mn-lt"/>
              <a:ea typeface="+mn-ea"/>
              <a:cs typeface="+mn-cs"/>
            </a:rPr>
            <a:t>独立採算</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原則とした料金改定、適正化を図り普通会計の負担を軽減していくよう努める。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130810</xdr:rowOff>
    </xdr:to>
    <xdr:cxnSp macro="">
      <xdr:nvCxnSpPr>
        <xdr:cNvPr id="246" name="直線コネクタ 245"/>
        <xdr:cNvCxnSpPr/>
      </xdr:nvCxnSpPr>
      <xdr:spPr>
        <a:xfrm flipV="1">
          <a:off x="15671800" y="1018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130810</xdr:rowOff>
    </xdr:to>
    <xdr:cxnSp macro="">
      <xdr:nvCxnSpPr>
        <xdr:cNvPr id="249" name="直線コネクタ 248"/>
        <xdr:cNvCxnSpPr/>
      </xdr:nvCxnSpPr>
      <xdr:spPr>
        <a:xfrm>
          <a:off x="14782800" y="10071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46990</xdr:rowOff>
    </xdr:to>
    <xdr:cxnSp macro="">
      <xdr:nvCxnSpPr>
        <xdr:cNvPr id="252" name="直線コネクタ 251"/>
        <xdr:cNvCxnSpPr/>
      </xdr:nvCxnSpPr>
      <xdr:spPr>
        <a:xfrm flipV="1">
          <a:off x="13893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46990</xdr:rowOff>
    </xdr:to>
    <xdr:cxnSp macro="">
      <xdr:nvCxnSpPr>
        <xdr:cNvPr id="255" name="直線コネクタ 254"/>
        <xdr:cNvCxnSpPr/>
      </xdr:nvCxnSpPr>
      <xdr:spPr>
        <a:xfrm>
          <a:off x="13004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65" name="円/楕円 264"/>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66"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80010</xdr:rowOff>
    </xdr:from>
    <xdr:to>
      <xdr:col>22</xdr:col>
      <xdr:colOff>615950</xdr:colOff>
      <xdr:row>60</xdr:row>
      <xdr:rowOff>10160</xdr:rowOff>
    </xdr:to>
    <xdr:sp macro="" textlink="">
      <xdr:nvSpPr>
        <xdr:cNvPr id="267" name="円/楕円 266"/>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166387</xdr:rowOff>
    </xdr:from>
    <xdr:ext cx="736600" cy="259045"/>
    <xdr:sp macro="" textlink="">
      <xdr:nvSpPr>
        <xdr:cNvPr id="268" name="テキスト ボックス 267"/>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9" name="円/楕円 26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0" name="テキスト ボックス 269"/>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1" name="円/楕円 270"/>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2" name="テキスト ボックス 271"/>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3" name="円/楕円 272"/>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4" name="テキスト ボックス 273"/>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補助費等比率は、類似団体平均を下回り、前年度と比較して０．４％減少し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今後も各補助金等の内容を精査し、明確な基準を設け、見直しを図り合理化に努める。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123734</xdr:rowOff>
    </xdr:from>
    <xdr:to>
      <xdr:col>24</xdr:col>
      <xdr:colOff>31750</xdr:colOff>
      <xdr:row>36</xdr:row>
      <xdr:rowOff>149860</xdr:rowOff>
    </xdr:to>
    <xdr:cxnSp macro="">
      <xdr:nvCxnSpPr>
        <xdr:cNvPr id="308" name="直線コネクタ 307"/>
        <xdr:cNvCxnSpPr/>
      </xdr:nvCxnSpPr>
      <xdr:spPr>
        <a:xfrm flipV="1">
          <a:off x="15671800" y="62959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4536</xdr:rowOff>
    </xdr:to>
    <xdr:cxnSp macro="">
      <xdr:nvCxnSpPr>
        <xdr:cNvPr id="311" name="直線コネクタ 310"/>
        <xdr:cNvCxnSpPr/>
      </xdr:nvCxnSpPr>
      <xdr:spPr>
        <a:xfrm flipV="1">
          <a:off x="14782800" y="63220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17599</xdr:rowOff>
    </xdr:to>
    <xdr:cxnSp macro="">
      <xdr:nvCxnSpPr>
        <xdr:cNvPr id="314" name="直線コネクタ 313"/>
        <xdr:cNvCxnSpPr/>
      </xdr:nvCxnSpPr>
      <xdr:spPr>
        <a:xfrm flipV="1">
          <a:off x="13893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17599</xdr:rowOff>
    </xdr:from>
    <xdr:to>
      <xdr:col>20</xdr:col>
      <xdr:colOff>158750</xdr:colOff>
      <xdr:row>37</xdr:row>
      <xdr:rowOff>37193</xdr:rowOff>
    </xdr:to>
    <xdr:cxnSp macro="">
      <xdr:nvCxnSpPr>
        <xdr:cNvPr id="317" name="直線コネクタ 316"/>
        <xdr:cNvCxnSpPr/>
      </xdr:nvCxnSpPr>
      <xdr:spPr>
        <a:xfrm flipV="1">
          <a:off x="13004800" y="6361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72934</xdr:rowOff>
    </xdr:from>
    <xdr:to>
      <xdr:col>24</xdr:col>
      <xdr:colOff>82550</xdr:colOff>
      <xdr:row>37</xdr:row>
      <xdr:rowOff>3084</xdr:rowOff>
    </xdr:to>
    <xdr:sp macro="" textlink="">
      <xdr:nvSpPr>
        <xdr:cNvPr id="327" name="円/楕円 326"/>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89461</xdr:rowOff>
    </xdr:from>
    <xdr:ext cx="762000" cy="259045"/>
    <xdr:sp macro="" textlink="">
      <xdr:nvSpPr>
        <xdr:cNvPr id="328" name="補助費等該当値テキスト"/>
        <xdr:cNvSpPr txBox="1"/>
      </xdr:nvSpPr>
      <xdr:spPr>
        <a:xfrm>
          <a:off x="16598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9" name="円/楕円 32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0" name="テキスト ボックス 329"/>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125186</xdr:rowOff>
    </xdr:from>
    <xdr:to>
      <xdr:col>21</xdr:col>
      <xdr:colOff>412750</xdr:colOff>
      <xdr:row>37</xdr:row>
      <xdr:rowOff>55336</xdr:rowOff>
    </xdr:to>
    <xdr:sp macro="" textlink="">
      <xdr:nvSpPr>
        <xdr:cNvPr id="331" name="円/楕円 330"/>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32" name="テキスト ボックス 331"/>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138249</xdr:rowOff>
    </xdr:from>
    <xdr:to>
      <xdr:col>20</xdr:col>
      <xdr:colOff>209550</xdr:colOff>
      <xdr:row>37</xdr:row>
      <xdr:rowOff>68399</xdr:rowOff>
    </xdr:to>
    <xdr:sp macro="" textlink="">
      <xdr:nvSpPr>
        <xdr:cNvPr id="333" name="円/楕円 332"/>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78576</xdr:rowOff>
    </xdr:from>
    <xdr:ext cx="762000" cy="259045"/>
    <xdr:sp macro="" textlink="">
      <xdr:nvSpPr>
        <xdr:cNvPr id="334" name="テキスト ボックス 33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157843</xdr:rowOff>
    </xdr:from>
    <xdr:to>
      <xdr:col>19</xdr:col>
      <xdr:colOff>6350</xdr:colOff>
      <xdr:row>37</xdr:row>
      <xdr:rowOff>87993</xdr:rowOff>
    </xdr:to>
    <xdr:sp macro="" textlink="">
      <xdr:nvSpPr>
        <xdr:cNvPr id="335" name="円/楕円 334"/>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98170</xdr:rowOff>
    </xdr:from>
    <xdr:ext cx="762000" cy="259045"/>
    <xdr:sp macro="" textlink="">
      <xdr:nvSpPr>
        <xdr:cNvPr id="336" name="テキスト ボックス 335"/>
        <xdr:cNvSpPr txBox="1"/>
      </xdr:nvSpPr>
      <xdr:spPr>
        <a:xfrm>
          <a:off x="12623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公債費の経常収支比率は、繰上償還や起債抑制した結果、</a:t>
          </a:r>
          <a:r>
            <a:rPr kumimoji="1" lang="ja-JP" altLang="en-US" sz="1300">
              <a:solidFill>
                <a:schemeClr val="dk1"/>
              </a:solidFill>
              <a:effectLst/>
              <a:latin typeface="+mn-lt"/>
              <a:ea typeface="+mn-ea"/>
              <a:cs typeface="+mn-cs"/>
            </a:rPr>
            <a:t>元利償還金が減り</a:t>
          </a:r>
          <a:r>
            <a:rPr kumimoji="1" lang="ja-JP" altLang="ja-JP" sz="1300">
              <a:solidFill>
                <a:schemeClr val="dk1"/>
              </a:solidFill>
              <a:effectLst/>
              <a:latin typeface="+mn-lt"/>
              <a:ea typeface="+mn-ea"/>
              <a:cs typeface="+mn-cs"/>
            </a:rPr>
            <a:t>前年度と比較して１．２％減少し、類似団体平均を２．０％下回っている。</a:t>
          </a:r>
          <a:endParaRPr lang="ja-JP" altLang="ja-JP" sz="1300">
            <a:effectLst/>
          </a:endParaRPr>
        </a:p>
        <a:p>
          <a:r>
            <a:rPr kumimoji="1" lang="ja-JP" altLang="ja-JP" sz="1300">
              <a:solidFill>
                <a:schemeClr val="dk1"/>
              </a:solidFill>
              <a:effectLst/>
              <a:latin typeface="+mn-lt"/>
              <a:ea typeface="+mn-ea"/>
              <a:cs typeface="+mn-cs"/>
            </a:rPr>
            <a:t>　今後は、統合中学校建設事業などの大規模事業を実施していることから、さらに、地方財政措置の厚い起債を活用するなど将来の財政負担の軽減を図っていく。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3556</xdr:rowOff>
    </xdr:to>
    <xdr:cxnSp macro="">
      <xdr:nvCxnSpPr>
        <xdr:cNvPr id="366" name="直線コネクタ 365"/>
        <xdr:cNvCxnSpPr/>
      </xdr:nvCxnSpPr>
      <xdr:spPr>
        <a:xfrm flipV="1">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3556</xdr:rowOff>
    </xdr:to>
    <xdr:cxnSp macro="">
      <xdr:nvCxnSpPr>
        <xdr:cNvPr id="369" name="直線コネクタ 368"/>
        <xdr:cNvCxnSpPr/>
      </xdr:nvCxnSpPr>
      <xdr:spPr>
        <a:xfrm>
          <a:off x="3098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77</xdr:row>
      <xdr:rowOff>170435</xdr:rowOff>
    </xdr:to>
    <xdr:cxnSp macro="">
      <xdr:nvCxnSpPr>
        <xdr:cNvPr id="372" name="直線コネクタ 371"/>
        <xdr:cNvCxnSpPr/>
      </xdr:nvCxnSpPr>
      <xdr:spPr>
        <a:xfrm flipV="1">
          <a:off x="2209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77</xdr:row>
      <xdr:rowOff>170435</xdr:rowOff>
    </xdr:to>
    <xdr:cxnSp macro="">
      <xdr:nvCxnSpPr>
        <xdr:cNvPr id="375" name="直線コネクタ 374"/>
        <xdr:cNvCxnSpPr/>
      </xdr:nvCxnSpPr>
      <xdr:spPr>
        <a:xfrm>
          <a:off x="1320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5" name="円/楕円 384"/>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86"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7" name="円/楕円 386"/>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88" name="テキスト ボックス 387"/>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89" name="円/楕円 388"/>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90" name="テキスト ボックス 389"/>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1" name="円/楕円 390"/>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2" name="テキスト ボックス 39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3" name="円/楕円 392"/>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94" name="テキスト ボックス 393"/>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公債費以外比率は、類似団体平均を上回り、前年度と比較して、０．５％増加している。</a:t>
          </a:r>
          <a:endParaRPr lang="ja-JP" altLang="ja-JP" sz="1300">
            <a:effectLst/>
          </a:endParaRPr>
        </a:p>
        <a:p>
          <a:r>
            <a:rPr kumimoji="1" lang="ja-JP" altLang="ja-JP" sz="1300">
              <a:solidFill>
                <a:schemeClr val="dk1"/>
              </a:solidFill>
              <a:effectLst/>
              <a:latin typeface="+mn-lt"/>
              <a:ea typeface="+mn-ea"/>
              <a:cs typeface="+mn-cs"/>
            </a:rPr>
            <a:t>　物件費の分析欄で記載したとおり物件費増加が要因となっており、今後とも歳出の抑制及び削減に努める。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123189</xdr:rowOff>
    </xdr:to>
    <xdr:cxnSp macro="">
      <xdr:nvCxnSpPr>
        <xdr:cNvPr id="427" name="直線コネクタ 426"/>
        <xdr:cNvCxnSpPr/>
      </xdr:nvCxnSpPr>
      <xdr:spPr>
        <a:xfrm>
          <a:off x="15671800" y="131343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76</xdr:row>
      <xdr:rowOff>104139</xdr:rowOff>
    </xdr:to>
    <xdr:cxnSp macro="">
      <xdr:nvCxnSpPr>
        <xdr:cNvPr id="430" name="直線コネクタ 429"/>
        <xdr:cNvCxnSpPr/>
      </xdr:nvCxnSpPr>
      <xdr:spPr>
        <a:xfrm>
          <a:off x="14782800" y="12970510"/>
          <a:ext cx="889000" cy="1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75</xdr:row>
      <xdr:rowOff>142240</xdr:rowOff>
    </xdr:to>
    <xdr:cxnSp macro="">
      <xdr:nvCxnSpPr>
        <xdr:cNvPr id="433" name="直線コネクタ 432"/>
        <xdr:cNvCxnSpPr/>
      </xdr:nvCxnSpPr>
      <xdr:spPr>
        <a:xfrm flipV="1">
          <a:off x="13893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142240</xdr:rowOff>
    </xdr:from>
    <xdr:to>
      <xdr:col>20</xdr:col>
      <xdr:colOff>158750</xdr:colOff>
      <xdr:row>76</xdr:row>
      <xdr:rowOff>31750</xdr:rowOff>
    </xdr:to>
    <xdr:cxnSp macro="">
      <xdr:nvCxnSpPr>
        <xdr:cNvPr id="436" name="直線コネクタ 435"/>
        <xdr:cNvCxnSpPr/>
      </xdr:nvCxnSpPr>
      <xdr:spPr>
        <a:xfrm flipV="1">
          <a:off x="13004800" y="130009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6" name="円/楕円 445"/>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44466</xdr:rowOff>
    </xdr:from>
    <xdr:ext cx="762000" cy="259045"/>
    <xdr:sp macro="" textlink="">
      <xdr:nvSpPr>
        <xdr:cNvPr id="447" name="公債費以外該当値テキスト"/>
        <xdr:cNvSpPr txBox="1"/>
      </xdr:nvSpPr>
      <xdr:spPr>
        <a:xfrm>
          <a:off x="16598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8" name="円/楕円 447"/>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49" name="テキスト ボックス 448"/>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0" name="円/楕円 449"/>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1" name="テキスト ボックス 450"/>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52" name="円/楕円 451"/>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6366</xdr:rowOff>
    </xdr:from>
    <xdr:ext cx="762000" cy="259045"/>
    <xdr:sp macro="" textlink="">
      <xdr:nvSpPr>
        <xdr:cNvPr id="453" name="テキスト ボックス 452"/>
        <xdr:cNvSpPr txBox="1"/>
      </xdr:nvSpPr>
      <xdr:spPr>
        <a:xfrm>
          <a:off x="13512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4" name="円/楕円 453"/>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67327</xdr:rowOff>
    </xdr:from>
    <xdr:ext cx="762000" cy="259045"/>
    <xdr:sp macro="" textlink="">
      <xdr:nvSpPr>
        <xdr:cNvPr id="455" name="テキスト ボックス 454"/>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福島県平田村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127133</xdr:rowOff>
    </xdr:from>
    <xdr:to>
      <xdr:col>4</xdr:col>
      <xdr:colOff>1117600</xdr:colOff>
      <xdr:row>18</xdr:row>
      <xdr:rowOff>131111</xdr:rowOff>
    </xdr:to>
    <xdr:cxnSp macro="">
      <xdr:nvCxnSpPr>
        <xdr:cNvPr id="46" name="直線コネクタ 45"/>
        <xdr:cNvCxnSpPr/>
      </xdr:nvCxnSpPr>
      <xdr:spPr bwMode="auto">
        <a:xfrm flipV="1">
          <a:off x="5003800" y="3260858"/>
          <a:ext cx="6477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131111</xdr:rowOff>
    </xdr:from>
    <xdr:to>
      <xdr:col>4</xdr:col>
      <xdr:colOff>469900</xdr:colOff>
      <xdr:row>18</xdr:row>
      <xdr:rowOff>160429</xdr:rowOff>
    </xdr:to>
    <xdr:cxnSp macro="">
      <xdr:nvCxnSpPr>
        <xdr:cNvPr id="49" name="直線コネクタ 48"/>
        <xdr:cNvCxnSpPr/>
      </xdr:nvCxnSpPr>
      <xdr:spPr bwMode="auto">
        <a:xfrm flipV="1">
          <a:off x="4305300" y="3264836"/>
          <a:ext cx="6985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151839</xdr:rowOff>
    </xdr:from>
    <xdr:to>
      <xdr:col>3</xdr:col>
      <xdr:colOff>904875</xdr:colOff>
      <xdr:row>18</xdr:row>
      <xdr:rowOff>160429</xdr:rowOff>
    </xdr:to>
    <xdr:cxnSp macro="">
      <xdr:nvCxnSpPr>
        <xdr:cNvPr id="52" name="直線コネクタ 51"/>
        <xdr:cNvCxnSpPr/>
      </xdr:nvCxnSpPr>
      <xdr:spPr bwMode="auto">
        <a:xfrm>
          <a:off x="3606800" y="3285564"/>
          <a:ext cx="698500" cy="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151839</xdr:rowOff>
    </xdr:from>
    <xdr:to>
      <xdr:col>3</xdr:col>
      <xdr:colOff>206375</xdr:colOff>
      <xdr:row>18</xdr:row>
      <xdr:rowOff>167047</xdr:rowOff>
    </xdr:to>
    <xdr:cxnSp macro="">
      <xdr:nvCxnSpPr>
        <xdr:cNvPr id="55" name="直線コネクタ 54"/>
        <xdr:cNvCxnSpPr/>
      </xdr:nvCxnSpPr>
      <xdr:spPr bwMode="auto">
        <a:xfrm flipV="1">
          <a:off x="2908300" y="3285564"/>
          <a:ext cx="698500" cy="15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76333</xdr:rowOff>
    </xdr:from>
    <xdr:to>
      <xdr:col>5</xdr:col>
      <xdr:colOff>34925</xdr:colOff>
      <xdr:row>19</xdr:row>
      <xdr:rowOff>6483</xdr:rowOff>
    </xdr:to>
    <xdr:sp macro="" textlink="">
      <xdr:nvSpPr>
        <xdr:cNvPr id="65" name="円/楕円 64"/>
        <xdr:cNvSpPr/>
      </xdr:nvSpPr>
      <xdr:spPr bwMode="auto">
        <a:xfrm>
          <a:off x="5600700" y="321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48410</xdr:rowOff>
    </xdr:from>
    <xdr:ext cx="762000" cy="259045"/>
    <xdr:sp macro="" textlink="">
      <xdr:nvSpPr>
        <xdr:cNvPr id="66" name="人口1人当たり決算額の推移該当値テキスト130"/>
        <xdr:cNvSpPr txBox="1"/>
      </xdr:nvSpPr>
      <xdr:spPr>
        <a:xfrm>
          <a:off x="5740400" y="31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80311</xdr:rowOff>
    </xdr:from>
    <xdr:to>
      <xdr:col>4</xdr:col>
      <xdr:colOff>520700</xdr:colOff>
      <xdr:row>19</xdr:row>
      <xdr:rowOff>10461</xdr:rowOff>
    </xdr:to>
    <xdr:sp macro="" textlink="">
      <xdr:nvSpPr>
        <xdr:cNvPr id="67" name="円/楕円 66"/>
        <xdr:cNvSpPr/>
      </xdr:nvSpPr>
      <xdr:spPr bwMode="auto">
        <a:xfrm>
          <a:off x="4953000" y="321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166688</xdr:rowOff>
    </xdr:from>
    <xdr:ext cx="736600" cy="259045"/>
    <xdr:sp macro="" textlink="">
      <xdr:nvSpPr>
        <xdr:cNvPr id="68" name="テキスト ボックス 67"/>
        <xdr:cNvSpPr txBox="1"/>
      </xdr:nvSpPr>
      <xdr:spPr>
        <a:xfrm>
          <a:off x="4622800" y="330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109629</xdr:rowOff>
    </xdr:from>
    <xdr:to>
      <xdr:col>3</xdr:col>
      <xdr:colOff>955675</xdr:colOff>
      <xdr:row>19</xdr:row>
      <xdr:rowOff>39779</xdr:rowOff>
    </xdr:to>
    <xdr:sp macro="" textlink="">
      <xdr:nvSpPr>
        <xdr:cNvPr id="69" name="円/楕円 68"/>
        <xdr:cNvSpPr/>
      </xdr:nvSpPr>
      <xdr:spPr bwMode="auto">
        <a:xfrm>
          <a:off x="4254500" y="3243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24556</xdr:rowOff>
    </xdr:from>
    <xdr:ext cx="762000" cy="259045"/>
    <xdr:sp macro="" textlink="">
      <xdr:nvSpPr>
        <xdr:cNvPr id="70" name="テキスト ボックス 69"/>
        <xdr:cNvSpPr txBox="1"/>
      </xdr:nvSpPr>
      <xdr:spPr>
        <a:xfrm>
          <a:off x="3924300" y="332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101039</xdr:rowOff>
    </xdr:from>
    <xdr:to>
      <xdr:col>3</xdr:col>
      <xdr:colOff>257175</xdr:colOff>
      <xdr:row>19</xdr:row>
      <xdr:rowOff>31190</xdr:rowOff>
    </xdr:to>
    <xdr:sp macro="" textlink="">
      <xdr:nvSpPr>
        <xdr:cNvPr id="71" name="円/楕円 70"/>
        <xdr:cNvSpPr/>
      </xdr:nvSpPr>
      <xdr:spPr bwMode="auto">
        <a:xfrm>
          <a:off x="3556000" y="32347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15966</xdr:rowOff>
    </xdr:from>
    <xdr:ext cx="762000" cy="259045"/>
    <xdr:sp macro="" textlink="">
      <xdr:nvSpPr>
        <xdr:cNvPr id="72" name="テキスト ボックス 71"/>
        <xdr:cNvSpPr txBox="1"/>
      </xdr:nvSpPr>
      <xdr:spPr>
        <a:xfrm>
          <a:off x="3225800" y="332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116247</xdr:rowOff>
    </xdr:from>
    <xdr:to>
      <xdr:col>2</xdr:col>
      <xdr:colOff>692150</xdr:colOff>
      <xdr:row>19</xdr:row>
      <xdr:rowOff>46397</xdr:rowOff>
    </xdr:to>
    <xdr:sp macro="" textlink="">
      <xdr:nvSpPr>
        <xdr:cNvPr id="73" name="円/楕円 72"/>
        <xdr:cNvSpPr/>
      </xdr:nvSpPr>
      <xdr:spPr bwMode="auto">
        <a:xfrm>
          <a:off x="2857500" y="324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31174</xdr:rowOff>
    </xdr:from>
    <xdr:ext cx="762000" cy="259045"/>
    <xdr:sp macro="" textlink="">
      <xdr:nvSpPr>
        <xdr:cNvPr id="74" name="テキスト ボックス 73"/>
        <xdr:cNvSpPr txBox="1"/>
      </xdr:nvSpPr>
      <xdr:spPr>
        <a:xfrm>
          <a:off x="2527300" y="333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298592</xdr:rowOff>
    </xdr:from>
    <xdr:to>
      <xdr:col>4</xdr:col>
      <xdr:colOff>1117600</xdr:colOff>
      <xdr:row>35</xdr:row>
      <xdr:rowOff>308029</xdr:rowOff>
    </xdr:to>
    <xdr:cxnSp macro="">
      <xdr:nvCxnSpPr>
        <xdr:cNvPr id="109" name="直線コネクタ 108"/>
        <xdr:cNvCxnSpPr/>
      </xdr:nvCxnSpPr>
      <xdr:spPr bwMode="auto">
        <a:xfrm flipV="1">
          <a:off x="5003800" y="6908942"/>
          <a:ext cx="6477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286193</xdr:rowOff>
    </xdr:from>
    <xdr:to>
      <xdr:col>4</xdr:col>
      <xdr:colOff>469900</xdr:colOff>
      <xdr:row>35</xdr:row>
      <xdr:rowOff>308029</xdr:rowOff>
    </xdr:to>
    <xdr:cxnSp macro="">
      <xdr:nvCxnSpPr>
        <xdr:cNvPr id="112" name="直線コネクタ 111"/>
        <xdr:cNvCxnSpPr/>
      </xdr:nvCxnSpPr>
      <xdr:spPr bwMode="auto">
        <a:xfrm>
          <a:off x="4305300" y="6896543"/>
          <a:ext cx="698500" cy="21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223709</xdr:rowOff>
    </xdr:from>
    <xdr:to>
      <xdr:col>3</xdr:col>
      <xdr:colOff>904875</xdr:colOff>
      <xdr:row>35</xdr:row>
      <xdr:rowOff>286193</xdr:rowOff>
    </xdr:to>
    <xdr:cxnSp macro="">
      <xdr:nvCxnSpPr>
        <xdr:cNvPr id="115" name="直線コネクタ 114"/>
        <xdr:cNvCxnSpPr/>
      </xdr:nvCxnSpPr>
      <xdr:spPr bwMode="auto">
        <a:xfrm>
          <a:off x="3606800" y="6834059"/>
          <a:ext cx="698500" cy="6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223709</xdr:rowOff>
    </xdr:from>
    <xdr:to>
      <xdr:col>3</xdr:col>
      <xdr:colOff>206375</xdr:colOff>
      <xdr:row>35</xdr:row>
      <xdr:rowOff>228520</xdr:rowOff>
    </xdr:to>
    <xdr:cxnSp macro="">
      <xdr:nvCxnSpPr>
        <xdr:cNvPr id="118" name="直線コネクタ 117"/>
        <xdr:cNvCxnSpPr/>
      </xdr:nvCxnSpPr>
      <xdr:spPr bwMode="auto">
        <a:xfrm flipV="1">
          <a:off x="2908300" y="6834059"/>
          <a:ext cx="698500" cy="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247792</xdr:rowOff>
    </xdr:from>
    <xdr:to>
      <xdr:col>5</xdr:col>
      <xdr:colOff>34925</xdr:colOff>
      <xdr:row>36</xdr:row>
      <xdr:rowOff>6492</xdr:rowOff>
    </xdr:to>
    <xdr:sp macro="" textlink="">
      <xdr:nvSpPr>
        <xdr:cNvPr id="128" name="円/楕円 127"/>
        <xdr:cNvSpPr/>
      </xdr:nvSpPr>
      <xdr:spPr bwMode="auto">
        <a:xfrm>
          <a:off x="5600700" y="685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219869</xdr:rowOff>
    </xdr:from>
    <xdr:ext cx="762000" cy="259045"/>
    <xdr:sp macro="" textlink="">
      <xdr:nvSpPr>
        <xdr:cNvPr id="129" name="人口1人当たり決算額の推移該当値テキスト445"/>
        <xdr:cNvSpPr txBox="1"/>
      </xdr:nvSpPr>
      <xdr:spPr>
        <a:xfrm>
          <a:off x="5740400" y="68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257229</xdr:rowOff>
    </xdr:from>
    <xdr:to>
      <xdr:col>4</xdr:col>
      <xdr:colOff>520700</xdr:colOff>
      <xdr:row>36</xdr:row>
      <xdr:rowOff>15929</xdr:rowOff>
    </xdr:to>
    <xdr:sp macro="" textlink="">
      <xdr:nvSpPr>
        <xdr:cNvPr id="130" name="円/楕円 129"/>
        <xdr:cNvSpPr/>
      </xdr:nvSpPr>
      <xdr:spPr bwMode="auto">
        <a:xfrm>
          <a:off x="4953000" y="686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706</xdr:rowOff>
    </xdr:from>
    <xdr:ext cx="736600" cy="259045"/>
    <xdr:sp macro="" textlink="">
      <xdr:nvSpPr>
        <xdr:cNvPr id="131" name="テキスト ボックス 130"/>
        <xdr:cNvSpPr txBox="1"/>
      </xdr:nvSpPr>
      <xdr:spPr>
        <a:xfrm>
          <a:off x="4622800" y="6953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235393</xdr:rowOff>
    </xdr:from>
    <xdr:to>
      <xdr:col>3</xdr:col>
      <xdr:colOff>955675</xdr:colOff>
      <xdr:row>35</xdr:row>
      <xdr:rowOff>336993</xdr:rowOff>
    </xdr:to>
    <xdr:sp macro="" textlink="">
      <xdr:nvSpPr>
        <xdr:cNvPr id="132" name="円/楕円 131"/>
        <xdr:cNvSpPr/>
      </xdr:nvSpPr>
      <xdr:spPr bwMode="auto">
        <a:xfrm>
          <a:off x="4254500" y="684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321770</xdr:rowOff>
    </xdr:from>
    <xdr:ext cx="762000" cy="259045"/>
    <xdr:sp macro="" textlink="">
      <xdr:nvSpPr>
        <xdr:cNvPr id="133" name="テキスト ボックス 132"/>
        <xdr:cNvSpPr txBox="1"/>
      </xdr:nvSpPr>
      <xdr:spPr>
        <a:xfrm>
          <a:off x="3924300" y="693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172909</xdr:rowOff>
    </xdr:from>
    <xdr:to>
      <xdr:col>3</xdr:col>
      <xdr:colOff>257175</xdr:colOff>
      <xdr:row>35</xdr:row>
      <xdr:rowOff>274509</xdr:rowOff>
    </xdr:to>
    <xdr:sp macro="" textlink="">
      <xdr:nvSpPr>
        <xdr:cNvPr id="134" name="円/楕円 133"/>
        <xdr:cNvSpPr/>
      </xdr:nvSpPr>
      <xdr:spPr bwMode="auto">
        <a:xfrm>
          <a:off x="3556000" y="678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259286</xdr:rowOff>
    </xdr:from>
    <xdr:ext cx="762000" cy="259045"/>
    <xdr:sp macro="" textlink="">
      <xdr:nvSpPr>
        <xdr:cNvPr id="135" name="テキスト ボックス 134"/>
        <xdr:cNvSpPr txBox="1"/>
      </xdr:nvSpPr>
      <xdr:spPr>
        <a:xfrm>
          <a:off x="3225800" y="686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177720</xdr:rowOff>
    </xdr:from>
    <xdr:to>
      <xdr:col>2</xdr:col>
      <xdr:colOff>692150</xdr:colOff>
      <xdr:row>35</xdr:row>
      <xdr:rowOff>279320</xdr:rowOff>
    </xdr:to>
    <xdr:sp macro="" textlink="">
      <xdr:nvSpPr>
        <xdr:cNvPr id="136" name="円/楕円 135"/>
        <xdr:cNvSpPr/>
      </xdr:nvSpPr>
      <xdr:spPr bwMode="auto">
        <a:xfrm>
          <a:off x="2857500" y="678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264097</xdr:rowOff>
    </xdr:from>
    <xdr:ext cx="762000" cy="259045"/>
    <xdr:sp macro="" textlink="">
      <xdr:nvSpPr>
        <xdr:cNvPr id="137" name="テキスト ボックス 136"/>
        <xdr:cNvSpPr txBox="1"/>
      </xdr:nvSpPr>
      <xdr:spPr>
        <a:xfrm>
          <a:off x="2527300" y="68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6,542
6,439
93.42
6,405,853
5,996,409
394,422
2,707,068
5,971,694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165341</xdr:rowOff>
    </xdr:from>
    <xdr:to>
      <xdr:col>6</xdr:col>
      <xdr:colOff>511175</xdr:colOff>
      <xdr:row>37</xdr:row>
      <xdr:rowOff>34087</xdr:rowOff>
    </xdr:to>
    <xdr:cxnSp macro="">
      <xdr:nvCxnSpPr>
        <xdr:cNvPr id="61" name="直線コネクタ 60"/>
        <xdr:cNvCxnSpPr/>
      </xdr:nvCxnSpPr>
      <xdr:spPr>
        <a:xfrm flipV="1">
          <a:off x="3797300" y="6337541"/>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34087</xdr:rowOff>
    </xdr:from>
    <xdr:to>
      <xdr:col>5</xdr:col>
      <xdr:colOff>358775</xdr:colOff>
      <xdr:row>37</xdr:row>
      <xdr:rowOff>60025</xdr:rowOff>
    </xdr:to>
    <xdr:cxnSp macro="">
      <xdr:nvCxnSpPr>
        <xdr:cNvPr id="64" name="直線コネクタ 63"/>
        <xdr:cNvCxnSpPr/>
      </xdr:nvCxnSpPr>
      <xdr:spPr>
        <a:xfrm flipV="1">
          <a:off x="2908300" y="6377737"/>
          <a:ext cx="889000" cy="2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60025</xdr:rowOff>
    </xdr:from>
    <xdr:to>
      <xdr:col>4</xdr:col>
      <xdr:colOff>155575</xdr:colOff>
      <xdr:row>37</xdr:row>
      <xdr:rowOff>62212</xdr:rowOff>
    </xdr:to>
    <xdr:cxnSp macro="">
      <xdr:nvCxnSpPr>
        <xdr:cNvPr id="67" name="直線コネクタ 66"/>
        <xdr:cNvCxnSpPr/>
      </xdr:nvCxnSpPr>
      <xdr:spPr>
        <a:xfrm flipV="1">
          <a:off x="2019300" y="6403675"/>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32776</xdr:rowOff>
    </xdr:from>
    <xdr:to>
      <xdr:col>2</xdr:col>
      <xdr:colOff>638175</xdr:colOff>
      <xdr:row>37</xdr:row>
      <xdr:rowOff>62212</xdr:rowOff>
    </xdr:to>
    <xdr:cxnSp macro="">
      <xdr:nvCxnSpPr>
        <xdr:cNvPr id="70" name="直線コネクタ 69"/>
        <xdr:cNvCxnSpPr/>
      </xdr:nvCxnSpPr>
      <xdr:spPr>
        <a:xfrm>
          <a:off x="1130300" y="6376426"/>
          <a:ext cx="889000" cy="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114541</xdr:rowOff>
    </xdr:from>
    <xdr:to>
      <xdr:col>6</xdr:col>
      <xdr:colOff>561975</xdr:colOff>
      <xdr:row>37</xdr:row>
      <xdr:rowOff>44691</xdr:rowOff>
    </xdr:to>
    <xdr:sp macro="" textlink="">
      <xdr:nvSpPr>
        <xdr:cNvPr id="80" name="円/楕円 79"/>
        <xdr:cNvSpPr/>
      </xdr:nvSpPr>
      <xdr:spPr>
        <a:xfrm>
          <a:off x="45847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92968</xdr:rowOff>
    </xdr:from>
    <xdr:ext cx="599010" cy="259045"/>
    <xdr:sp macro="" textlink="">
      <xdr:nvSpPr>
        <xdr:cNvPr id="81" name="人件費該当値テキスト"/>
        <xdr:cNvSpPr txBox="1"/>
      </xdr:nvSpPr>
      <xdr:spPr>
        <a:xfrm>
          <a:off x="4686300" y="6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154737</xdr:rowOff>
    </xdr:from>
    <xdr:to>
      <xdr:col>5</xdr:col>
      <xdr:colOff>409575</xdr:colOff>
      <xdr:row>37</xdr:row>
      <xdr:rowOff>84887</xdr:rowOff>
    </xdr:to>
    <xdr:sp macro="" textlink="">
      <xdr:nvSpPr>
        <xdr:cNvPr id="82" name="円/楕円 81"/>
        <xdr:cNvSpPr/>
      </xdr:nvSpPr>
      <xdr:spPr>
        <a:xfrm>
          <a:off x="3746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76014</xdr:rowOff>
    </xdr:from>
    <xdr:ext cx="534377" cy="259045"/>
    <xdr:sp macro="" textlink="">
      <xdr:nvSpPr>
        <xdr:cNvPr id="83" name="テキスト ボックス 82"/>
        <xdr:cNvSpPr txBox="1"/>
      </xdr:nvSpPr>
      <xdr:spPr>
        <a:xfrm>
          <a:off x="35301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9225</xdr:rowOff>
    </xdr:from>
    <xdr:to>
      <xdr:col>4</xdr:col>
      <xdr:colOff>206375</xdr:colOff>
      <xdr:row>37</xdr:row>
      <xdr:rowOff>110825</xdr:rowOff>
    </xdr:to>
    <xdr:sp macro="" textlink="">
      <xdr:nvSpPr>
        <xdr:cNvPr id="84" name="円/楕円 83"/>
        <xdr:cNvSpPr/>
      </xdr:nvSpPr>
      <xdr:spPr>
        <a:xfrm>
          <a:off x="2857500" y="63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101952</xdr:rowOff>
    </xdr:from>
    <xdr:ext cx="534377" cy="259045"/>
    <xdr:sp macro="" textlink="">
      <xdr:nvSpPr>
        <xdr:cNvPr id="85" name="テキスト ボックス 84"/>
        <xdr:cNvSpPr txBox="1"/>
      </xdr:nvSpPr>
      <xdr:spPr>
        <a:xfrm>
          <a:off x="2641111" y="64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11412</xdr:rowOff>
    </xdr:from>
    <xdr:to>
      <xdr:col>3</xdr:col>
      <xdr:colOff>3175</xdr:colOff>
      <xdr:row>37</xdr:row>
      <xdr:rowOff>113012</xdr:rowOff>
    </xdr:to>
    <xdr:sp macro="" textlink="">
      <xdr:nvSpPr>
        <xdr:cNvPr id="86" name="円/楕円 85"/>
        <xdr:cNvSpPr/>
      </xdr:nvSpPr>
      <xdr:spPr>
        <a:xfrm>
          <a:off x="1968500" y="63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104139</xdr:rowOff>
    </xdr:from>
    <xdr:ext cx="534377" cy="259045"/>
    <xdr:sp macro="" textlink="">
      <xdr:nvSpPr>
        <xdr:cNvPr id="87" name="テキスト ボックス 86"/>
        <xdr:cNvSpPr txBox="1"/>
      </xdr:nvSpPr>
      <xdr:spPr>
        <a:xfrm>
          <a:off x="1752111" y="64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153426</xdr:rowOff>
    </xdr:from>
    <xdr:to>
      <xdr:col>1</xdr:col>
      <xdr:colOff>485775</xdr:colOff>
      <xdr:row>37</xdr:row>
      <xdr:rowOff>83576</xdr:rowOff>
    </xdr:to>
    <xdr:sp macro="" textlink="">
      <xdr:nvSpPr>
        <xdr:cNvPr id="88" name="円/楕円 87"/>
        <xdr:cNvSpPr/>
      </xdr:nvSpPr>
      <xdr:spPr>
        <a:xfrm>
          <a:off x="1079500" y="63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74703</xdr:rowOff>
    </xdr:from>
    <xdr:ext cx="534377" cy="259045"/>
    <xdr:sp macro="" textlink="">
      <xdr:nvSpPr>
        <xdr:cNvPr id="89" name="テキスト ボックス 88"/>
        <xdr:cNvSpPr txBox="1"/>
      </xdr:nvSpPr>
      <xdr:spPr>
        <a:xfrm>
          <a:off x="863111" y="64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122235</xdr:rowOff>
    </xdr:from>
    <xdr:to>
      <xdr:col>6</xdr:col>
      <xdr:colOff>511175</xdr:colOff>
      <xdr:row>57</xdr:row>
      <xdr:rowOff>155672</xdr:rowOff>
    </xdr:to>
    <xdr:cxnSp macro="">
      <xdr:nvCxnSpPr>
        <xdr:cNvPr id="119" name="直線コネクタ 118"/>
        <xdr:cNvCxnSpPr/>
      </xdr:nvCxnSpPr>
      <xdr:spPr>
        <a:xfrm flipV="1">
          <a:off x="3797300" y="9723435"/>
          <a:ext cx="838200" cy="2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155672</xdr:rowOff>
    </xdr:from>
    <xdr:to>
      <xdr:col>5</xdr:col>
      <xdr:colOff>358775</xdr:colOff>
      <xdr:row>58</xdr:row>
      <xdr:rowOff>8651</xdr:rowOff>
    </xdr:to>
    <xdr:cxnSp macro="">
      <xdr:nvCxnSpPr>
        <xdr:cNvPr id="122" name="直線コネクタ 121"/>
        <xdr:cNvCxnSpPr/>
      </xdr:nvCxnSpPr>
      <xdr:spPr>
        <a:xfrm flipV="1">
          <a:off x="2908300" y="9928322"/>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8651</xdr:rowOff>
    </xdr:from>
    <xdr:to>
      <xdr:col>4</xdr:col>
      <xdr:colOff>155575</xdr:colOff>
      <xdr:row>58</xdr:row>
      <xdr:rowOff>74481</xdr:rowOff>
    </xdr:to>
    <xdr:cxnSp macro="">
      <xdr:nvCxnSpPr>
        <xdr:cNvPr id="125" name="直線コネクタ 124"/>
        <xdr:cNvCxnSpPr/>
      </xdr:nvCxnSpPr>
      <xdr:spPr>
        <a:xfrm flipV="1">
          <a:off x="2019300" y="9952751"/>
          <a:ext cx="889000" cy="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21689</xdr:rowOff>
    </xdr:from>
    <xdr:to>
      <xdr:col>2</xdr:col>
      <xdr:colOff>638175</xdr:colOff>
      <xdr:row>58</xdr:row>
      <xdr:rowOff>74481</xdr:rowOff>
    </xdr:to>
    <xdr:cxnSp macro="">
      <xdr:nvCxnSpPr>
        <xdr:cNvPr id="128" name="直線コネクタ 127"/>
        <xdr:cNvCxnSpPr/>
      </xdr:nvCxnSpPr>
      <xdr:spPr>
        <a:xfrm>
          <a:off x="1130300" y="9965789"/>
          <a:ext cx="889000" cy="5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71435</xdr:rowOff>
    </xdr:from>
    <xdr:to>
      <xdr:col>6</xdr:col>
      <xdr:colOff>561975</xdr:colOff>
      <xdr:row>57</xdr:row>
      <xdr:rowOff>1585</xdr:rowOff>
    </xdr:to>
    <xdr:sp macro="" textlink="">
      <xdr:nvSpPr>
        <xdr:cNvPr id="138" name="円/楕円 137"/>
        <xdr:cNvSpPr/>
      </xdr:nvSpPr>
      <xdr:spPr>
        <a:xfrm>
          <a:off x="4584700" y="96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49862</xdr:rowOff>
    </xdr:from>
    <xdr:ext cx="599010" cy="259045"/>
    <xdr:sp macro="" textlink="">
      <xdr:nvSpPr>
        <xdr:cNvPr id="139" name="物件費該当値テキスト"/>
        <xdr:cNvSpPr txBox="1"/>
      </xdr:nvSpPr>
      <xdr:spPr>
        <a:xfrm>
          <a:off x="4686300" y="96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104872</xdr:rowOff>
    </xdr:from>
    <xdr:to>
      <xdr:col>5</xdr:col>
      <xdr:colOff>409575</xdr:colOff>
      <xdr:row>58</xdr:row>
      <xdr:rowOff>35022</xdr:rowOff>
    </xdr:to>
    <xdr:sp macro="" textlink="">
      <xdr:nvSpPr>
        <xdr:cNvPr id="140" name="円/楕円 139"/>
        <xdr:cNvSpPr/>
      </xdr:nvSpPr>
      <xdr:spPr>
        <a:xfrm>
          <a:off x="3746500" y="98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26149</xdr:rowOff>
    </xdr:from>
    <xdr:ext cx="534377" cy="259045"/>
    <xdr:sp macro="" textlink="">
      <xdr:nvSpPr>
        <xdr:cNvPr id="141" name="テキスト ボックス 140"/>
        <xdr:cNvSpPr txBox="1"/>
      </xdr:nvSpPr>
      <xdr:spPr>
        <a:xfrm>
          <a:off x="3530111" y="99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129301</xdr:rowOff>
    </xdr:from>
    <xdr:to>
      <xdr:col>4</xdr:col>
      <xdr:colOff>206375</xdr:colOff>
      <xdr:row>58</xdr:row>
      <xdr:rowOff>59451</xdr:rowOff>
    </xdr:to>
    <xdr:sp macro="" textlink="">
      <xdr:nvSpPr>
        <xdr:cNvPr id="142" name="円/楕円 141"/>
        <xdr:cNvSpPr/>
      </xdr:nvSpPr>
      <xdr:spPr>
        <a:xfrm>
          <a:off x="2857500" y="99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50578</xdr:rowOff>
    </xdr:from>
    <xdr:ext cx="534377" cy="259045"/>
    <xdr:sp macro="" textlink="">
      <xdr:nvSpPr>
        <xdr:cNvPr id="143" name="テキスト ボックス 142"/>
        <xdr:cNvSpPr txBox="1"/>
      </xdr:nvSpPr>
      <xdr:spPr>
        <a:xfrm>
          <a:off x="2641111" y="9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23681</xdr:rowOff>
    </xdr:from>
    <xdr:to>
      <xdr:col>3</xdr:col>
      <xdr:colOff>3175</xdr:colOff>
      <xdr:row>58</xdr:row>
      <xdr:rowOff>125281</xdr:rowOff>
    </xdr:to>
    <xdr:sp macro="" textlink="">
      <xdr:nvSpPr>
        <xdr:cNvPr id="144" name="円/楕円 143"/>
        <xdr:cNvSpPr/>
      </xdr:nvSpPr>
      <xdr:spPr>
        <a:xfrm>
          <a:off x="1968500" y="99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116408</xdr:rowOff>
    </xdr:from>
    <xdr:ext cx="534377" cy="259045"/>
    <xdr:sp macro="" textlink="">
      <xdr:nvSpPr>
        <xdr:cNvPr id="145" name="テキスト ボックス 144"/>
        <xdr:cNvSpPr txBox="1"/>
      </xdr:nvSpPr>
      <xdr:spPr>
        <a:xfrm>
          <a:off x="1752111" y="100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142339</xdr:rowOff>
    </xdr:from>
    <xdr:to>
      <xdr:col>1</xdr:col>
      <xdr:colOff>485775</xdr:colOff>
      <xdr:row>58</xdr:row>
      <xdr:rowOff>72489</xdr:rowOff>
    </xdr:to>
    <xdr:sp macro="" textlink="">
      <xdr:nvSpPr>
        <xdr:cNvPr id="146" name="円/楕円 145"/>
        <xdr:cNvSpPr/>
      </xdr:nvSpPr>
      <xdr:spPr>
        <a:xfrm>
          <a:off x="1079500" y="99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63616</xdr:rowOff>
    </xdr:from>
    <xdr:ext cx="534377" cy="259045"/>
    <xdr:sp macro="" textlink="">
      <xdr:nvSpPr>
        <xdr:cNvPr id="147" name="テキスト ボックス 146"/>
        <xdr:cNvSpPr txBox="1"/>
      </xdr:nvSpPr>
      <xdr:spPr>
        <a:xfrm>
          <a:off x="863111" y="100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4978</xdr:rowOff>
    </xdr:from>
    <xdr:to>
      <xdr:col>6</xdr:col>
      <xdr:colOff>511175</xdr:colOff>
      <xdr:row>77</xdr:row>
      <xdr:rowOff>14884</xdr:rowOff>
    </xdr:to>
    <xdr:cxnSp macro="">
      <xdr:nvCxnSpPr>
        <xdr:cNvPr id="176" name="直線コネクタ 175"/>
        <xdr:cNvCxnSpPr/>
      </xdr:nvCxnSpPr>
      <xdr:spPr>
        <a:xfrm>
          <a:off x="3797300" y="1320662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4978</xdr:rowOff>
    </xdr:from>
    <xdr:to>
      <xdr:col>5</xdr:col>
      <xdr:colOff>358775</xdr:colOff>
      <xdr:row>77</xdr:row>
      <xdr:rowOff>21400</xdr:rowOff>
    </xdr:to>
    <xdr:cxnSp macro="">
      <xdr:nvCxnSpPr>
        <xdr:cNvPr id="179" name="直線コネクタ 178"/>
        <xdr:cNvCxnSpPr/>
      </xdr:nvCxnSpPr>
      <xdr:spPr>
        <a:xfrm flipV="1">
          <a:off x="2908300" y="13206628"/>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21400</xdr:rowOff>
    </xdr:from>
    <xdr:to>
      <xdr:col>4</xdr:col>
      <xdr:colOff>155575</xdr:colOff>
      <xdr:row>77</xdr:row>
      <xdr:rowOff>83617</xdr:rowOff>
    </xdr:to>
    <xdr:cxnSp macro="">
      <xdr:nvCxnSpPr>
        <xdr:cNvPr id="182" name="直線コネクタ 181"/>
        <xdr:cNvCxnSpPr/>
      </xdr:nvCxnSpPr>
      <xdr:spPr>
        <a:xfrm flipV="1">
          <a:off x="2019300" y="13223050"/>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135356</xdr:rowOff>
    </xdr:from>
    <xdr:to>
      <xdr:col>2</xdr:col>
      <xdr:colOff>638175</xdr:colOff>
      <xdr:row>77</xdr:row>
      <xdr:rowOff>83617</xdr:rowOff>
    </xdr:to>
    <xdr:cxnSp macro="">
      <xdr:nvCxnSpPr>
        <xdr:cNvPr id="185" name="直線コネクタ 184"/>
        <xdr:cNvCxnSpPr/>
      </xdr:nvCxnSpPr>
      <xdr:spPr>
        <a:xfrm>
          <a:off x="1130300" y="13165556"/>
          <a:ext cx="889000" cy="1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135534</xdr:rowOff>
    </xdr:from>
    <xdr:to>
      <xdr:col>6</xdr:col>
      <xdr:colOff>561975</xdr:colOff>
      <xdr:row>77</xdr:row>
      <xdr:rowOff>65684</xdr:rowOff>
    </xdr:to>
    <xdr:sp macro="" textlink="">
      <xdr:nvSpPr>
        <xdr:cNvPr id="195" name="円/楕円 194"/>
        <xdr:cNvSpPr/>
      </xdr:nvSpPr>
      <xdr:spPr>
        <a:xfrm>
          <a:off x="4584700" y="13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113961</xdr:rowOff>
    </xdr:from>
    <xdr:ext cx="469744" cy="259045"/>
    <xdr:sp macro="" textlink="">
      <xdr:nvSpPr>
        <xdr:cNvPr id="196" name="維持補修費該当値テキスト"/>
        <xdr:cNvSpPr txBox="1"/>
      </xdr:nvSpPr>
      <xdr:spPr>
        <a:xfrm>
          <a:off x="4686300" y="1314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125628</xdr:rowOff>
    </xdr:from>
    <xdr:to>
      <xdr:col>5</xdr:col>
      <xdr:colOff>409575</xdr:colOff>
      <xdr:row>77</xdr:row>
      <xdr:rowOff>55778</xdr:rowOff>
    </xdr:to>
    <xdr:sp macro="" textlink="">
      <xdr:nvSpPr>
        <xdr:cNvPr id="197" name="円/楕円 196"/>
        <xdr:cNvSpPr/>
      </xdr:nvSpPr>
      <xdr:spPr>
        <a:xfrm>
          <a:off x="3746500" y="131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46905</xdr:rowOff>
    </xdr:from>
    <xdr:ext cx="534377" cy="259045"/>
    <xdr:sp macro="" textlink="">
      <xdr:nvSpPr>
        <xdr:cNvPr id="198" name="テキスト ボックス 197"/>
        <xdr:cNvSpPr txBox="1"/>
      </xdr:nvSpPr>
      <xdr:spPr>
        <a:xfrm>
          <a:off x="3530111" y="1324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142050</xdr:rowOff>
    </xdr:from>
    <xdr:to>
      <xdr:col>4</xdr:col>
      <xdr:colOff>206375</xdr:colOff>
      <xdr:row>77</xdr:row>
      <xdr:rowOff>72200</xdr:rowOff>
    </xdr:to>
    <xdr:sp macro="" textlink="">
      <xdr:nvSpPr>
        <xdr:cNvPr id="199" name="円/楕円 198"/>
        <xdr:cNvSpPr/>
      </xdr:nvSpPr>
      <xdr:spPr>
        <a:xfrm>
          <a:off x="2857500" y="131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63327</xdr:rowOff>
    </xdr:from>
    <xdr:ext cx="469744" cy="259045"/>
    <xdr:sp macro="" textlink="">
      <xdr:nvSpPr>
        <xdr:cNvPr id="200" name="テキスト ボックス 199"/>
        <xdr:cNvSpPr txBox="1"/>
      </xdr:nvSpPr>
      <xdr:spPr>
        <a:xfrm>
          <a:off x="2673427"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32817</xdr:rowOff>
    </xdr:from>
    <xdr:to>
      <xdr:col>3</xdr:col>
      <xdr:colOff>3175</xdr:colOff>
      <xdr:row>77</xdr:row>
      <xdr:rowOff>134417</xdr:rowOff>
    </xdr:to>
    <xdr:sp macro="" textlink="">
      <xdr:nvSpPr>
        <xdr:cNvPr id="201" name="円/楕円 200"/>
        <xdr:cNvSpPr/>
      </xdr:nvSpPr>
      <xdr:spPr>
        <a:xfrm>
          <a:off x="1968500" y="132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125544</xdr:rowOff>
    </xdr:from>
    <xdr:ext cx="469744" cy="259045"/>
    <xdr:sp macro="" textlink="">
      <xdr:nvSpPr>
        <xdr:cNvPr id="202" name="テキスト ボックス 201"/>
        <xdr:cNvSpPr txBox="1"/>
      </xdr:nvSpPr>
      <xdr:spPr>
        <a:xfrm>
          <a:off x="1784427" y="1332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84556</xdr:rowOff>
    </xdr:from>
    <xdr:to>
      <xdr:col>1</xdr:col>
      <xdr:colOff>485775</xdr:colOff>
      <xdr:row>77</xdr:row>
      <xdr:rowOff>14706</xdr:rowOff>
    </xdr:to>
    <xdr:sp macro="" textlink="">
      <xdr:nvSpPr>
        <xdr:cNvPr id="203" name="円/楕円 202"/>
        <xdr:cNvSpPr/>
      </xdr:nvSpPr>
      <xdr:spPr>
        <a:xfrm>
          <a:off x="1079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5833</xdr:rowOff>
    </xdr:from>
    <xdr:ext cx="534377" cy="259045"/>
    <xdr:sp macro="" textlink="">
      <xdr:nvSpPr>
        <xdr:cNvPr id="204" name="テキスト ボックス 203"/>
        <xdr:cNvSpPr txBox="1"/>
      </xdr:nvSpPr>
      <xdr:spPr>
        <a:xfrm>
          <a:off x="863111" y="132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154597</xdr:rowOff>
    </xdr:from>
    <xdr:to>
      <xdr:col>6</xdr:col>
      <xdr:colOff>511175</xdr:colOff>
      <xdr:row>97</xdr:row>
      <xdr:rowOff>167951</xdr:rowOff>
    </xdr:to>
    <xdr:cxnSp macro="">
      <xdr:nvCxnSpPr>
        <xdr:cNvPr id="234" name="直線コネクタ 233"/>
        <xdr:cNvCxnSpPr/>
      </xdr:nvCxnSpPr>
      <xdr:spPr>
        <a:xfrm flipV="1">
          <a:off x="3797300" y="16785247"/>
          <a:ext cx="8382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167951</xdr:rowOff>
    </xdr:from>
    <xdr:to>
      <xdr:col>5</xdr:col>
      <xdr:colOff>358775</xdr:colOff>
      <xdr:row>98</xdr:row>
      <xdr:rowOff>90227</xdr:rowOff>
    </xdr:to>
    <xdr:cxnSp macro="">
      <xdr:nvCxnSpPr>
        <xdr:cNvPr id="237" name="直線コネクタ 236"/>
        <xdr:cNvCxnSpPr/>
      </xdr:nvCxnSpPr>
      <xdr:spPr>
        <a:xfrm flipV="1">
          <a:off x="2908300" y="1679860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84892</xdr:rowOff>
    </xdr:from>
    <xdr:to>
      <xdr:col>4</xdr:col>
      <xdr:colOff>155575</xdr:colOff>
      <xdr:row>98</xdr:row>
      <xdr:rowOff>90227</xdr:rowOff>
    </xdr:to>
    <xdr:cxnSp macro="">
      <xdr:nvCxnSpPr>
        <xdr:cNvPr id="240" name="直線コネクタ 239"/>
        <xdr:cNvCxnSpPr/>
      </xdr:nvCxnSpPr>
      <xdr:spPr>
        <a:xfrm>
          <a:off x="2019300" y="1688699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37991</xdr:rowOff>
    </xdr:from>
    <xdr:to>
      <xdr:col>2</xdr:col>
      <xdr:colOff>638175</xdr:colOff>
      <xdr:row>98</xdr:row>
      <xdr:rowOff>84892</xdr:rowOff>
    </xdr:to>
    <xdr:cxnSp macro="">
      <xdr:nvCxnSpPr>
        <xdr:cNvPr id="243" name="直線コネクタ 242"/>
        <xdr:cNvCxnSpPr/>
      </xdr:nvCxnSpPr>
      <xdr:spPr>
        <a:xfrm>
          <a:off x="1130300" y="16840091"/>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103797</xdr:rowOff>
    </xdr:from>
    <xdr:to>
      <xdr:col>6</xdr:col>
      <xdr:colOff>561975</xdr:colOff>
      <xdr:row>98</xdr:row>
      <xdr:rowOff>33947</xdr:rowOff>
    </xdr:to>
    <xdr:sp macro="" textlink="">
      <xdr:nvSpPr>
        <xdr:cNvPr id="253" name="円/楕円 252"/>
        <xdr:cNvSpPr/>
      </xdr:nvSpPr>
      <xdr:spPr>
        <a:xfrm>
          <a:off x="4584700" y="16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82224</xdr:rowOff>
    </xdr:from>
    <xdr:ext cx="534377" cy="259045"/>
    <xdr:sp macro="" textlink="">
      <xdr:nvSpPr>
        <xdr:cNvPr id="254" name="扶助費該当値テキスト"/>
        <xdr:cNvSpPr txBox="1"/>
      </xdr:nvSpPr>
      <xdr:spPr>
        <a:xfrm>
          <a:off x="4686300" y="167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117151</xdr:rowOff>
    </xdr:from>
    <xdr:to>
      <xdr:col>5</xdr:col>
      <xdr:colOff>409575</xdr:colOff>
      <xdr:row>98</xdr:row>
      <xdr:rowOff>47301</xdr:rowOff>
    </xdr:to>
    <xdr:sp macro="" textlink="">
      <xdr:nvSpPr>
        <xdr:cNvPr id="255" name="円/楕円 254"/>
        <xdr:cNvSpPr/>
      </xdr:nvSpPr>
      <xdr:spPr>
        <a:xfrm>
          <a:off x="3746500" y="167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38428</xdr:rowOff>
    </xdr:from>
    <xdr:ext cx="534377" cy="259045"/>
    <xdr:sp macro="" textlink="">
      <xdr:nvSpPr>
        <xdr:cNvPr id="256" name="テキスト ボックス 255"/>
        <xdr:cNvSpPr txBox="1"/>
      </xdr:nvSpPr>
      <xdr:spPr>
        <a:xfrm>
          <a:off x="3530111" y="1684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39427</xdr:rowOff>
    </xdr:from>
    <xdr:to>
      <xdr:col>4</xdr:col>
      <xdr:colOff>206375</xdr:colOff>
      <xdr:row>98</xdr:row>
      <xdr:rowOff>141027</xdr:rowOff>
    </xdr:to>
    <xdr:sp macro="" textlink="">
      <xdr:nvSpPr>
        <xdr:cNvPr id="257" name="円/楕円 256"/>
        <xdr:cNvSpPr/>
      </xdr:nvSpPr>
      <xdr:spPr>
        <a:xfrm>
          <a:off x="2857500" y="168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132154</xdr:rowOff>
    </xdr:from>
    <xdr:ext cx="534377" cy="259045"/>
    <xdr:sp macro="" textlink="">
      <xdr:nvSpPr>
        <xdr:cNvPr id="258" name="テキスト ボックス 257"/>
        <xdr:cNvSpPr txBox="1"/>
      </xdr:nvSpPr>
      <xdr:spPr>
        <a:xfrm>
          <a:off x="2641111" y="1693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34092</xdr:rowOff>
    </xdr:from>
    <xdr:to>
      <xdr:col>3</xdr:col>
      <xdr:colOff>3175</xdr:colOff>
      <xdr:row>98</xdr:row>
      <xdr:rowOff>135692</xdr:rowOff>
    </xdr:to>
    <xdr:sp macro="" textlink="">
      <xdr:nvSpPr>
        <xdr:cNvPr id="259" name="円/楕円 258"/>
        <xdr:cNvSpPr/>
      </xdr:nvSpPr>
      <xdr:spPr>
        <a:xfrm>
          <a:off x="1968500" y="168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126819</xdr:rowOff>
    </xdr:from>
    <xdr:ext cx="534377" cy="259045"/>
    <xdr:sp macro="" textlink="">
      <xdr:nvSpPr>
        <xdr:cNvPr id="260" name="テキスト ボックス 259"/>
        <xdr:cNvSpPr txBox="1"/>
      </xdr:nvSpPr>
      <xdr:spPr>
        <a:xfrm>
          <a:off x="1752111" y="169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158641</xdr:rowOff>
    </xdr:from>
    <xdr:to>
      <xdr:col>1</xdr:col>
      <xdr:colOff>485775</xdr:colOff>
      <xdr:row>98</xdr:row>
      <xdr:rowOff>88791</xdr:rowOff>
    </xdr:to>
    <xdr:sp macro="" textlink="">
      <xdr:nvSpPr>
        <xdr:cNvPr id="261" name="円/楕円 260"/>
        <xdr:cNvSpPr/>
      </xdr:nvSpPr>
      <xdr:spPr>
        <a:xfrm>
          <a:off x="1079500" y="167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79918</xdr:rowOff>
    </xdr:from>
    <xdr:ext cx="534377" cy="259045"/>
    <xdr:sp macro="" textlink="">
      <xdr:nvSpPr>
        <xdr:cNvPr id="262" name="テキスト ボックス 261"/>
        <xdr:cNvSpPr txBox="1"/>
      </xdr:nvSpPr>
      <xdr:spPr>
        <a:xfrm>
          <a:off x="863111" y="168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32365</xdr:rowOff>
    </xdr:from>
    <xdr:to>
      <xdr:col>15</xdr:col>
      <xdr:colOff>180975</xdr:colOff>
      <xdr:row>38</xdr:row>
      <xdr:rowOff>60030</xdr:rowOff>
    </xdr:to>
    <xdr:cxnSp macro="">
      <xdr:nvCxnSpPr>
        <xdr:cNvPr id="293" name="直線コネクタ 292"/>
        <xdr:cNvCxnSpPr/>
      </xdr:nvCxnSpPr>
      <xdr:spPr>
        <a:xfrm flipV="1">
          <a:off x="9639300" y="6547465"/>
          <a:ext cx="8382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58096</xdr:rowOff>
    </xdr:from>
    <xdr:to>
      <xdr:col>14</xdr:col>
      <xdr:colOff>28575</xdr:colOff>
      <xdr:row>38</xdr:row>
      <xdr:rowOff>60030</xdr:rowOff>
    </xdr:to>
    <xdr:cxnSp macro="">
      <xdr:nvCxnSpPr>
        <xdr:cNvPr id="296" name="直線コネクタ 295"/>
        <xdr:cNvCxnSpPr/>
      </xdr:nvCxnSpPr>
      <xdr:spPr>
        <a:xfrm>
          <a:off x="8750300" y="6573196"/>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58096</xdr:rowOff>
    </xdr:from>
    <xdr:to>
      <xdr:col>12</xdr:col>
      <xdr:colOff>511175</xdr:colOff>
      <xdr:row>38</xdr:row>
      <xdr:rowOff>68406</xdr:rowOff>
    </xdr:to>
    <xdr:cxnSp macro="">
      <xdr:nvCxnSpPr>
        <xdr:cNvPr id="299" name="直線コネクタ 298"/>
        <xdr:cNvCxnSpPr/>
      </xdr:nvCxnSpPr>
      <xdr:spPr>
        <a:xfrm flipV="1">
          <a:off x="7861300" y="6573196"/>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57169</xdr:rowOff>
    </xdr:from>
    <xdr:to>
      <xdr:col>11</xdr:col>
      <xdr:colOff>307975</xdr:colOff>
      <xdr:row>38</xdr:row>
      <xdr:rowOff>68406</xdr:rowOff>
    </xdr:to>
    <xdr:cxnSp macro="">
      <xdr:nvCxnSpPr>
        <xdr:cNvPr id="302" name="直線コネクタ 301"/>
        <xdr:cNvCxnSpPr/>
      </xdr:nvCxnSpPr>
      <xdr:spPr>
        <a:xfrm>
          <a:off x="6972300" y="6572269"/>
          <a:ext cx="889000" cy="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153016</xdr:rowOff>
    </xdr:from>
    <xdr:to>
      <xdr:col>15</xdr:col>
      <xdr:colOff>231775</xdr:colOff>
      <xdr:row>38</xdr:row>
      <xdr:rowOff>83165</xdr:rowOff>
    </xdr:to>
    <xdr:sp macro="" textlink="">
      <xdr:nvSpPr>
        <xdr:cNvPr id="312" name="円/楕円 311"/>
        <xdr:cNvSpPr/>
      </xdr:nvSpPr>
      <xdr:spPr>
        <a:xfrm>
          <a:off x="10426700" y="6496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67943</xdr:rowOff>
    </xdr:from>
    <xdr:ext cx="534377" cy="259045"/>
    <xdr:sp macro="" textlink="">
      <xdr:nvSpPr>
        <xdr:cNvPr id="313" name="補助費等該当値テキスト"/>
        <xdr:cNvSpPr txBox="1"/>
      </xdr:nvSpPr>
      <xdr:spPr>
        <a:xfrm>
          <a:off x="10528300" y="64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9230</xdr:rowOff>
    </xdr:from>
    <xdr:to>
      <xdr:col>14</xdr:col>
      <xdr:colOff>79375</xdr:colOff>
      <xdr:row>38</xdr:row>
      <xdr:rowOff>110830</xdr:rowOff>
    </xdr:to>
    <xdr:sp macro="" textlink="">
      <xdr:nvSpPr>
        <xdr:cNvPr id="314" name="円/楕円 313"/>
        <xdr:cNvSpPr/>
      </xdr:nvSpPr>
      <xdr:spPr>
        <a:xfrm>
          <a:off x="9588500" y="65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101957</xdr:rowOff>
    </xdr:from>
    <xdr:ext cx="534377" cy="259045"/>
    <xdr:sp macro="" textlink="">
      <xdr:nvSpPr>
        <xdr:cNvPr id="315" name="テキスト ボックス 314"/>
        <xdr:cNvSpPr txBox="1"/>
      </xdr:nvSpPr>
      <xdr:spPr>
        <a:xfrm>
          <a:off x="9372111" y="66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7296</xdr:rowOff>
    </xdr:from>
    <xdr:to>
      <xdr:col>12</xdr:col>
      <xdr:colOff>561975</xdr:colOff>
      <xdr:row>38</xdr:row>
      <xdr:rowOff>108896</xdr:rowOff>
    </xdr:to>
    <xdr:sp macro="" textlink="">
      <xdr:nvSpPr>
        <xdr:cNvPr id="316" name="円/楕円 315"/>
        <xdr:cNvSpPr/>
      </xdr:nvSpPr>
      <xdr:spPr>
        <a:xfrm>
          <a:off x="8699500" y="65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100023</xdr:rowOff>
    </xdr:from>
    <xdr:ext cx="534377" cy="259045"/>
    <xdr:sp macro="" textlink="">
      <xdr:nvSpPr>
        <xdr:cNvPr id="317" name="テキスト ボックス 316"/>
        <xdr:cNvSpPr txBox="1"/>
      </xdr:nvSpPr>
      <xdr:spPr>
        <a:xfrm>
          <a:off x="8483111" y="66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17606</xdr:rowOff>
    </xdr:from>
    <xdr:to>
      <xdr:col>11</xdr:col>
      <xdr:colOff>358775</xdr:colOff>
      <xdr:row>38</xdr:row>
      <xdr:rowOff>119206</xdr:rowOff>
    </xdr:to>
    <xdr:sp macro="" textlink="">
      <xdr:nvSpPr>
        <xdr:cNvPr id="318" name="円/楕円 317"/>
        <xdr:cNvSpPr/>
      </xdr:nvSpPr>
      <xdr:spPr>
        <a:xfrm>
          <a:off x="7810500" y="65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110333</xdr:rowOff>
    </xdr:from>
    <xdr:ext cx="534377" cy="259045"/>
    <xdr:sp macro="" textlink="">
      <xdr:nvSpPr>
        <xdr:cNvPr id="319" name="テキスト ボックス 318"/>
        <xdr:cNvSpPr txBox="1"/>
      </xdr:nvSpPr>
      <xdr:spPr>
        <a:xfrm>
          <a:off x="7594111" y="662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6369</xdr:rowOff>
    </xdr:from>
    <xdr:to>
      <xdr:col>10</xdr:col>
      <xdr:colOff>155575</xdr:colOff>
      <xdr:row>38</xdr:row>
      <xdr:rowOff>107969</xdr:rowOff>
    </xdr:to>
    <xdr:sp macro="" textlink="">
      <xdr:nvSpPr>
        <xdr:cNvPr id="320" name="円/楕円 319"/>
        <xdr:cNvSpPr/>
      </xdr:nvSpPr>
      <xdr:spPr>
        <a:xfrm>
          <a:off x="6921500" y="65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99096</xdr:rowOff>
    </xdr:from>
    <xdr:ext cx="534377" cy="259045"/>
    <xdr:sp macro="" textlink="">
      <xdr:nvSpPr>
        <xdr:cNvPr id="321" name="テキスト ボックス 320"/>
        <xdr:cNvSpPr txBox="1"/>
      </xdr:nvSpPr>
      <xdr:spPr>
        <a:xfrm>
          <a:off x="6705111" y="66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113068</xdr:rowOff>
    </xdr:from>
    <xdr:to>
      <xdr:col>15</xdr:col>
      <xdr:colOff>180975</xdr:colOff>
      <xdr:row>54</xdr:row>
      <xdr:rowOff>46121</xdr:rowOff>
    </xdr:to>
    <xdr:cxnSp macro="">
      <xdr:nvCxnSpPr>
        <xdr:cNvPr id="352" name="直線コネクタ 351"/>
        <xdr:cNvCxnSpPr/>
      </xdr:nvCxnSpPr>
      <xdr:spPr>
        <a:xfrm flipV="1">
          <a:off x="9639300" y="8857018"/>
          <a:ext cx="838200" cy="44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46121</xdr:rowOff>
    </xdr:from>
    <xdr:to>
      <xdr:col>14</xdr:col>
      <xdr:colOff>28575</xdr:colOff>
      <xdr:row>57</xdr:row>
      <xdr:rowOff>105570</xdr:rowOff>
    </xdr:to>
    <xdr:cxnSp macro="">
      <xdr:nvCxnSpPr>
        <xdr:cNvPr id="355" name="直線コネクタ 354"/>
        <xdr:cNvCxnSpPr/>
      </xdr:nvCxnSpPr>
      <xdr:spPr>
        <a:xfrm flipV="1">
          <a:off x="8750300" y="9304421"/>
          <a:ext cx="889000" cy="5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105570</xdr:rowOff>
    </xdr:from>
    <xdr:to>
      <xdr:col>12</xdr:col>
      <xdr:colOff>511175</xdr:colOff>
      <xdr:row>58</xdr:row>
      <xdr:rowOff>28032</xdr:rowOff>
    </xdr:to>
    <xdr:cxnSp macro="">
      <xdr:nvCxnSpPr>
        <xdr:cNvPr id="358" name="直線コネクタ 357"/>
        <xdr:cNvCxnSpPr/>
      </xdr:nvCxnSpPr>
      <xdr:spPr>
        <a:xfrm flipV="1">
          <a:off x="7861300" y="9878220"/>
          <a:ext cx="889000" cy="9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92546</xdr:rowOff>
    </xdr:from>
    <xdr:to>
      <xdr:col>11</xdr:col>
      <xdr:colOff>307975</xdr:colOff>
      <xdr:row>58</xdr:row>
      <xdr:rowOff>28032</xdr:rowOff>
    </xdr:to>
    <xdr:cxnSp macro="">
      <xdr:nvCxnSpPr>
        <xdr:cNvPr id="361" name="直線コネクタ 360"/>
        <xdr:cNvCxnSpPr/>
      </xdr:nvCxnSpPr>
      <xdr:spPr>
        <a:xfrm>
          <a:off x="6972300" y="9865196"/>
          <a:ext cx="889000" cy="10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62268</xdr:rowOff>
    </xdr:from>
    <xdr:to>
      <xdr:col>15</xdr:col>
      <xdr:colOff>231775</xdr:colOff>
      <xdr:row>51</xdr:row>
      <xdr:rowOff>163868</xdr:rowOff>
    </xdr:to>
    <xdr:sp macro="" textlink="">
      <xdr:nvSpPr>
        <xdr:cNvPr id="371" name="円/楕円 370"/>
        <xdr:cNvSpPr/>
      </xdr:nvSpPr>
      <xdr:spPr>
        <a:xfrm>
          <a:off x="10426700" y="88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85145</xdr:rowOff>
    </xdr:from>
    <xdr:ext cx="599010" cy="259045"/>
    <xdr:sp macro="" textlink="">
      <xdr:nvSpPr>
        <xdr:cNvPr id="372" name="普通建設事業費該当値テキスト"/>
        <xdr:cNvSpPr txBox="1"/>
      </xdr:nvSpPr>
      <xdr:spPr>
        <a:xfrm>
          <a:off x="10528300" y="865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415,655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166771</xdr:rowOff>
    </xdr:from>
    <xdr:to>
      <xdr:col>14</xdr:col>
      <xdr:colOff>79375</xdr:colOff>
      <xdr:row>54</xdr:row>
      <xdr:rowOff>96921</xdr:rowOff>
    </xdr:to>
    <xdr:sp macro="" textlink="">
      <xdr:nvSpPr>
        <xdr:cNvPr id="373" name="円/楕円 372"/>
        <xdr:cNvSpPr/>
      </xdr:nvSpPr>
      <xdr:spPr>
        <a:xfrm>
          <a:off x="9588500" y="92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113448</xdr:rowOff>
    </xdr:from>
    <xdr:ext cx="599010" cy="259045"/>
    <xdr:sp macro="" textlink="">
      <xdr:nvSpPr>
        <xdr:cNvPr id="374" name="テキスト ボックス 373"/>
        <xdr:cNvSpPr txBox="1"/>
      </xdr:nvSpPr>
      <xdr:spPr>
        <a:xfrm>
          <a:off x="9339794" y="902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54770</xdr:rowOff>
    </xdr:from>
    <xdr:to>
      <xdr:col>12</xdr:col>
      <xdr:colOff>561975</xdr:colOff>
      <xdr:row>57</xdr:row>
      <xdr:rowOff>156370</xdr:rowOff>
    </xdr:to>
    <xdr:sp macro="" textlink="">
      <xdr:nvSpPr>
        <xdr:cNvPr id="375" name="円/楕円 374"/>
        <xdr:cNvSpPr/>
      </xdr:nvSpPr>
      <xdr:spPr>
        <a:xfrm>
          <a:off x="8699500" y="98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147497</xdr:rowOff>
    </xdr:from>
    <xdr:ext cx="599010" cy="259045"/>
    <xdr:sp macro="" textlink="">
      <xdr:nvSpPr>
        <xdr:cNvPr id="376" name="テキスト ボックス 375"/>
        <xdr:cNvSpPr txBox="1"/>
      </xdr:nvSpPr>
      <xdr:spPr>
        <a:xfrm>
          <a:off x="8450794" y="992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148682</xdr:rowOff>
    </xdr:from>
    <xdr:to>
      <xdr:col>11</xdr:col>
      <xdr:colOff>358775</xdr:colOff>
      <xdr:row>58</xdr:row>
      <xdr:rowOff>78832</xdr:rowOff>
    </xdr:to>
    <xdr:sp macro="" textlink="">
      <xdr:nvSpPr>
        <xdr:cNvPr id="377" name="円/楕円 376"/>
        <xdr:cNvSpPr/>
      </xdr:nvSpPr>
      <xdr:spPr>
        <a:xfrm>
          <a:off x="7810500" y="99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69959</xdr:rowOff>
    </xdr:from>
    <xdr:ext cx="534377" cy="259045"/>
    <xdr:sp macro="" textlink="">
      <xdr:nvSpPr>
        <xdr:cNvPr id="378" name="テキスト ボックス 377"/>
        <xdr:cNvSpPr txBox="1"/>
      </xdr:nvSpPr>
      <xdr:spPr>
        <a:xfrm>
          <a:off x="7594111" y="100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41746</xdr:rowOff>
    </xdr:from>
    <xdr:to>
      <xdr:col>10</xdr:col>
      <xdr:colOff>155575</xdr:colOff>
      <xdr:row>57</xdr:row>
      <xdr:rowOff>143346</xdr:rowOff>
    </xdr:to>
    <xdr:sp macro="" textlink="">
      <xdr:nvSpPr>
        <xdr:cNvPr id="379" name="円/楕円 378"/>
        <xdr:cNvSpPr/>
      </xdr:nvSpPr>
      <xdr:spPr>
        <a:xfrm>
          <a:off x="6921500" y="98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134473</xdr:rowOff>
    </xdr:from>
    <xdr:ext cx="599010" cy="259045"/>
    <xdr:sp macro="" textlink="">
      <xdr:nvSpPr>
        <xdr:cNvPr id="380" name="テキスト ボックス 379"/>
        <xdr:cNvSpPr txBox="1"/>
      </xdr:nvSpPr>
      <xdr:spPr>
        <a:xfrm>
          <a:off x="6672794" y="990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97623</xdr:rowOff>
    </xdr:from>
    <xdr:to>
      <xdr:col>15</xdr:col>
      <xdr:colOff>180975</xdr:colOff>
      <xdr:row>75</xdr:row>
      <xdr:rowOff>70522</xdr:rowOff>
    </xdr:to>
    <xdr:cxnSp macro="">
      <xdr:nvCxnSpPr>
        <xdr:cNvPr id="409" name="直線コネクタ 408"/>
        <xdr:cNvCxnSpPr/>
      </xdr:nvCxnSpPr>
      <xdr:spPr>
        <a:xfrm flipV="1">
          <a:off x="9639300" y="12099123"/>
          <a:ext cx="838200" cy="8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46823</xdr:rowOff>
    </xdr:from>
    <xdr:to>
      <xdr:col>15</xdr:col>
      <xdr:colOff>231775</xdr:colOff>
      <xdr:row>70</xdr:row>
      <xdr:rowOff>148423</xdr:rowOff>
    </xdr:to>
    <xdr:sp macro="" textlink="">
      <xdr:nvSpPr>
        <xdr:cNvPr id="419" name="円/楕円 418"/>
        <xdr:cNvSpPr/>
      </xdr:nvSpPr>
      <xdr:spPr>
        <a:xfrm>
          <a:off x="10426700" y="12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133200</xdr:rowOff>
    </xdr:from>
    <xdr:ext cx="599010" cy="259045"/>
    <xdr:sp macro="" textlink="">
      <xdr:nvSpPr>
        <xdr:cNvPr id="420" name="普通建設事業費 （ うち新規整備　）該当値テキスト"/>
        <xdr:cNvSpPr txBox="1"/>
      </xdr:nvSpPr>
      <xdr:spPr>
        <a:xfrm>
          <a:off x="10528300" y="1196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391,044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19722</xdr:rowOff>
    </xdr:from>
    <xdr:to>
      <xdr:col>14</xdr:col>
      <xdr:colOff>79375</xdr:colOff>
      <xdr:row>75</xdr:row>
      <xdr:rowOff>121322</xdr:rowOff>
    </xdr:to>
    <xdr:sp macro="" textlink="">
      <xdr:nvSpPr>
        <xdr:cNvPr id="421" name="円/楕円 420"/>
        <xdr:cNvSpPr/>
      </xdr:nvSpPr>
      <xdr:spPr>
        <a:xfrm>
          <a:off x="9588500" y="128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137849</xdr:rowOff>
    </xdr:from>
    <xdr:ext cx="599010" cy="259045"/>
    <xdr:sp macro="" textlink="">
      <xdr:nvSpPr>
        <xdr:cNvPr id="422" name="テキスト ボックス 421"/>
        <xdr:cNvSpPr txBox="1"/>
      </xdr:nvSpPr>
      <xdr:spPr>
        <a:xfrm>
          <a:off x="9339794" y="126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85606</xdr:rowOff>
    </xdr:from>
    <xdr:to>
      <xdr:col>15</xdr:col>
      <xdr:colOff>180975</xdr:colOff>
      <xdr:row>98</xdr:row>
      <xdr:rowOff>159158</xdr:rowOff>
    </xdr:to>
    <xdr:cxnSp macro="">
      <xdr:nvCxnSpPr>
        <xdr:cNvPr id="451" name="直線コネクタ 450"/>
        <xdr:cNvCxnSpPr/>
      </xdr:nvCxnSpPr>
      <xdr:spPr>
        <a:xfrm>
          <a:off x="9639300" y="16887706"/>
          <a:ext cx="838200" cy="7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108358</xdr:rowOff>
    </xdr:from>
    <xdr:to>
      <xdr:col>15</xdr:col>
      <xdr:colOff>231775</xdr:colOff>
      <xdr:row>99</xdr:row>
      <xdr:rowOff>38508</xdr:rowOff>
    </xdr:to>
    <xdr:sp macro="" textlink="">
      <xdr:nvSpPr>
        <xdr:cNvPr id="461" name="円/楕円 460"/>
        <xdr:cNvSpPr/>
      </xdr:nvSpPr>
      <xdr:spPr>
        <a:xfrm>
          <a:off x="10426700" y="16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23285</xdr:rowOff>
    </xdr:from>
    <xdr:ext cx="534377" cy="259045"/>
    <xdr:sp macro="" textlink="">
      <xdr:nvSpPr>
        <xdr:cNvPr id="462" name="普通建設事業費 （ うち更新整備　）該当値テキスト"/>
        <xdr:cNvSpPr txBox="1"/>
      </xdr:nvSpPr>
      <xdr:spPr>
        <a:xfrm>
          <a:off x="10528300" y="168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34806</xdr:rowOff>
    </xdr:from>
    <xdr:to>
      <xdr:col>14</xdr:col>
      <xdr:colOff>79375</xdr:colOff>
      <xdr:row>98</xdr:row>
      <xdr:rowOff>136406</xdr:rowOff>
    </xdr:to>
    <xdr:sp macro="" textlink="">
      <xdr:nvSpPr>
        <xdr:cNvPr id="463" name="円/楕円 462"/>
        <xdr:cNvSpPr/>
      </xdr:nvSpPr>
      <xdr:spPr>
        <a:xfrm>
          <a:off x="9588500" y="168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127533</xdr:rowOff>
    </xdr:from>
    <xdr:ext cx="534377" cy="259045"/>
    <xdr:sp macro="" textlink="">
      <xdr:nvSpPr>
        <xdr:cNvPr id="464" name="テキスト ボックス 463"/>
        <xdr:cNvSpPr txBox="1"/>
      </xdr:nvSpPr>
      <xdr:spPr>
        <a:xfrm>
          <a:off x="9372111" y="169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84905</xdr:rowOff>
    </xdr:from>
    <xdr:to>
      <xdr:col>23</xdr:col>
      <xdr:colOff>517525</xdr:colOff>
      <xdr:row>38</xdr:row>
      <xdr:rowOff>139700</xdr:rowOff>
    </xdr:to>
    <xdr:cxnSp macro="">
      <xdr:nvCxnSpPr>
        <xdr:cNvPr id="491" name="直線コネクタ 490"/>
        <xdr:cNvCxnSpPr/>
      </xdr:nvCxnSpPr>
      <xdr:spPr>
        <a:xfrm>
          <a:off x="15481300" y="6600005"/>
          <a:ext cx="8382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69442</xdr:rowOff>
    </xdr:from>
    <xdr:to>
      <xdr:col>22</xdr:col>
      <xdr:colOff>365125</xdr:colOff>
      <xdr:row>38</xdr:row>
      <xdr:rowOff>84905</xdr:rowOff>
    </xdr:to>
    <xdr:cxnSp macro="">
      <xdr:nvCxnSpPr>
        <xdr:cNvPr id="494" name="直線コネクタ 493"/>
        <xdr:cNvCxnSpPr/>
      </xdr:nvCxnSpPr>
      <xdr:spPr>
        <a:xfrm>
          <a:off x="14592300" y="6584542"/>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69442</xdr:rowOff>
    </xdr:from>
    <xdr:to>
      <xdr:col>21</xdr:col>
      <xdr:colOff>161925</xdr:colOff>
      <xdr:row>38</xdr:row>
      <xdr:rowOff>82198</xdr:rowOff>
    </xdr:to>
    <xdr:cxnSp macro="">
      <xdr:nvCxnSpPr>
        <xdr:cNvPr id="497" name="直線コネクタ 496"/>
        <xdr:cNvCxnSpPr/>
      </xdr:nvCxnSpPr>
      <xdr:spPr>
        <a:xfrm flipV="1">
          <a:off x="13703300" y="6584542"/>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55132</xdr:rowOff>
    </xdr:from>
    <xdr:to>
      <xdr:col>19</xdr:col>
      <xdr:colOff>644525</xdr:colOff>
      <xdr:row>38</xdr:row>
      <xdr:rowOff>82198</xdr:rowOff>
    </xdr:to>
    <xdr:cxnSp macro="">
      <xdr:nvCxnSpPr>
        <xdr:cNvPr id="500" name="直線コネクタ 499"/>
        <xdr:cNvCxnSpPr/>
      </xdr:nvCxnSpPr>
      <xdr:spPr>
        <a:xfrm>
          <a:off x="12814300" y="6570232"/>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34105</xdr:rowOff>
    </xdr:from>
    <xdr:to>
      <xdr:col>22</xdr:col>
      <xdr:colOff>415925</xdr:colOff>
      <xdr:row>38</xdr:row>
      <xdr:rowOff>135705</xdr:rowOff>
    </xdr:to>
    <xdr:sp macro="" textlink="">
      <xdr:nvSpPr>
        <xdr:cNvPr id="512" name="円/楕円 511"/>
        <xdr:cNvSpPr/>
      </xdr:nvSpPr>
      <xdr:spPr>
        <a:xfrm>
          <a:off x="15430500" y="65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152232</xdr:rowOff>
    </xdr:from>
    <xdr:ext cx="534377" cy="259045"/>
    <xdr:sp macro="" textlink="">
      <xdr:nvSpPr>
        <xdr:cNvPr id="513" name="テキスト ボックス 512"/>
        <xdr:cNvSpPr txBox="1"/>
      </xdr:nvSpPr>
      <xdr:spPr>
        <a:xfrm>
          <a:off x="15214111" y="63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18642</xdr:rowOff>
    </xdr:from>
    <xdr:to>
      <xdr:col>21</xdr:col>
      <xdr:colOff>212725</xdr:colOff>
      <xdr:row>38</xdr:row>
      <xdr:rowOff>120242</xdr:rowOff>
    </xdr:to>
    <xdr:sp macro="" textlink="">
      <xdr:nvSpPr>
        <xdr:cNvPr id="514" name="円/楕円 513"/>
        <xdr:cNvSpPr/>
      </xdr:nvSpPr>
      <xdr:spPr>
        <a:xfrm>
          <a:off x="14541500" y="65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136769</xdr:rowOff>
    </xdr:from>
    <xdr:ext cx="534377" cy="259045"/>
    <xdr:sp macro="" textlink="">
      <xdr:nvSpPr>
        <xdr:cNvPr id="515" name="テキスト ボックス 514"/>
        <xdr:cNvSpPr txBox="1"/>
      </xdr:nvSpPr>
      <xdr:spPr>
        <a:xfrm>
          <a:off x="14325111" y="63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31398</xdr:rowOff>
    </xdr:from>
    <xdr:to>
      <xdr:col>20</xdr:col>
      <xdr:colOff>9525</xdr:colOff>
      <xdr:row>38</xdr:row>
      <xdr:rowOff>132998</xdr:rowOff>
    </xdr:to>
    <xdr:sp macro="" textlink="">
      <xdr:nvSpPr>
        <xdr:cNvPr id="516" name="円/楕円 515"/>
        <xdr:cNvSpPr/>
      </xdr:nvSpPr>
      <xdr:spPr>
        <a:xfrm>
          <a:off x="13652500" y="65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149525</xdr:rowOff>
    </xdr:from>
    <xdr:ext cx="534377" cy="259045"/>
    <xdr:sp macro="" textlink="">
      <xdr:nvSpPr>
        <xdr:cNvPr id="517" name="テキスト ボックス 516"/>
        <xdr:cNvSpPr txBox="1"/>
      </xdr:nvSpPr>
      <xdr:spPr>
        <a:xfrm>
          <a:off x="13436111" y="63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4332</xdr:rowOff>
    </xdr:from>
    <xdr:to>
      <xdr:col>18</xdr:col>
      <xdr:colOff>492125</xdr:colOff>
      <xdr:row>38</xdr:row>
      <xdr:rowOff>105932</xdr:rowOff>
    </xdr:to>
    <xdr:sp macro="" textlink="">
      <xdr:nvSpPr>
        <xdr:cNvPr id="518" name="円/楕円 517"/>
        <xdr:cNvSpPr/>
      </xdr:nvSpPr>
      <xdr:spPr>
        <a:xfrm>
          <a:off x="12763500" y="65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122459</xdr:rowOff>
    </xdr:from>
    <xdr:ext cx="534377" cy="259045"/>
    <xdr:sp macro="" textlink="">
      <xdr:nvSpPr>
        <xdr:cNvPr id="519" name="テキスト ボックス 518"/>
        <xdr:cNvSpPr txBox="1"/>
      </xdr:nvSpPr>
      <xdr:spPr>
        <a:xfrm>
          <a:off x="12547111" y="62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150462</xdr:rowOff>
    </xdr:from>
    <xdr:to>
      <xdr:col>23</xdr:col>
      <xdr:colOff>517525</xdr:colOff>
      <xdr:row>76</xdr:row>
      <xdr:rowOff>153760</xdr:rowOff>
    </xdr:to>
    <xdr:cxnSp macro="">
      <xdr:nvCxnSpPr>
        <xdr:cNvPr id="601" name="直線コネクタ 600"/>
        <xdr:cNvCxnSpPr/>
      </xdr:nvCxnSpPr>
      <xdr:spPr>
        <a:xfrm>
          <a:off x="15481300" y="13180662"/>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92956</xdr:rowOff>
    </xdr:from>
    <xdr:to>
      <xdr:col>22</xdr:col>
      <xdr:colOff>365125</xdr:colOff>
      <xdr:row>76</xdr:row>
      <xdr:rowOff>150462</xdr:rowOff>
    </xdr:to>
    <xdr:cxnSp macro="">
      <xdr:nvCxnSpPr>
        <xdr:cNvPr id="604" name="直線コネクタ 603"/>
        <xdr:cNvCxnSpPr/>
      </xdr:nvCxnSpPr>
      <xdr:spPr>
        <a:xfrm>
          <a:off x="14592300" y="13123156"/>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92956</xdr:rowOff>
    </xdr:from>
    <xdr:to>
      <xdr:col>21</xdr:col>
      <xdr:colOff>161925</xdr:colOff>
      <xdr:row>76</xdr:row>
      <xdr:rowOff>151609</xdr:rowOff>
    </xdr:to>
    <xdr:cxnSp macro="">
      <xdr:nvCxnSpPr>
        <xdr:cNvPr id="607" name="直線コネクタ 606"/>
        <xdr:cNvCxnSpPr/>
      </xdr:nvCxnSpPr>
      <xdr:spPr>
        <a:xfrm flipV="1">
          <a:off x="13703300" y="13123156"/>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151609</xdr:rowOff>
    </xdr:from>
    <xdr:to>
      <xdr:col>19</xdr:col>
      <xdr:colOff>644525</xdr:colOff>
      <xdr:row>76</xdr:row>
      <xdr:rowOff>160590</xdr:rowOff>
    </xdr:to>
    <xdr:cxnSp macro="">
      <xdr:nvCxnSpPr>
        <xdr:cNvPr id="610" name="直線コネクタ 609"/>
        <xdr:cNvCxnSpPr/>
      </xdr:nvCxnSpPr>
      <xdr:spPr>
        <a:xfrm flipV="1">
          <a:off x="12814300" y="1318180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102960</xdr:rowOff>
    </xdr:from>
    <xdr:to>
      <xdr:col>23</xdr:col>
      <xdr:colOff>568325</xdr:colOff>
      <xdr:row>77</xdr:row>
      <xdr:rowOff>33110</xdr:rowOff>
    </xdr:to>
    <xdr:sp macro="" textlink="">
      <xdr:nvSpPr>
        <xdr:cNvPr id="620" name="円/楕円 619"/>
        <xdr:cNvSpPr/>
      </xdr:nvSpPr>
      <xdr:spPr>
        <a:xfrm>
          <a:off x="162687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81387</xdr:rowOff>
    </xdr:from>
    <xdr:ext cx="534377" cy="259045"/>
    <xdr:sp macro="" textlink="">
      <xdr:nvSpPr>
        <xdr:cNvPr id="621" name="公債費該当値テキスト"/>
        <xdr:cNvSpPr txBox="1"/>
      </xdr:nvSpPr>
      <xdr:spPr>
        <a:xfrm>
          <a:off x="16370300" y="131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99662</xdr:rowOff>
    </xdr:from>
    <xdr:to>
      <xdr:col>22</xdr:col>
      <xdr:colOff>415925</xdr:colOff>
      <xdr:row>77</xdr:row>
      <xdr:rowOff>29812</xdr:rowOff>
    </xdr:to>
    <xdr:sp macro="" textlink="">
      <xdr:nvSpPr>
        <xdr:cNvPr id="622" name="円/楕円 621"/>
        <xdr:cNvSpPr/>
      </xdr:nvSpPr>
      <xdr:spPr>
        <a:xfrm>
          <a:off x="15430500" y="131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20939</xdr:rowOff>
    </xdr:from>
    <xdr:ext cx="534377" cy="259045"/>
    <xdr:sp macro="" textlink="">
      <xdr:nvSpPr>
        <xdr:cNvPr id="623" name="テキスト ボックス 622"/>
        <xdr:cNvSpPr txBox="1"/>
      </xdr:nvSpPr>
      <xdr:spPr>
        <a:xfrm>
          <a:off x="15214111" y="132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42156</xdr:rowOff>
    </xdr:from>
    <xdr:to>
      <xdr:col>21</xdr:col>
      <xdr:colOff>212725</xdr:colOff>
      <xdr:row>76</xdr:row>
      <xdr:rowOff>143756</xdr:rowOff>
    </xdr:to>
    <xdr:sp macro="" textlink="">
      <xdr:nvSpPr>
        <xdr:cNvPr id="624" name="円/楕円 623"/>
        <xdr:cNvSpPr/>
      </xdr:nvSpPr>
      <xdr:spPr>
        <a:xfrm>
          <a:off x="14541500" y="130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134883</xdr:rowOff>
    </xdr:from>
    <xdr:ext cx="534377" cy="259045"/>
    <xdr:sp macro="" textlink="">
      <xdr:nvSpPr>
        <xdr:cNvPr id="625" name="テキスト ボックス 624"/>
        <xdr:cNvSpPr txBox="1"/>
      </xdr:nvSpPr>
      <xdr:spPr>
        <a:xfrm>
          <a:off x="14325111" y="131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100809</xdr:rowOff>
    </xdr:from>
    <xdr:to>
      <xdr:col>20</xdr:col>
      <xdr:colOff>9525</xdr:colOff>
      <xdr:row>77</xdr:row>
      <xdr:rowOff>30959</xdr:rowOff>
    </xdr:to>
    <xdr:sp macro="" textlink="">
      <xdr:nvSpPr>
        <xdr:cNvPr id="626" name="円/楕円 625"/>
        <xdr:cNvSpPr/>
      </xdr:nvSpPr>
      <xdr:spPr>
        <a:xfrm>
          <a:off x="13652500" y="131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22086</xdr:rowOff>
    </xdr:from>
    <xdr:ext cx="534377" cy="259045"/>
    <xdr:sp macro="" textlink="">
      <xdr:nvSpPr>
        <xdr:cNvPr id="627" name="テキスト ボックス 626"/>
        <xdr:cNvSpPr txBox="1"/>
      </xdr:nvSpPr>
      <xdr:spPr>
        <a:xfrm>
          <a:off x="13436111" y="1322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109790</xdr:rowOff>
    </xdr:from>
    <xdr:to>
      <xdr:col>18</xdr:col>
      <xdr:colOff>492125</xdr:colOff>
      <xdr:row>77</xdr:row>
      <xdr:rowOff>39940</xdr:rowOff>
    </xdr:to>
    <xdr:sp macro="" textlink="">
      <xdr:nvSpPr>
        <xdr:cNvPr id="628" name="円/楕円 627"/>
        <xdr:cNvSpPr/>
      </xdr:nvSpPr>
      <xdr:spPr>
        <a:xfrm>
          <a:off x="12763500" y="131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31067</xdr:rowOff>
    </xdr:from>
    <xdr:ext cx="534377" cy="259045"/>
    <xdr:sp macro="" textlink="">
      <xdr:nvSpPr>
        <xdr:cNvPr id="629" name="テキスト ボックス 628"/>
        <xdr:cNvSpPr txBox="1"/>
      </xdr:nvSpPr>
      <xdr:spPr>
        <a:xfrm>
          <a:off x="12547111" y="132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96363</xdr:rowOff>
    </xdr:from>
    <xdr:to>
      <xdr:col>23</xdr:col>
      <xdr:colOff>517525</xdr:colOff>
      <xdr:row>97</xdr:row>
      <xdr:rowOff>116239</xdr:rowOff>
    </xdr:to>
    <xdr:cxnSp macro="">
      <xdr:nvCxnSpPr>
        <xdr:cNvPr id="654" name="直線コネクタ 653"/>
        <xdr:cNvCxnSpPr/>
      </xdr:nvCxnSpPr>
      <xdr:spPr>
        <a:xfrm>
          <a:off x="15481300" y="16727013"/>
          <a:ext cx="8382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97484</xdr:rowOff>
    </xdr:from>
    <xdr:to>
      <xdr:col>22</xdr:col>
      <xdr:colOff>365125</xdr:colOff>
      <xdr:row>97</xdr:row>
      <xdr:rowOff>96363</xdr:rowOff>
    </xdr:to>
    <xdr:cxnSp macro="">
      <xdr:nvCxnSpPr>
        <xdr:cNvPr id="657" name="直線コネクタ 656"/>
        <xdr:cNvCxnSpPr/>
      </xdr:nvCxnSpPr>
      <xdr:spPr>
        <a:xfrm>
          <a:off x="14592300" y="16556684"/>
          <a:ext cx="889000" cy="1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97484</xdr:rowOff>
    </xdr:from>
    <xdr:to>
      <xdr:col>21</xdr:col>
      <xdr:colOff>161925</xdr:colOff>
      <xdr:row>97</xdr:row>
      <xdr:rowOff>40345</xdr:rowOff>
    </xdr:to>
    <xdr:cxnSp macro="">
      <xdr:nvCxnSpPr>
        <xdr:cNvPr id="660" name="直線コネクタ 659"/>
        <xdr:cNvCxnSpPr/>
      </xdr:nvCxnSpPr>
      <xdr:spPr>
        <a:xfrm flipV="1">
          <a:off x="13703300" y="16556684"/>
          <a:ext cx="889000" cy="1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138368</xdr:rowOff>
    </xdr:from>
    <xdr:to>
      <xdr:col>19</xdr:col>
      <xdr:colOff>644525</xdr:colOff>
      <xdr:row>97</xdr:row>
      <xdr:rowOff>40345</xdr:rowOff>
    </xdr:to>
    <xdr:cxnSp macro="">
      <xdr:nvCxnSpPr>
        <xdr:cNvPr id="663" name="直線コネクタ 662"/>
        <xdr:cNvCxnSpPr/>
      </xdr:nvCxnSpPr>
      <xdr:spPr>
        <a:xfrm>
          <a:off x="12814300" y="16597568"/>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65439</xdr:rowOff>
    </xdr:from>
    <xdr:to>
      <xdr:col>23</xdr:col>
      <xdr:colOff>568325</xdr:colOff>
      <xdr:row>97</xdr:row>
      <xdr:rowOff>167039</xdr:rowOff>
    </xdr:to>
    <xdr:sp macro="" textlink="">
      <xdr:nvSpPr>
        <xdr:cNvPr id="673" name="円/楕円 672"/>
        <xdr:cNvSpPr/>
      </xdr:nvSpPr>
      <xdr:spPr>
        <a:xfrm>
          <a:off x="16268700" y="1669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151816</xdr:rowOff>
    </xdr:from>
    <xdr:ext cx="534377" cy="259045"/>
    <xdr:sp macro="" textlink="">
      <xdr:nvSpPr>
        <xdr:cNvPr id="674" name="積立金該当値テキスト"/>
        <xdr:cNvSpPr txBox="1"/>
      </xdr:nvSpPr>
      <xdr:spPr>
        <a:xfrm>
          <a:off x="16370300" y="1661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45563</xdr:rowOff>
    </xdr:from>
    <xdr:to>
      <xdr:col>22</xdr:col>
      <xdr:colOff>415925</xdr:colOff>
      <xdr:row>97</xdr:row>
      <xdr:rowOff>147163</xdr:rowOff>
    </xdr:to>
    <xdr:sp macro="" textlink="">
      <xdr:nvSpPr>
        <xdr:cNvPr id="675" name="円/楕円 674"/>
        <xdr:cNvSpPr/>
      </xdr:nvSpPr>
      <xdr:spPr>
        <a:xfrm>
          <a:off x="15430500" y="166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138290</xdr:rowOff>
    </xdr:from>
    <xdr:ext cx="534377" cy="259045"/>
    <xdr:sp macro="" textlink="">
      <xdr:nvSpPr>
        <xdr:cNvPr id="676" name="テキスト ボックス 675"/>
        <xdr:cNvSpPr txBox="1"/>
      </xdr:nvSpPr>
      <xdr:spPr>
        <a:xfrm>
          <a:off x="15214111" y="167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46684</xdr:rowOff>
    </xdr:from>
    <xdr:to>
      <xdr:col>21</xdr:col>
      <xdr:colOff>212725</xdr:colOff>
      <xdr:row>96</xdr:row>
      <xdr:rowOff>148284</xdr:rowOff>
    </xdr:to>
    <xdr:sp macro="" textlink="">
      <xdr:nvSpPr>
        <xdr:cNvPr id="677" name="円/楕円 676"/>
        <xdr:cNvSpPr/>
      </xdr:nvSpPr>
      <xdr:spPr>
        <a:xfrm>
          <a:off x="14541500" y="165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139411</xdr:rowOff>
    </xdr:from>
    <xdr:ext cx="534377" cy="259045"/>
    <xdr:sp macro="" textlink="">
      <xdr:nvSpPr>
        <xdr:cNvPr id="678" name="テキスト ボックス 677"/>
        <xdr:cNvSpPr txBox="1"/>
      </xdr:nvSpPr>
      <xdr:spPr>
        <a:xfrm>
          <a:off x="14325111" y="165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160995</xdr:rowOff>
    </xdr:from>
    <xdr:to>
      <xdr:col>20</xdr:col>
      <xdr:colOff>9525</xdr:colOff>
      <xdr:row>97</xdr:row>
      <xdr:rowOff>91145</xdr:rowOff>
    </xdr:to>
    <xdr:sp macro="" textlink="">
      <xdr:nvSpPr>
        <xdr:cNvPr id="679" name="円/楕円 678"/>
        <xdr:cNvSpPr/>
      </xdr:nvSpPr>
      <xdr:spPr>
        <a:xfrm>
          <a:off x="13652500" y="166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82272</xdr:rowOff>
    </xdr:from>
    <xdr:ext cx="534377" cy="259045"/>
    <xdr:sp macro="" textlink="">
      <xdr:nvSpPr>
        <xdr:cNvPr id="680" name="テキスト ボックス 679"/>
        <xdr:cNvSpPr txBox="1"/>
      </xdr:nvSpPr>
      <xdr:spPr>
        <a:xfrm>
          <a:off x="13436111" y="167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87568</xdr:rowOff>
    </xdr:from>
    <xdr:to>
      <xdr:col>18</xdr:col>
      <xdr:colOff>492125</xdr:colOff>
      <xdr:row>97</xdr:row>
      <xdr:rowOff>17718</xdr:rowOff>
    </xdr:to>
    <xdr:sp macro="" textlink="">
      <xdr:nvSpPr>
        <xdr:cNvPr id="681" name="円/楕円 680"/>
        <xdr:cNvSpPr/>
      </xdr:nvSpPr>
      <xdr:spPr>
        <a:xfrm>
          <a:off x="12763500" y="165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8845</xdr:rowOff>
    </xdr:from>
    <xdr:ext cx="534377" cy="259045"/>
    <xdr:sp macro="" textlink="">
      <xdr:nvSpPr>
        <xdr:cNvPr id="682" name="テキスト ボックス 681"/>
        <xdr:cNvSpPr txBox="1"/>
      </xdr:nvSpPr>
      <xdr:spPr>
        <a:xfrm>
          <a:off x="12547111" y="166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78762</xdr:rowOff>
    </xdr:from>
    <xdr:to>
      <xdr:col>32</xdr:col>
      <xdr:colOff>187325</xdr:colOff>
      <xdr:row>39</xdr:row>
      <xdr:rowOff>79382</xdr:rowOff>
    </xdr:to>
    <xdr:cxnSp macro="">
      <xdr:nvCxnSpPr>
        <xdr:cNvPr id="713" name="直線コネクタ 712"/>
        <xdr:cNvCxnSpPr/>
      </xdr:nvCxnSpPr>
      <xdr:spPr>
        <a:xfrm flipV="1">
          <a:off x="21323300" y="6765312"/>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78174</xdr:rowOff>
    </xdr:from>
    <xdr:to>
      <xdr:col>31</xdr:col>
      <xdr:colOff>34925</xdr:colOff>
      <xdr:row>39</xdr:row>
      <xdr:rowOff>79382</xdr:rowOff>
    </xdr:to>
    <xdr:cxnSp macro="">
      <xdr:nvCxnSpPr>
        <xdr:cNvPr id="716" name="直線コネクタ 715"/>
        <xdr:cNvCxnSpPr/>
      </xdr:nvCxnSpPr>
      <xdr:spPr>
        <a:xfrm>
          <a:off x="20434300" y="676472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78174</xdr:rowOff>
    </xdr:from>
    <xdr:to>
      <xdr:col>29</xdr:col>
      <xdr:colOff>517525</xdr:colOff>
      <xdr:row>39</xdr:row>
      <xdr:rowOff>79513</xdr:rowOff>
    </xdr:to>
    <xdr:cxnSp macro="">
      <xdr:nvCxnSpPr>
        <xdr:cNvPr id="719" name="直線コネクタ 718"/>
        <xdr:cNvCxnSpPr/>
      </xdr:nvCxnSpPr>
      <xdr:spPr>
        <a:xfrm flipV="1">
          <a:off x="19545300" y="6764724"/>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50546</xdr:rowOff>
    </xdr:from>
    <xdr:to>
      <xdr:col>28</xdr:col>
      <xdr:colOff>314325</xdr:colOff>
      <xdr:row>39</xdr:row>
      <xdr:rowOff>79513</xdr:rowOff>
    </xdr:to>
    <xdr:cxnSp macro="">
      <xdr:nvCxnSpPr>
        <xdr:cNvPr id="722" name="直線コネクタ 721"/>
        <xdr:cNvCxnSpPr/>
      </xdr:nvCxnSpPr>
      <xdr:spPr>
        <a:xfrm>
          <a:off x="18656300" y="6737096"/>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27962</xdr:rowOff>
    </xdr:from>
    <xdr:to>
      <xdr:col>32</xdr:col>
      <xdr:colOff>238125</xdr:colOff>
      <xdr:row>39</xdr:row>
      <xdr:rowOff>129562</xdr:rowOff>
    </xdr:to>
    <xdr:sp macro="" textlink="">
      <xdr:nvSpPr>
        <xdr:cNvPr id="732" name="円/楕円 731"/>
        <xdr:cNvSpPr/>
      </xdr:nvSpPr>
      <xdr:spPr>
        <a:xfrm>
          <a:off x="22110700" y="67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114339</xdr:rowOff>
    </xdr:from>
    <xdr:ext cx="378565" cy="259045"/>
    <xdr:sp macro="" textlink="">
      <xdr:nvSpPr>
        <xdr:cNvPr id="733" name="投資及び出資金該当値テキスト"/>
        <xdr:cNvSpPr txBox="1"/>
      </xdr:nvSpPr>
      <xdr:spPr>
        <a:xfrm>
          <a:off x="22212300" y="662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28582</xdr:rowOff>
    </xdr:from>
    <xdr:to>
      <xdr:col>31</xdr:col>
      <xdr:colOff>85725</xdr:colOff>
      <xdr:row>39</xdr:row>
      <xdr:rowOff>130182</xdr:rowOff>
    </xdr:to>
    <xdr:sp macro="" textlink="">
      <xdr:nvSpPr>
        <xdr:cNvPr id="734" name="円/楕円 733"/>
        <xdr:cNvSpPr/>
      </xdr:nvSpPr>
      <xdr:spPr>
        <a:xfrm>
          <a:off x="21272500" y="6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121309</xdr:rowOff>
    </xdr:from>
    <xdr:ext cx="378565" cy="259045"/>
    <xdr:sp macro="" textlink="">
      <xdr:nvSpPr>
        <xdr:cNvPr id="735" name="テキスト ボックス 734"/>
        <xdr:cNvSpPr txBox="1"/>
      </xdr:nvSpPr>
      <xdr:spPr>
        <a:xfrm>
          <a:off x="21134017" y="680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27374</xdr:rowOff>
    </xdr:from>
    <xdr:to>
      <xdr:col>29</xdr:col>
      <xdr:colOff>568325</xdr:colOff>
      <xdr:row>39</xdr:row>
      <xdr:rowOff>128974</xdr:rowOff>
    </xdr:to>
    <xdr:sp macro="" textlink="">
      <xdr:nvSpPr>
        <xdr:cNvPr id="736" name="円/楕円 735"/>
        <xdr:cNvSpPr/>
      </xdr:nvSpPr>
      <xdr:spPr>
        <a:xfrm>
          <a:off x="20383500" y="67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120101</xdr:rowOff>
    </xdr:from>
    <xdr:ext cx="378565" cy="259045"/>
    <xdr:sp macro="" textlink="">
      <xdr:nvSpPr>
        <xdr:cNvPr id="737" name="テキスト ボックス 736"/>
        <xdr:cNvSpPr txBox="1"/>
      </xdr:nvSpPr>
      <xdr:spPr>
        <a:xfrm>
          <a:off x="20245017" y="6806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28713</xdr:rowOff>
    </xdr:from>
    <xdr:to>
      <xdr:col>28</xdr:col>
      <xdr:colOff>365125</xdr:colOff>
      <xdr:row>39</xdr:row>
      <xdr:rowOff>130313</xdr:rowOff>
    </xdr:to>
    <xdr:sp macro="" textlink="">
      <xdr:nvSpPr>
        <xdr:cNvPr id="738" name="円/楕円 737"/>
        <xdr:cNvSpPr/>
      </xdr:nvSpPr>
      <xdr:spPr>
        <a:xfrm>
          <a:off x="19494500" y="67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121440</xdr:rowOff>
    </xdr:from>
    <xdr:ext cx="378565" cy="259045"/>
    <xdr:sp macro="" textlink="">
      <xdr:nvSpPr>
        <xdr:cNvPr id="739" name="テキスト ボックス 738"/>
        <xdr:cNvSpPr txBox="1"/>
      </xdr:nvSpPr>
      <xdr:spPr>
        <a:xfrm>
          <a:off x="19356017" y="68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171196</xdr:rowOff>
    </xdr:from>
    <xdr:to>
      <xdr:col>27</xdr:col>
      <xdr:colOff>161925</xdr:colOff>
      <xdr:row>39</xdr:row>
      <xdr:rowOff>101346</xdr:rowOff>
    </xdr:to>
    <xdr:sp macro="" textlink="">
      <xdr:nvSpPr>
        <xdr:cNvPr id="740" name="円/楕円 739"/>
        <xdr:cNvSpPr/>
      </xdr:nvSpPr>
      <xdr:spPr>
        <a:xfrm>
          <a:off x="18605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92473</xdr:rowOff>
    </xdr:from>
    <xdr:ext cx="469744" cy="259045"/>
    <xdr:sp macro="" textlink="">
      <xdr:nvSpPr>
        <xdr:cNvPr id="741" name="テキスト ボックス 740"/>
        <xdr:cNvSpPr txBox="1"/>
      </xdr:nvSpPr>
      <xdr:spPr>
        <a:xfrm>
          <a:off x="18421427" y="67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123492</xdr:rowOff>
    </xdr:from>
    <xdr:to>
      <xdr:col>28</xdr:col>
      <xdr:colOff>314325</xdr:colOff>
      <xdr:row>58</xdr:row>
      <xdr:rowOff>139700</xdr:rowOff>
    </xdr:to>
    <xdr:cxnSp macro="">
      <xdr:nvCxnSpPr>
        <xdr:cNvPr id="777" name="直線コネクタ 776"/>
        <xdr:cNvCxnSpPr/>
      </xdr:nvCxnSpPr>
      <xdr:spPr>
        <a:xfrm>
          <a:off x="18656300" y="10067592"/>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72692</xdr:rowOff>
    </xdr:from>
    <xdr:to>
      <xdr:col>27</xdr:col>
      <xdr:colOff>161925</xdr:colOff>
      <xdr:row>59</xdr:row>
      <xdr:rowOff>2842</xdr:rowOff>
    </xdr:to>
    <xdr:sp macro="" textlink="">
      <xdr:nvSpPr>
        <xdr:cNvPr id="795" name="円/楕円 794"/>
        <xdr:cNvSpPr/>
      </xdr:nvSpPr>
      <xdr:spPr>
        <a:xfrm>
          <a:off x="18605500" y="100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165419</xdr:rowOff>
    </xdr:from>
    <xdr:ext cx="378565" cy="259045"/>
    <xdr:sp macro="" textlink="">
      <xdr:nvSpPr>
        <xdr:cNvPr id="796" name="テキスト ボックス 795"/>
        <xdr:cNvSpPr txBox="1"/>
      </xdr:nvSpPr>
      <xdr:spPr>
        <a:xfrm>
          <a:off x="18467017" y="1010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153873</xdr:rowOff>
    </xdr:from>
    <xdr:to>
      <xdr:col>32</xdr:col>
      <xdr:colOff>187325</xdr:colOff>
      <xdr:row>75</xdr:row>
      <xdr:rowOff>167599</xdr:rowOff>
    </xdr:to>
    <xdr:cxnSp macro="">
      <xdr:nvCxnSpPr>
        <xdr:cNvPr id="829" name="直線コネクタ 828"/>
        <xdr:cNvCxnSpPr/>
      </xdr:nvCxnSpPr>
      <xdr:spPr>
        <a:xfrm flipV="1">
          <a:off x="21323300" y="13012623"/>
          <a:ext cx="8382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167599</xdr:rowOff>
    </xdr:from>
    <xdr:to>
      <xdr:col>31</xdr:col>
      <xdr:colOff>34925</xdr:colOff>
      <xdr:row>76</xdr:row>
      <xdr:rowOff>51736</xdr:rowOff>
    </xdr:to>
    <xdr:cxnSp macro="">
      <xdr:nvCxnSpPr>
        <xdr:cNvPr id="832" name="直線コネクタ 831"/>
        <xdr:cNvCxnSpPr/>
      </xdr:nvCxnSpPr>
      <xdr:spPr>
        <a:xfrm flipV="1">
          <a:off x="20434300" y="13026349"/>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123241</xdr:rowOff>
    </xdr:from>
    <xdr:to>
      <xdr:col>29</xdr:col>
      <xdr:colOff>517525</xdr:colOff>
      <xdr:row>76</xdr:row>
      <xdr:rowOff>51736</xdr:rowOff>
    </xdr:to>
    <xdr:cxnSp macro="">
      <xdr:nvCxnSpPr>
        <xdr:cNvPr id="835" name="直線コネクタ 834"/>
        <xdr:cNvCxnSpPr/>
      </xdr:nvCxnSpPr>
      <xdr:spPr>
        <a:xfrm>
          <a:off x="19545300" y="12981991"/>
          <a:ext cx="889000" cy="9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123241</xdr:rowOff>
    </xdr:from>
    <xdr:to>
      <xdr:col>28</xdr:col>
      <xdr:colOff>314325</xdr:colOff>
      <xdr:row>75</xdr:row>
      <xdr:rowOff>160931</xdr:rowOff>
    </xdr:to>
    <xdr:cxnSp macro="">
      <xdr:nvCxnSpPr>
        <xdr:cNvPr id="838" name="直線コネクタ 837"/>
        <xdr:cNvCxnSpPr/>
      </xdr:nvCxnSpPr>
      <xdr:spPr>
        <a:xfrm flipV="1">
          <a:off x="18656300" y="12981991"/>
          <a:ext cx="889000" cy="3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103074</xdr:rowOff>
    </xdr:from>
    <xdr:to>
      <xdr:col>32</xdr:col>
      <xdr:colOff>238125</xdr:colOff>
      <xdr:row>76</xdr:row>
      <xdr:rowOff>33223</xdr:rowOff>
    </xdr:to>
    <xdr:sp macro="" textlink="">
      <xdr:nvSpPr>
        <xdr:cNvPr id="848" name="円/楕円 847"/>
        <xdr:cNvSpPr/>
      </xdr:nvSpPr>
      <xdr:spPr>
        <a:xfrm>
          <a:off x="22110700" y="12961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81501</xdr:rowOff>
    </xdr:from>
    <xdr:ext cx="534377" cy="259045"/>
    <xdr:sp macro="" textlink="">
      <xdr:nvSpPr>
        <xdr:cNvPr id="849" name="繰出金該当値テキスト"/>
        <xdr:cNvSpPr txBox="1"/>
      </xdr:nvSpPr>
      <xdr:spPr>
        <a:xfrm>
          <a:off x="22212300" y="129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116799</xdr:rowOff>
    </xdr:from>
    <xdr:to>
      <xdr:col>31</xdr:col>
      <xdr:colOff>85725</xdr:colOff>
      <xdr:row>76</xdr:row>
      <xdr:rowOff>46949</xdr:rowOff>
    </xdr:to>
    <xdr:sp macro="" textlink="">
      <xdr:nvSpPr>
        <xdr:cNvPr id="850" name="円/楕円 849"/>
        <xdr:cNvSpPr/>
      </xdr:nvSpPr>
      <xdr:spPr>
        <a:xfrm>
          <a:off x="21272500" y="129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38076</xdr:rowOff>
    </xdr:from>
    <xdr:ext cx="534377" cy="259045"/>
    <xdr:sp macro="" textlink="">
      <xdr:nvSpPr>
        <xdr:cNvPr id="851" name="テキスト ボックス 850"/>
        <xdr:cNvSpPr txBox="1"/>
      </xdr:nvSpPr>
      <xdr:spPr>
        <a:xfrm>
          <a:off x="21056111" y="130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936</xdr:rowOff>
    </xdr:from>
    <xdr:to>
      <xdr:col>29</xdr:col>
      <xdr:colOff>568325</xdr:colOff>
      <xdr:row>76</xdr:row>
      <xdr:rowOff>102536</xdr:rowOff>
    </xdr:to>
    <xdr:sp macro="" textlink="">
      <xdr:nvSpPr>
        <xdr:cNvPr id="852" name="円/楕円 851"/>
        <xdr:cNvSpPr/>
      </xdr:nvSpPr>
      <xdr:spPr>
        <a:xfrm>
          <a:off x="20383500" y="130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93663</xdr:rowOff>
    </xdr:from>
    <xdr:ext cx="534377" cy="259045"/>
    <xdr:sp macro="" textlink="">
      <xdr:nvSpPr>
        <xdr:cNvPr id="853" name="テキスト ボックス 852"/>
        <xdr:cNvSpPr txBox="1"/>
      </xdr:nvSpPr>
      <xdr:spPr>
        <a:xfrm>
          <a:off x="20167111" y="1312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72441</xdr:rowOff>
    </xdr:from>
    <xdr:to>
      <xdr:col>28</xdr:col>
      <xdr:colOff>365125</xdr:colOff>
      <xdr:row>76</xdr:row>
      <xdr:rowOff>2591</xdr:rowOff>
    </xdr:to>
    <xdr:sp macro="" textlink="">
      <xdr:nvSpPr>
        <xdr:cNvPr id="854" name="円/楕円 853"/>
        <xdr:cNvSpPr/>
      </xdr:nvSpPr>
      <xdr:spPr>
        <a:xfrm>
          <a:off x="19494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165168</xdr:rowOff>
    </xdr:from>
    <xdr:ext cx="534377" cy="259045"/>
    <xdr:sp macro="" textlink="">
      <xdr:nvSpPr>
        <xdr:cNvPr id="855" name="テキスト ボックス 854"/>
        <xdr:cNvSpPr txBox="1"/>
      </xdr:nvSpPr>
      <xdr:spPr>
        <a:xfrm>
          <a:off x="19278111" y="130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110131</xdr:rowOff>
    </xdr:from>
    <xdr:to>
      <xdr:col>27</xdr:col>
      <xdr:colOff>161925</xdr:colOff>
      <xdr:row>76</xdr:row>
      <xdr:rowOff>40281</xdr:rowOff>
    </xdr:to>
    <xdr:sp macro="" textlink="">
      <xdr:nvSpPr>
        <xdr:cNvPr id="856" name="円/楕円 855"/>
        <xdr:cNvSpPr/>
      </xdr:nvSpPr>
      <xdr:spPr>
        <a:xfrm>
          <a:off x="18605500" y="129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31408</xdr:rowOff>
    </xdr:from>
    <xdr:ext cx="534377" cy="259045"/>
    <xdr:sp macro="" textlink="">
      <xdr:nvSpPr>
        <xdr:cNvPr id="857" name="テキスト ボックス 856"/>
        <xdr:cNvSpPr txBox="1"/>
      </xdr:nvSpPr>
      <xdr:spPr>
        <a:xfrm>
          <a:off x="18389111" y="130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性質別歳出</a:t>
          </a:r>
          <a:r>
            <a:rPr kumimoji="1" lang="ja-JP" altLang="en-US" sz="1300">
              <a:solidFill>
                <a:schemeClr val="dk1"/>
              </a:solidFill>
              <a:effectLst/>
              <a:latin typeface="+mn-lt"/>
              <a:ea typeface="+mn-ea"/>
              <a:cs typeface="+mn-cs"/>
            </a:rPr>
            <a:t>における</a:t>
          </a:r>
          <a:r>
            <a:rPr kumimoji="1" lang="ja-JP" altLang="ja-JP" sz="1300">
              <a:solidFill>
                <a:schemeClr val="dk1"/>
              </a:solidFill>
              <a:effectLst/>
              <a:latin typeface="+mn-lt"/>
              <a:ea typeface="+mn-ea"/>
              <a:cs typeface="+mn-cs"/>
            </a:rPr>
            <a:t>人件費、扶助費、公債費等の住民一人あたりのコストは、類似団体を下回っているが、普通建設事業費において、統合中学校建設事業に係る校舎・屋内運動場新築事業９７４．５８０千円増、敷地造成事業１０７，３４３千円増や防災行政無線デジタル化改修事業３００，０２９千円増、庁舎移転に係る旧永田小学校大規模改造事業１３４，０６４千円増等により新規整備が大幅に増え、類似団体平均を大きく上回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6,542
6,439
93.42
6,405,853
5,996,409
394,422
2,707,068
5,971,694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157226</xdr:rowOff>
    </xdr:from>
    <xdr:to>
      <xdr:col>6</xdr:col>
      <xdr:colOff>511175</xdr:colOff>
      <xdr:row>35</xdr:row>
      <xdr:rowOff>22987</xdr:rowOff>
    </xdr:to>
    <xdr:cxnSp macro="">
      <xdr:nvCxnSpPr>
        <xdr:cNvPr id="61" name="直線コネクタ 60"/>
        <xdr:cNvCxnSpPr/>
      </xdr:nvCxnSpPr>
      <xdr:spPr>
        <a:xfrm flipV="1">
          <a:off x="3797300" y="5815076"/>
          <a:ext cx="838200" cy="2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22987</xdr:rowOff>
    </xdr:from>
    <xdr:to>
      <xdr:col>5</xdr:col>
      <xdr:colOff>358775</xdr:colOff>
      <xdr:row>35</xdr:row>
      <xdr:rowOff>75184</xdr:rowOff>
    </xdr:to>
    <xdr:cxnSp macro="">
      <xdr:nvCxnSpPr>
        <xdr:cNvPr id="64" name="直線コネクタ 63"/>
        <xdr:cNvCxnSpPr/>
      </xdr:nvCxnSpPr>
      <xdr:spPr>
        <a:xfrm flipV="1">
          <a:off x="2908300" y="602373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68199</xdr:rowOff>
    </xdr:from>
    <xdr:to>
      <xdr:col>4</xdr:col>
      <xdr:colOff>155575</xdr:colOff>
      <xdr:row>35</xdr:row>
      <xdr:rowOff>75184</xdr:rowOff>
    </xdr:to>
    <xdr:cxnSp macro="">
      <xdr:nvCxnSpPr>
        <xdr:cNvPr id="67" name="直線コネクタ 66"/>
        <xdr:cNvCxnSpPr/>
      </xdr:nvCxnSpPr>
      <xdr:spPr>
        <a:xfrm>
          <a:off x="2019300" y="6068949"/>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13716</xdr:rowOff>
    </xdr:from>
    <xdr:to>
      <xdr:col>2</xdr:col>
      <xdr:colOff>638175</xdr:colOff>
      <xdr:row>35</xdr:row>
      <xdr:rowOff>68199</xdr:rowOff>
    </xdr:to>
    <xdr:cxnSp macro="">
      <xdr:nvCxnSpPr>
        <xdr:cNvPr id="70" name="直線コネクタ 69"/>
        <xdr:cNvCxnSpPr/>
      </xdr:nvCxnSpPr>
      <xdr:spPr>
        <a:xfrm>
          <a:off x="1130300" y="601446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106426</xdr:rowOff>
    </xdr:from>
    <xdr:to>
      <xdr:col>6</xdr:col>
      <xdr:colOff>561975</xdr:colOff>
      <xdr:row>34</xdr:row>
      <xdr:rowOff>36576</xdr:rowOff>
    </xdr:to>
    <xdr:sp macro="" textlink="">
      <xdr:nvSpPr>
        <xdr:cNvPr id="80" name="円/楕円 79"/>
        <xdr:cNvSpPr/>
      </xdr:nvSpPr>
      <xdr:spPr>
        <a:xfrm>
          <a:off x="4584700" y="57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129303</xdr:rowOff>
    </xdr:from>
    <xdr:ext cx="534377" cy="259045"/>
    <xdr:sp macro="" textlink="">
      <xdr:nvSpPr>
        <xdr:cNvPr id="81" name="議会費該当値テキスト"/>
        <xdr:cNvSpPr txBox="1"/>
      </xdr:nvSpPr>
      <xdr:spPr>
        <a:xfrm>
          <a:off x="4686300" y="56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143637</xdr:rowOff>
    </xdr:from>
    <xdr:to>
      <xdr:col>5</xdr:col>
      <xdr:colOff>409575</xdr:colOff>
      <xdr:row>35</xdr:row>
      <xdr:rowOff>73787</xdr:rowOff>
    </xdr:to>
    <xdr:sp macro="" textlink="">
      <xdr:nvSpPr>
        <xdr:cNvPr id="82" name="円/楕円 81"/>
        <xdr:cNvSpPr/>
      </xdr:nvSpPr>
      <xdr:spPr>
        <a:xfrm>
          <a:off x="3746500" y="59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90314</xdr:rowOff>
    </xdr:from>
    <xdr:ext cx="534377" cy="259045"/>
    <xdr:sp macro="" textlink="">
      <xdr:nvSpPr>
        <xdr:cNvPr id="83" name="テキスト ボックス 82"/>
        <xdr:cNvSpPr txBox="1"/>
      </xdr:nvSpPr>
      <xdr:spPr>
        <a:xfrm>
          <a:off x="3530111" y="57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24384</xdr:rowOff>
    </xdr:from>
    <xdr:to>
      <xdr:col>4</xdr:col>
      <xdr:colOff>206375</xdr:colOff>
      <xdr:row>35</xdr:row>
      <xdr:rowOff>125984</xdr:rowOff>
    </xdr:to>
    <xdr:sp macro="" textlink="">
      <xdr:nvSpPr>
        <xdr:cNvPr id="84" name="円/楕円 83"/>
        <xdr:cNvSpPr/>
      </xdr:nvSpPr>
      <xdr:spPr>
        <a:xfrm>
          <a:off x="2857500" y="60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142511</xdr:rowOff>
    </xdr:from>
    <xdr:ext cx="534377" cy="259045"/>
    <xdr:sp macro="" textlink="">
      <xdr:nvSpPr>
        <xdr:cNvPr id="85" name="テキスト ボックス 84"/>
        <xdr:cNvSpPr txBox="1"/>
      </xdr:nvSpPr>
      <xdr:spPr>
        <a:xfrm>
          <a:off x="2641111" y="58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17399</xdr:rowOff>
    </xdr:from>
    <xdr:to>
      <xdr:col>3</xdr:col>
      <xdr:colOff>3175</xdr:colOff>
      <xdr:row>35</xdr:row>
      <xdr:rowOff>118999</xdr:rowOff>
    </xdr:to>
    <xdr:sp macro="" textlink="">
      <xdr:nvSpPr>
        <xdr:cNvPr id="86" name="円/楕円 85"/>
        <xdr:cNvSpPr/>
      </xdr:nvSpPr>
      <xdr:spPr>
        <a:xfrm>
          <a:off x="1968500" y="60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135526</xdr:rowOff>
    </xdr:from>
    <xdr:ext cx="534377" cy="259045"/>
    <xdr:sp macro="" textlink="">
      <xdr:nvSpPr>
        <xdr:cNvPr id="87" name="テキスト ボックス 86"/>
        <xdr:cNvSpPr txBox="1"/>
      </xdr:nvSpPr>
      <xdr:spPr>
        <a:xfrm>
          <a:off x="1752111" y="579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134366</xdr:rowOff>
    </xdr:from>
    <xdr:to>
      <xdr:col>1</xdr:col>
      <xdr:colOff>485775</xdr:colOff>
      <xdr:row>35</xdr:row>
      <xdr:rowOff>64516</xdr:rowOff>
    </xdr:to>
    <xdr:sp macro="" textlink="">
      <xdr:nvSpPr>
        <xdr:cNvPr id="88" name="円/楕円 87"/>
        <xdr:cNvSpPr/>
      </xdr:nvSpPr>
      <xdr:spPr>
        <a:xfrm>
          <a:off x="1079500" y="59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55643</xdr:rowOff>
    </xdr:from>
    <xdr:ext cx="534377" cy="259045"/>
    <xdr:sp macro="" textlink="">
      <xdr:nvSpPr>
        <xdr:cNvPr id="89" name="テキスト ボックス 88"/>
        <xdr:cNvSpPr txBox="1"/>
      </xdr:nvSpPr>
      <xdr:spPr>
        <a:xfrm>
          <a:off x="863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10401</xdr:rowOff>
    </xdr:from>
    <xdr:to>
      <xdr:col>6</xdr:col>
      <xdr:colOff>511175</xdr:colOff>
      <xdr:row>57</xdr:row>
      <xdr:rowOff>120445</xdr:rowOff>
    </xdr:to>
    <xdr:cxnSp macro="">
      <xdr:nvCxnSpPr>
        <xdr:cNvPr id="120" name="直線コネクタ 119"/>
        <xdr:cNvCxnSpPr/>
      </xdr:nvCxnSpPr>
      <xdr:spPr>
        <a:xfrm flipV="1">
          <a:off x="3797300" y="9783051"/>
          <a:ext cx="838200" cy="1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120445</xdr:rowOff>
    </xdr:from>
    <xdr:to>
      <xdr:col>5</xdr:col>
      <xdr:colOff>358775</xdr:colOff>
      <xdr:row>58</xdr:row>
      <xdr:rowOff>62084</xdr:rowOff>
    </xdr:to>
    <xdr:cxnSp macro="">
      <xdr:nvCxnSpPr>
        <xdr:cNvPr id="123" name="直線コネクタ 122"/>
        <xdr:cNvCxnSpPr/>
      </xdr:nvCxnSpPr>
      <xdr:spPr>
        <a:xfrm flipV="1">
          <a:off x="2908300" y="9893095"/>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53299</xdr:rowOff>
    </xdr:from>
    <xdr:to>
      <xdr:col>4</xdr:col>
      <xdr:colOff>155575</xdr:colOff>
      <xdr:row>58</xdr:row>
      <xdr:rowOff>62084</xdr:rowOff>
    </xdr:to>
    <xdr:cxnSp macro="">
      <xdr:nvCxnSpPr>
        <xdr:cNvPr id="126" name="直線コネクタ 125"/>
        <xdr:cNvCxnSpPr/>
      </xdr:nvCxnSpPr>
      <xdr:spPr>
        <a:xfrm>
          <a:off x="2019300" y="9997399"/>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152074</xdr:rowOff>
    </xdr:from>
    <xdr:to>
      <xdr:col>2</xdr:col>
      <xdr:colOff>638175</xdr:colOff>
      <xdr:row>58</xdr:row>
      <xdr:rowOff>53299</xdr:rowOff>
    </xdr:to>
    <xdr:cxnSp macro="">
      <xdr:nvCxnSpPr>
        <xdr:cNvPr id="129" name="直線コネクタ 128"/>
        <xdr:cNvCxnSpPr/>
      </xdr:nvCxnSpPr>
      <xdr:spPr>
        <a:xfrm>
          <a:off x="1130300" y="9924724"/>
          <a:ext cx="889000" cy="7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131051</xdr:rowOff>
    </xdr:from>
    <xdr:to>
      <xdr:col>6</xdr:col>
      <xdr:colOff>561975</xdr:colOff>
      <xdr:row>57</xdr:row>
      <xdr:rowOff>61201</xdr:rowOff>
    </xdr:to>
    <xdr:sp macro="" textlink="">
      <xdr:nvSpPr>
        <xdr:cNvPr id="139" name="円/楕円 138"/>
        <xdr:cNvSpPr/>
      </xdr:nvSpPr>
      <xdr:spPr>
        <a:xfrm>
          <a:off x="4584700" y="97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109478</xdr:rowOff>
    </xdr:from>
    <xdr:ext cx="599010" cy="259045"/>
    <xdr:sp macro="" textlink="">
      <xdr:nvSpPr>
        <xdr:cNvPr id="140" name="総務費該当値テキスト"/>
        <xdr:cNvSpPr txBox="1"/>
      </xdr:nvSpPr>
      <xdr:spPr>
        <a:xfrm>
          <a:off x="4686300" y="971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69645</xdr:rowOff>
    </xdr:from>
    <xdr:to>
      <xdr:col>5</xdr:col>
      <xdr:colOff>409575</xdr:colOff>
      <xdr:row>57</xdr:row>
      <xdr:rowOff>171245</xdr:rowOff>
    </xdr:to>
    <xdr:sp macro="" textlink="">
      <xdr:nvSpPr>
        <xdr:cNvPr id="141" name="円/楕円 140"/>
        <xdr:cNvSpPr/>
      </xdr:nvSpPr>
      <xdr:spPr>
        <a:xfrm>
          <a:off x="3746500" y="98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162372</xdr:rowOff>
    </xdr:from>
    <xdr:ext cx="534377" cy="259045"/>
    <xdr:sp macro="" textlink="">
      <xdr:nvSpPr>
        <xdr:cNvPr id="142" name="テキスト ボックス 141"/>
        <xdr:cNvSpPr txBox="1"/>
      </xdr:nvSpPr>
      <xdr:spPr>
        <a:xfrm>
          <a:off x="3530111" y="99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11284</xdr:rowOff>
    </xdr:from>
    <xdr:to>
      <xdr:col>4</xdr:col>
      <xdr:colOff>206375</xdr:colOff>
      <xdr:row>58</xdr:row>
      <xdr:rowOff>112884</xdr:rowOff>
    </xdr:to>
    <xdr:sp macro="" textlink="">
      <xdr:nvSpPr>
        <xdr:cNvPr id="143" name="円/楕円 142"/>
        <xdr:cNvSpPr/>
      </xdr:nvSpPr>
      <xdr:spPr>
        <a:xfrm>
          <a:off x="2857500" y="99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104011</xdr:rowOff>
    </xdr:from>
    <xdr:ext cx="534377" cy="259045"/>
    <xdr:sp macro="" textlink="">
      <xdr:nvSpPr>
        <xdr:cNvPr id="144" name="テキスト ボックス 143"/>
        <xdr:cNvSpPr txBox="1"/>
      </xdr:nvSpPr>
      <xdr:spPr>
        <a:xfrm>
          <a:off x="2641111" y="100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2499</xdr:rowOff>
    </xdr:from>
    <xdr:to>
      <xdr:col>3</xdr:col>
      <xdr:colOff>3175</xdr:colOff>
      <xdr:row>58</xdr:row>
      <xdr:rowOff>104099</xdr:rowOff>
    </xdr:to>
    <xdr:sp macro="" textlink="">
      <xdr:nvSpPr>
        <xdr:cNvPr id="145" name="円/楕円 144"/>
        <xdr:cNvSpPr/>
      </xdr:nvSpPr>
      <xdr:spPr>
        <a:xfrm>
          <a:off x="1968500" y="99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95226</xdr:rowOff>
    </xdr:from>
    <xdr:ext cx="534377" cy="259045"/>
    <xdr:sp macro="" textlink="">
      <xdr:nvSpPr>
        <xdr:cNvPr id="146" name="テキスト ボックス 145"/>
        <xdr:cNvSpPr txBox="1"/>
      </xdr:nvSpPr>
      <xdr:spPr>
        <a:xfrm>
          <a:off x="1752111" y="100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101274</xdr:rowOff>
    </xdr:from>
    <xdr:to>
      <xdr:col>1</xdr:col>
      <xdr:colOff>485775</xdr:colOff>
      <xdr:row>58</xdr:row>
      <xdr:rowOff>31424</xdr:rowOff>
    </xdr:to>
    <xdr:sp macro="" textlink="">
      <xdr:nvSpPr>
        <xdr:cNvPr id="147" name="円/楕円 146"/>
        <xdr:cNvSpPr/>
      </xdr:nvSpPr>
      <xdr:spPr>
        <a:xfrm>
          <a:off x="1079500" y="98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22551</xdr:rowOff>
    </xdr:from>
    <xdr:ext cx="534377" cy="259045"/>
    <xdr:sp macro="" textlink="">
      <xdr:nvSpPr>
        <xdr:cNvPr id="148" name="テキスト ボックス 147"/>
        <xdr:cNvSpPr txBox="1"/>
      </xdr:nvSpPr>
      <xdr:spPr>
        <a:xfrm>
          <a:off x="863111" y="99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170524</xdr:rowOff>
    </xdr:from>
    <xdr:to>
      <xdr:col>6</xdr:col>
      <xdr:colOff>511175</xdr:colOff>
      <xdr:row>78</xdr:row>
      <xdr:rowOff>4437</xdr:rowOff>
    </xdr:to>
    <xdr:cxnSp macro="">
      <xdr:nvCxnSpPr>
        <xdr:cNvPr id="176" name="直線コネクタ 175"/>
        <xdr:cNvCxnSpPr/>
      </xdr:nvCxnSpPr>
      <xdr:spPr>
        <a:xfrm>
          <a:off x="3797300" y="13372174"/>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170524</xdr:rowOff>
    </xdr:from>
    <xdr:to>
      <xdr:col>5</xdr:col>
      <xdr:colOff>358775</xdr:colOff>
      <xdr:row>78</xdr:row>
      <xdr:rowOff>39742</xdr:rowOff>
    </xdr:to>
    <xdr:cxnSp macro="">
      <xdr:nvCxnSpPr>
        <xdr:cNvPr id="179" name="直線コネクタ 178"/>
        <xdr:cNvCxnSpPr/>
      </xdr:nvCxnSpPr>
      <xdr:spPr>
        <a:xfrm flipV="1">
          <a:off x="2908300" y="13372174"/>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5868</xdr:rowOff>
    </xdr:from>
    <xdr:to>
      <xdr:col>4</xdr:col>
      <xdr:colOff>155575</xdr:colOff>
      <xdr:row>78</xdr:row>
      <xdr:rowOff>39742</xdr:rowOff>
    </xdr:to>
    <xdr:cxnSp macro="">
      <xdr:nvCxnSpPr>
        <xdr:cNvPr id="182" name="直線コネクタ 181"/>
        <xdr:cNvCxnSpPr/>
      </xdr:nvCxnSpPr>
      <xdr:spPr>
        <a:xfrm>
          <a:off x="2019300" y="13378968"/>
          <a:ext cx="889000" cy="3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5868</xdr:rowOff>
    </xdr:from>
    <xdr:to>
      <xdr:col>2</xdr:col>
      <xdr:colOff>638175</xdr:colOff>
      <xdr:row>78</xdr:row>
      <xdr:rowOff>24115</xdr:rowOff>
    </xdr:to>
    <xdr:cxnSp macro="">
      <xdr:nvCxnSpPr>
        <xdr:cNvPr id="185" name="直線コネクタ 184"/>
        <xdr:cNvCxnSpPr/>
      </xdr:nvCxnSpPr>
      <xdr:spPr>
        <a:xfrm flipV="1">
          <a:off x="1130300" y="13378968"/>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125087</xdr:rowOff>
    </xdr:from>
    <xdr:to>
      <xdr:col>6</xdr:col>
      <xdr:colOff>561975</xdr:colOff>
      <xdr:row>78</xdr:row>
      <xdr:rowOff>55237</xdr:rowOff>
    </xdr:to>
    <xdr:sp macro="" textlink="">
      <xdr:nvSpPr>
        <xdr:cNvPr id="195" name="円/楕円 194"/>
        <xdr:cNvSpPr/>
      </xdr:nvSpPr>
      <xdr:spPr>
        <a:xfrm>
          <a:off x="4584700" y="133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40014</xdr:rowOff>
    </xdr:from>
    <xdr:ext cx="599010" cy="259045"/>
    <xdr:sp macro="" textlink="">
      <xdr:nvSpPr>
        <xdr:cNvPr id="196" name="民生費該当値テキスト"/>
        <xdr:cNvSpPr txBox="1"/>
      </xdr:nvSpPr>
      <xdr:spPr>
        <a:xfrm>
          <a:off x="4686300" y="132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119724</xdr:rowOff>
    </xdr:from>
    <xdr:to>
      <xdr:col>5</xdr:col>
      <xdr:colOff>409575</xdr:colOff>
      <xdr:row>78</xdr:row>
      <xdr:rowOff>49874</xdr:rowOff>
    </xdr:to>
    <xdr:sp macro="" textlink="">
      <xdr:nvSpPr>
        <xdr:cNvPr id="197" name="円/楕円 196"/>
        <xdr:cNvSpPr/>
      </xdr:nvSpPr>
      <xdr:spPr>
        <a:xfrm>
          <a:off x="3746500" y="133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41001</xdr:rowOff>
    </xdr:from>
    <xdr:ext cx="599010" cy="259045"/>
    <xdr:sp macro="" textlink="">
      <xdr:nvSpPr>
        <xdr:cNvPr id="198" name="テキスト ボックス 197"/>
        <xdr:cNvSpPr txBox="1"/>
      </xdr:nvSpPr>
      <xdr:spPr>
        <a:xfrm>
          <a:off x="3497794" y="1341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160392</xdr:rowOff>
    </xdr:from>
    <xdr:to>
      <xdr:col>4</xdr:col>
      <xdr:colOff>206375</xdr:colOff>
      <xdr:row>78</xdr:row>
      <xdr:rowOff>90542</xdr:rowOff>
    </xdr:to>
    <xdr:sp macro="" textlink="">
      <xdr:nvSpPr>
        <xdr:cNvPr id="199" name="円/楕円 198"/>
        <xdr:cNvSpPr/>
      </xdr:nvSpPr>
      <xdr:spPr>
        <a:xfrm>
          <a:off x="2857500" y="133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81669</xdr:rowOff>
    </xdr:from>
    <xdr:ext cx="599010" cy="259045"/>
    <xdr:sp macro="" textlink="">
      <xdr:nvSpPr>
        <xdr:cNvPr id="200" name="テキスト ボックス 199"/>
        <xdr:cNvSpPr txBox="1"/>
      </xdr:nvSpPr>
      <xdr:spPr>
        <a:xfrm>
          <a:off x="2608794" y="1345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126518</xdr:rowOff>
    </xdr:from>
    <xdr:to>
      <xdr:col>3</xdr:col>
      <xdr:colOff>3175</xdr:colOff>
      <xdr:row>78</xdr:row>
      <xdr:rowOff>56668</xdr:rowOff>
    </xdr:to>
    <xdr:sp macro="" textlink="">
      <xdr:nvSpPr>
        <xdr:cNvPr id="201" name="円/楕円 200"/>
        <xdr:cNvSpPr/>
      </xdr:nvSpPr>
      <xdr:spPr>
        <a:xfrm>
          <a:off x="1968500" y="133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47795</xdr:rowOff>
    </xdr:from>
    <xdr:ext cx="599010" cy="259045"/>
    <xdr:sp macro="" textlink="">
      <xdr:nvSpPr>
        <xdr:cNvPr id="202" name="テキスト ボックス 201"/>
        <xdr:cNvSpPr txBox="1"/>
      </xdr:nvSpPr>
      <xdr:spPr>
        <a:xfrm>
          <a:off x="1719794" y="1342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144765</xdr:rowOff>
    </xdr:from>
    <xdr:to>
      <xdr:col>1</xdr:col>
      <xdr:colOff>485775</xdr:colOff>
      <xdr:row>78</xdr:row>
      <xdr:rowOff>74915</xdr:rowOff>
    </xdr:to>
    <xdr:sp macro="" textlink="">
      <xdr:nvSpPr>
        <xdr:cNvPr id="203" name="円/楕円 202"/>
        <xdr:cNvSpPr/>
      </xdr:nvSpPr>
      <xdr:spPr>
        <a:xfrm>
          <a:off x="1079500" y="133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66042</xdr:rowOff>
    </xdr:from>
    <xdr:ext cx="599010" cy="259045"/>
    <xdr:sp macro="" textlink="">
      <xdr:nvSpPr>
        <xdr:cNvPr id="204" name="テキスト ボックス 203"/>
        <xdr:cNvSpPr txBox="1"/>
      </xdr:nvSpPr>
      <xdr:spPr>
        <a:xfrm>
          <a:off x="830794" y="1343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2239</xdr:rowOff>
    </xdr:from>
    <xdr:to>
      <xdr:col>6</xdr:col>
      <xdr:colOff>511175</xdr:colOff>
      <xdr:row>97</xdr:row>
      <xdr:rowOff>23878</xdr:rowOff>
    </xdr:to>
    <xdr:cxnSp macro="">
      <xdr:nvCxnSpPr>
        <xdr:cNvPr id="231" name="直線コネクタ 230"/>
        <xdr:cNvCxnSpPr/>
      </xdr:nvCxnSpPr>
      <xdr:spPr>
        <a:xfrm flipV="1">
          <a:off x="3797300" y="16632889"/>
          <a:ext cx="8382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23878</xdr:rowOff>
    </xdr:from>
    <xdr:to>
      <xdr:col>5</xdr:col>
      <xdr:colOff>358775</xdr:colOff>
      <xdr:row>97</xdr:row>
      <xdr:rowOff>29245</xdr:rowOff>
    </xdr:to>
    <xdr:cxnSp macro="">
      <xdr:nvCxnSpPr>
        <xdr:cNvPr id="234" name="直線コネクタ 233"/>
        <xdr:cNvCxnSpPr/>
      </xdr:nvCxnSpPr>
      <xdr:spPr>
        <a:xfrm flipV="1">
          <a:off x="2908300" y="16654528"/>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29245</xdr:rowOff>
    </xdr:from>
    <xdr:to>
      <xdr:col>4</xdr:col>
      <xdr:colOff>155575</xdr:colOff>
      <xdr:row>97</xdr:row>
      <xdr:rowOff>47534</xdr:rowOff>
    </xdr:to>
    <xdr:cxnSp macro="">
      <xdr:nvCxnSpPr>
        <xdr:cNvPr id="237" name="直線コネクタ 236"/>
        <xdr:cNvCxnSpPr/>
      </xdr:nvCxnSpPr>
      <xdr:spPr>
        <a:xfrm flipV="1">
          <a:off x="2019300" y="1665989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47534</xdr:rowOff>
    </xdr:from>
    <xdr:to>
      <xdr:col>2</xdr:col>
      <xdr:colOff>638175</xdr:colOff>
      <xdr:row>97</xdr:row>
      <xdr:rowOff>57902</xdr:rowOff>
    </xdr:to>
    <xdr:cxnSp macro="">
      <xdr:nvCxnSpPr>
        <xdr:cNvPr id="240" name="直線コネクタ 239"/>
        <xdr:cNvCxnSpPr/>
      </xdr:nvCxnSpPr>
      <xdr:spPr>
        <a:xfrm flipV="1">
          <a:off x="1130300" y="16678184"/>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122889</xdr:rowOff>
    </xdr:from>
    <xdr:to>
      <xdr:col>6</xdr:col>
      <xdr:colOff>561975</xdr:colOff>
      <xdr:row>97</xdr:row>
      <xdr:rowOff>53039</xdr:rowOff>
    </xdr:to>
    <xdr:sp macro="" textlink="">
      <xdr:nvSpPr>
        <xdr:cNvPr id="250" name="円/楕円 249"/>
        <xdr:cNvSpPr/>
      </xdr:nvSpPr>
      <xdr:spPr>
        <a:xfrm>
          <a:off x="4584700" y="165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101316</xdr:rowOff>
    </xdr:from>
    <xdr:ext cx="534377" cy="259045"/>
    <xdr:sp macro="" textlink="">
      <xdr:nvSpPr>
        <xdr:cNvPr id="251" name="衛生費該当値テキスト"/>
        <xdr:cNvSpPr txBox="1"/>
      </xdr:nvSpPr>
      <xdr:spPr>
        <a:xfrm>
          <a:off x="4686300" y="165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144528</xdr:rowOff>
    </xdr:from>
    <xdr:to>
      <xdr:col>5</xdr:col>
      <xdr:colOff>409575</xdr:colOff>
      <xdr:row>97</xdr:row>
      <xdr:rowOff>74678</xdr:rowOff>
    </xdr:to>
    <xdr:sp macro="" textlink="">
      <xdr:nvSpPr>
        <xdr:cNvPr id="252" name="円/楕円 251"/>
        <xdr:cNvSpPr/>
      </xdr:nvSpPr>
      <xdr:spPr>
        <a:xfrm>
          <a:off x="3746500" y="1660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65805</xdr:rowOff>
    </xdr:from>
    <xdr:ext cx="534377" cy="259045"/>
    <xdr:sp macro="" textlink="">
      <xdr:nvSpPr>
        <xdr:cNvPr id="253" name="テキスト ボックス 252"/>
        <xdr:cNvSpPr txBox="1"/>
      </xdr:nvSpPr>
      <xdr:spPr>
        <a:xfrm>
          <a:off x="3530111" y="166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149895</xdr:rowOff>
    </xdr:from>
    <xdr:to>
      <xdr:col>4</xdr:col>
      <xdr:colOff>206375</xdr:colOff>
      <xdr:row>97</xdr:row>
      <xdr:rowOff>80045</xdr:rowOff>
    </xdr:to>
    <xdr:sp macro="" textlink="">
      <xdr:nvSpPr>
        <xdr:cNvPr id="254" name="円/楕円 253"/>
        <xdr:cNvSpPr/>
      </xdr:nvSpPr>
      <xdr:spPr>
        <a:xfrm>
          <a:off x="2857500" y="166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71172</xdr:rowOff>
    </xdr:from>
    <xdr:ext cx="534377" cy="259045"/>
    <xdr:sp macro="" textlink="">
      <xdr:nvSpPr>
        <xdr:cNvPr id="255" name="テキスト ボックス 254"/>
        <xdr:cNvSpPr txBox="1"/>
      </xdr:nvSpPr>
      <xdr:spPr>
        <a:xfrm>
          <a:off x="2641111" y="167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168184</xdr:rowOff>
    </xdr:from>
    <xdr:to>
      <xdr:col>3</xdr:col>
      <xdr:colOff>3175</xdr:colOff>
      <xdr:row>97</xdr:row>
      <xdr:rowOff>98334</xdr:rowOff>
    </xdr:to>
    <xdr:sp macro="" textlink="">
      <xdr:nvSpPr>
        <xdr:cNvPr id="256" name="円/楕円 255"/>
        <xdr:cNvSpPr/>
      </xdr:nvSpPr>
      <xdr:spPr>
        <a:xfrm>
          <a:off x="1968500" y="166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89461</xdr:rowOff>
    </xdr:from>
    <xdr:ext cx="534377" cy="259045"/>
    <xdr:sp macro="" textlink="">
      <xdr:nvSpPr>
        <xdr:cNvPr id="257" name="テキスト ボックス 256"/>
        <xdr:cNvSpPr txBox="1"/>
      </xdr:nvSpPr>
      <xdr:spPr>
        <a:xfrm>
          <a:off x="1752111" y="167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7102</xdr:rowOff>
    </xdr:from>
    <xdr:to>
      <xdr:col>1</xdr:col>
      <xdr:colOff>485775</xdr:colOff>
      <xdr:row>97</xdr:row>
      <xdr:rowOff>108702</xdr:rowOff>
    </xdr:to>
    <xdr:sp macro="" textlink="">
      <xdr:nvSpPr>
        <xdr:cNvPr id="258" name="円/楕円 257"/>
        <xdr:cNvSpPr/>
      </xdr:nvSpPr>
      <xdr:spPr>
        <a:xfrm>
          <a:off x="1079500" y="166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99829</xdr:rowOff>
    </xdr:from>
    <xdr:ext cx="534377" cy="259045"/>
    <xdr:sp macro="" textlink="">
      <xdr:nvSpPr>
        <xdr:cNvPr id="259" name="テキスト ボックス 258"/>
        <xdr:cNvSpPr txBox="1"/>
      </xdr:nvSpPr>
      <xdr:spPr>
        <a:xfrm>
          <a:off x="863111" y="167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18771</xdr:rowOff>
    </xdr:from>
    <xdr:to>
      <xdr:col>15</xdr:col>
      <xdr:colOff>180975</xdr:colOff>
      <xdr:row>38</xdr:row>
      <xdr:rowOff>81818</xdr:rowOff>
    </xdr:to>
    <xdr:cxnSp macro="">
      <xdr:nvCxnSpPr>
        <xdr:cNvPr id="286" name="直線コネクタ 285"/>
        <xdr:cNvCxnSpPr/>
      </xdr:nvCxnSpPr>
      <xdr:spPr>
        <a:xfrm>
          <a:off x="9639300" y="6533871"/>
          <a:ext cx="8382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50866</xdr:rowOff>
    </xdr:from>
    <xdr:to>
      <xdr:col>14</xdr:col>
      <xdr:colOff>28575</xdr:colOff>
      <xdr:row>38</xdr:row>
      <xdr:rowOff>18771</xdr:rowOff>
    </xdr:to>
    <xdr:cxnSp macro="">
      <xdr:nvCxnSpPr>
        <xdr:cNvPr id="289" name="直線コネクタ 288"/>
        <xdr:cNvCxnSpPr/>
      </xdr:nvCxnSpPr>
      <xdr:spPr>
        <a:xfrm>
          <a:off x="8750300" y="6394516"/>
          <a:ext cx="889000" cy="1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50866</xdr:rowOff>
    </xdr:from>
    <xdr:to>
      <xdr:col>12</xdr:col>
      <xdr:colOff>511175</xdr:colOff>
      <xdr:row>37</xdr:row>
      <xdr:rowOff>120955</xdr:rowOff>
    </xdr:to>
    <xdr:cxnSp macro="">
      <xdr:nvCxnSpPr>
        <xdr:cNvPr id="292" name="直線コネクタ 291"/>
        <xdr:cNvCxnSpPr/>
      </xdr:nvCxnSpPr>
      <xdr:spPr>
        <a:xfrm flipV="1">
          <a:off x="7861300" y="6394516"/>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114326</xdr:rowOff>
    </xdr:from>
    <xdr:to>
      <xdr:col>11</xdr:col>
      <xdr:colOff>307975</xdr:colOff>
      <xdr:row>37</xdr:row>
      <xdr:rowOff>120955</xdr:rowOff>
    </xdr:to>
    <xdr:cxnSp macro="">
      <xdr:nvCxnSpPr>
        <xdr:cNvPr id="295" name="直線コネクタ 294"/>
        <xdr:cNvCxnSpPr/>
      </xdr:nvCxnSpPr>
      <xdr:spPr>
        <a:xfrm>
          <a:off x="6972300" y="6286526"/>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31018</xdr:rowOff>
    </xdr:from>
    <xdr:to>
      <xdr:col>15</xdr:col>
      <xdr:colOff>231775</xdr:colOff>
      <xdr:row>38</xdr:row>
      <xdr:rowOff>132618</xdr:rowOff>
    </xdr:to>
    <xdr:sp macro="" textlink="">
      <xdr:nvSpPr>
        <xdr:cNvPr id="305" name="円/楕円 304"/>
        <xdr:cNvSpPr/>
      </xdr:nvSpPr>
      <xdr:spPr>
        <a:xfrm>
          <a:off x="10426700" y="654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161846</xdr:rowOff>
    </xdr:from>
    <xdr:ext cx="469744" cy="259045"/>
    <xdr:sp macro="" textlink="">
      <xdr:nvSpPr>
        <xdr:cNvPr id="306" name="労働費該当値テキスト"/>
        <xdr:cNvSpPr txBox="1"/>
      </xdr:nvSpPr>
      <xdr:spPr>
        <a:xfrm>
          <a:off x="10528300" y="633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139421</xdr:rowOff>
    </xdr:from>
    <xdr:to>
      <xdr:col>14</xdr:col>
      <xdr:colOff>79375</xdr:colOff>
      <xdr:row>38</xdr:row>
      <xdr:rowOff>69571</xdr:rowOff>
    </xdr:to>
    <xdr:sp macro="" textlink="">
      <xdr:nvSpPr>
        <xdr:cNvPr id="307" name="円/楕円 306"/>
        <xdr:cNvSpPr/>
      </xdr:nvSpPr>
      <xdr:spPr>
        <a:xfrm>
          <a:off x="9588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86098</xdr:rowOff>
    </xdr:from>
    <xdr:ext cx="469744" cy="259045"/>
    <xdr:sp macro="" textlink="">
      <xdr:nvSpPr>
        <xdr:cNvPr id="308" name="テキスト ボックス 307"/>
        <xdr:cNvSpPr txBox="1"/>
      </xdr:nvSpPr>
      <xdr:spPr>
        <a:xfrm>
          <a:off x="9404427"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xdr:rowOff>
    </xdr:from>
    <xdr:to>
      <xdr:col>12</xdr:col>
      <xdr:colOff>561975</xdr:colOff>
      <xdr:row>37</xdr:row>
      <xdr:rowOff>101666</xdr:rowOff>
    </xdr:to>
    <xdr:sp macro="" textlink="">
      <xdr:nvSpPr>
        <xdr:cNvPr id="309" name="円/楕円 308"/>
        <xdr:cNvSpPr/>
      </xdr:nvSpPr>
      <xdr:spPr>
        <a:xfrm>
          <a:off x="8699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118193</xdr:rowOff>
    </xdr:from>
    <xdr:ext cx="469744" cy="259045"/>
    <xdr:sp macro="" textlink="">
      <xdr:nvSpPr>
        <xdr:cNvPr id="310" name="テキスト ボックス 309"/>
        <xdr:cNvSpPr txBox="1"/>
      </xdr:nvSpPr>
      <xdr:spPr>
        <a:xfrm>
          <a:off x="8515427" y="61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70155</xdr:rowOff>
    </xdr:from>
    <xdr:to>
      <xdr:col>11</xdr:col>
      <xdr:colOff>358775</xdr:colOff>
      <xdr:row>38</xdr:row>
      <xdr:rowOff>305</xdr:rowOff>
    </xdr:to>
    <xdr:sp macro="" textlink="">
      <xdr:nvSpPr>
        <xdr:cNvPr id="311" name="円/楕円 310"/>
        <xdr:cNvSpPr/>
      </xdr:nvSpPr>
      <xdr:spPr>
        <a:xfrm>
          <a:off x="7810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16832</xdr:rowOff>
    </xdr:from>
    <xdr:ext cx="469744" cy="259045"/>
    <xdr:sp macro="" textlink="">
      <xdr:nvSpPr>
        <xdr:cNvPr id="312" name="テキスト ボックス 311"/>
        <xdr:cNvSpPr txBox="1"/>
      </xdr:nvSpPr>
      <xdr:spPr>
        <a:xfrm>
          <a:off x="7626427" y="61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63526</xdr:rowOff>
    </xdr:from>
    <xdr:to>
      <xdr:col>10</xdr:col>
      <xdr:colOff>155575</xdr:colOff>
      <xdr:row>36</xdr:row>
      <xdr:rowOff>165126</xdr:rowOff>
    </xdr:to>
    <xdr:sp macro="" textlink="">
      <xdr:nvSpPr>
        <xdr:cNvPr id="313" name="円/楕円 312"/>
        <xdr:cNvSpPr/>
      </xdr:nvSpPr>
      <xdr:spPr>
        <a:xfrm>
          <a:off x="6921500" y="62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10203</xdr:rowOff>
    </xdr:from>
    <xdr:ext cx="469744" cy="259045"/>
    <xdr:sp macro="" textlink="">
      <xdr:nvSpPr>
        <xdr:cNvPr id="314" name="テキスト ボックス 313"/>
        <xdr:cNvSpPr txBox="1"/>
      </xdr:nvSpPr>
      <xdr:spPr>
        <a:xfrm>
          <a:off x="6737427" y="60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89491</xdr:rowOff>
    </xdr:from>
    <xdr:to>
      <xdr:col>15</xdr:col>
      <xdr:colOff>180975</xdr:colOff>
      <xdr:row>58</xdr:row>
      <xdr:rowOff>9646</xdr:rowOff>
    </xdr:to>
    <xdr:cxnSp macro="">
      <xdr:nvCxnSpPr>
        <xdr:cNvPr id="343" name="直線コネクタ 342"/>
        <xdr:cNvCxnSpPr/>
      </xdr:nvCxnSpPr>
      <xdr:spPr>
        <a:xfrm>
          <a:off x="9639300" y="9862141"/>
          <a:ext cx="838200" cy="9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89491</xdr:rowOff>
    </xdr:from>
    <xdr:to>
      <xdr:col>14</xdr:col>
      <xdr:colOff>28575</xdr:colOff>
      <xdr:row>58</xdr:row>
      <xdr:rowOff>40678</xdr:rowOff>
    </xdr:to>
    <xdr:cxnSp macro="">
      <xdr:nvCxnSpPr>
        <xdr:cNvPr id="346" name="直線コネクタ 345"/>
        <xdr:cNvCxnSpPr/>
      </xdr:nvCxnSpPr>
      <xdr:spPr>
        <a:xfrm flipV="1">
          <a:off x="8750300" y="9862141"/>
          <a:ext cx="889000" cy="1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40678</xdr:rowOff>
    </xdr:from>
    <xdr:to>
      <xdr:col>12</xdr:col>
      <xdr:colOff>511175</xdr:colOff>
      <xdr:row>58</xdr:row>
      <xdr:rowOff>51822</xdr:rowOff>
    </xdr:to>
    <xdr:cxnSp macro="">
      <xdr:nvCxnSpPr>
        <xdr:cNvPr id="349" name="直線コネクタ 348"/>
        <xdr:cNvCxnSpPr/>
      </xdr:nvCxnSpPr>
      <xdr:spPr>
        <a:xfrm flipV="1">
          <a:off x="7861300" y="9984778"/>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11767</xdr:rowOff>
    </xdr:from>
    <xdr:to>
      <xdr:col>11</xdr:col>
      <xdr:colOff>307975</xdr:colOff>
      <xdr:row>58</xdr:row>
      <xdr:rowOff>51822</xdr:rowOff>
    </xdr:to>
    <xdr:cxnSp macro="">
      <xdr:nvCxnSpPr>
        <xdr:cNvPr id="352" name="直線コネクタ 351"/>
        <xdr:cNvCxnSpPr/>
      </xdr:nvCxnSpPr>
      <xdr:spPr>
        <a:xfrm>
          <a:off x="6972300" y="9955867"/>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130296</xdr:rowOff>
    </xdr:from>
    <xdr:to>
      <xdr:col>15</xdr:col>
      <xdr:colOff>231775</xdr:colOff>
      <xdr:row>58</xdr:row>
      <xdr:rowOff>60446</xdr:rowOff>
    </xdr:to>
    <xdr:sp macro="" textlink="">
      <xdr:nvSpPr>
        <xdr:cNvPr id="362" name="円/楕円 361"/>
        <xdr:cNvSpPr/>
      </xdr:nvSpPr>
      <xdr:spPr>
        <a:xfrm>
          <a:off x="10426700" y="9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108723</xdr:rowOff>
    </xdr:from>
    <xdr:ext cx="534377" cy="259045"/>
    <xdr:sp macro="" textlink="">
      <xdr:nvSpPr>
        <xdr:cNvPr id="363" name="農林水産業費該当値テキスト"/>
        <xdr:cNvSpPr txBox="1"/>
      </xdr:nvSpPr>
      <xdr:spPr>
        <a:xfrm>
          <a:off x="10528300" y="98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38691</xdr:rowOff>
    </xdr:from>
    <xdr:to>
      <xdr:col>14</xdr:col>
      <xdr:colOff>79375</xdr:colOff>
      <xdr:row>57</xdr:row>
      <xdr:rowOff>140291</xdr:rowOff>
    </xdr:to>
    <xdr:sp macro="" textlink="">
      <xdr:nvSpPr>
        <xdr:cNvPr id="364" name="円/楕円 363"/>
        <xdr:cNvSpPr/>
      </xdr:nvSpPr>
      <xdr:spPr>
        <a:xfrm>
          <a:off x="9588500" y="98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131418</xdr:rowOff>
    </xdr:from>
    <xdr:ext cx="534377" cy="259045"/>
    <xdr:sp macro="" textlink="">
      <xdr:nvSpPr>
        <xdr:cNvPr id="365" name="テキスト ボックス 364"/>
        <xdr:cNvSpPr txBox="1"/>
      </xdr:nvSpPr>
      <xdr:spPr>
        <a:xfrm>
          <a:off x="9372111" y="99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161328</xdr:rowOff>
    </xdr:from>
    <xdr:to>
      <xdr:col>12</xdr:col>
      <xdr:colOff>561975</xdr:colOff>
      <xdr:row>58</xdr:row>
      <xdr:rowOff>91478</xdr:rowOff>
    </xdr:to>
    <xdr:sp macro="" textlink="">
      <xdr:nvSpPr>
        <xdr:cNvPr id="366" name="円/楕円 365"/>
        <xdr:cNvSpPr/>
      </xdr:nvSpPr>
      <xdr:spPr>
        <a:xfrm>
          <a:off x="8699500" y="99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82605</xdr:rowOff>
    </xdr:from>
    <xdr:ext cx="534377" cy="259045"/>
    <xdr:sp macro="" textlink="">
      <xdr:nvSpPr>
        <xdr:cNvPr id="367" name="テキスト ボックス 366"/>
        <xdr:cNvSpPr txBox="1"/>
      </xdr:nvSpPr>
      <xdr:spPr>
        <a:xfrm>
          <a:off x="8483111" y="100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1022</xdr:rowOff>
    </xdr:from>
    <xdr:to>
      <xdr:col>11</xdr:col>
      <xdr:colOff>358775</xdr:colOff>
      <xdr:row>58</xdr:row>
      <xdr:rowOff>102622</xdr:rowOff>
    </xdr:to>
    <xdr:sp macro="" textlink="">
      <xdr:nvSpPr>
        <xdr:cNvPr id="368" name="円/楕円 367"/>
        <xdr:cNvSpPr/>
      </xdr:nvSpPr>
      <xdr:spPr>
        <a:xfrm>
          <a:off x="7810500" y="9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93749</xdr:rowOff>
    </xdr:from>
    <xdr:ext cx="534377" cy="259045"/>
    <xdr:sp macro="" textlink="">
      <xdr:nvSpPr>
        <xdr:cNvPr id="369" name="テキスト ボックス 368"/>
        <xdr:cNvSpPr txBox="1"/>
      </xdr:nvSpPr>
      <xdr:spPr>
        <a:xfrm>
          <a:off x="7594111" y="100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132417</xdr:rowOff>
    </xdr:from>
    <xdr:to>
      <xdr:col>10</xdr:col>
      <xdr:colOff>155575</xdr:colOff>
      <xdr:row>58</xdr:row>
      <xdr:rowOff>62567</xdr:rowOff>
    </xdr:to>
    <xdr:sp macro="" textlink="">
      <xdr:nvSpPr>
        <xdr:cNvPr id="370" name="円/楕円 369"/>
        <xdr:cNvSpPr/>
      </xdr:nvSpPr>
      <xdr:spPr>
        <a:xfrm>
          <a:off x="6921500" y="9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53694</xdr:rowOff>
    </xdr:from>
    <xdr:ext cx="534377" cy="259045"/>
    <xdr:sp macro="" textlink="">
      <xdr:nvSpPr>
        <xdr:cNvPr id="371" name="テキスト ボックス 370"/>
        <xdr:cNvSpPr txBox="1"/>
      </xdr:nvSpPr>
      <xdr:spPr>
        <a:xfrm>
          <a:off x="6705111" y="99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82131</xdr:rowOff>
    </xdr:from>
    <xdr:to>
      <xdr:col>15</xdr:col>
      <xdr:colOff>180975</xdr:colOff>
      <xdr:row>77</xdr:row>
      <xdr:rowOff>78245</xdr:rowOff>
    </xdr:to>
    <xdr:cxnSp macro="">
      <xdr:nvCxnSpPr>
        <xdr:cNvPr id="400" name="直線コネクタ 399"/>
        <xdr:cNvCxnSpPr/>
      </xdr:nvCxnSpPr>
      <xdr:spPr>
        <a:xfrm>
          <a:off x="9639300" y="13112331"/>
          <a:ext cx="8382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82131</xdr:rowOff>
    </xdr:from>
    <xdr:to>
      <xdr:col>14</xdr:col>
      <xdr:colOff>28575</xdr:colOff>
      <xdr:row>78</xdr:row>
      <xdr:rowOff>77305</xdr:rowOff>
    </xdr:to>
    <xdr:cxnSp macro="">
      <xdr:nvCxnSpPr>
        <xdr:cNvPr id="403" name="直線コネクタ 402"/>
        <xdr:cNvCxnSpPr/>
      </xdr:nvCxnSpPr>
      <xdr:spPr>
        <a:xfrm flipV="1">
          <a:off x="8750300" y="13112331"/>
          <a:ext cx="889000" cy="3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77305</xdr:rowOff>
    </xdr:from>
    <xdr:to>
      <xdr:col>12</xdr:col>
      <xdr:colOff>511175</xdr:colOff>
      <xdr:row>78</xdr:row>
      <xdr:rowOff>110058</xdr:rowOff>
    </xdr:to>
    <xdr:cxnSp macro="">
      <xdr:nvCxnSpPr>
        <xdr:cNvPr id="406" name="直線コネクタ 405"/>
        <xdr:cNvCxnSpPr/>
      </xdr:nvCxnSpPr>
      <xdr:spPr>
        <a:xfrm flipV="1">
          <a:off x="7861300" y="13450405"/>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81662</xdr:rowOff>
    </xdr:from>
    <xdr:to>
      <xdr:col>11</xdr:col>
      <xdr:colOff>307975</xdr:colOff>
      <xdr:row>78</xdr:row>
      <xdr:rowOff>110058</xdr:rowOff>
    </xdr:to>
    <xdr:cxnSp macro="">
      <xdr:nvCxnSpPr>
        <xdr:cNvPr id="409" name="直線コネクタ 408"/>
        <xdr:cNvCxnSpPr/>
      </xdr:nvCxnSpPr>
      <xdr:spPr>
        <a:xfrm>
          <a:off x="6972300" y="13454762"/>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27445</xdr:rowOff>
    </xdr:from>
    <xdr:to>
      <xdr:col>15</xdr:col>
      <xdr:colOff>231775</xdr:colOff>
      <xdr:row>77</xdr:row>
      <xdr:rowOff>129045</xdr:rowOff>
    </xdr:to>
    <xdr:sp macro="" textlink="">
      <xdr:nvSpPr>
        <xdr:cNvPr id="419" name="円/楕円 418"/>
        <xdr:cNvSpPr/>
      </xdr:nvSpPr>
      <xdr:spPr>
        <a:xfrm>
          <a:off x="10426700" y="132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5872</xdr:rowOff>
    </xdr:from>
    <xdr:ext cx="534377" cy="259045"/>
    <xdr:sp macro="" textlink="">
      <xdr:nvSpPr>
        <xdr:cNvPr id="420" name="商工費該当値テキスト"/>
        <xdr:cNvSpPr txBox="1"/>
      </xdr:nvSpPr>
      <xdr:spPr>
        <a:xfrm>
          <a:off x="10528300"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31331</xdr:rowOff>
    </xdr:from>
    <xdr:to>
      <xdr:col>14</xdr:col>
      <xdr:colOff>79375</xdr:colOff>
      <xdr:row>76</xdr:row>
      <xdr:rowOff>132931</xdr:rowOff>
    </xdr:to>
    <xdr:sp macro="" textlink="">
      <xdr:nvSpPr>
        <xdr:cNvPr id="421" name="円/楕円 420"/>
        <xdr:cNvSpPr/>
      </xdr:nvSpPr>
      <xdr:spPr>
        <a:xfrm>
          <a:off x="95885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149458</xdr:rowOff>
    </xdr:from>
    <xdr:ext cx="534377" cy="259045"/>
    <xdr:sp macro="" textlink="">
      <xdr:nvSpPr>
        <xdr:cNvPr id="422" name="テキスト ボックス 421"/>
        <xdr:cNvSpPr txBox="1"/>
      </xdr:nvSpPr>
      <xdr:spPr>
        <a:xfrm>
          <a:off x="9372111" y="128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26505</xdr:rowOff>
    </xdr:from>
    <xdr:to>
      <xdr:col>12</xdr:col>
      <xdr:colOff>561975</xdr:colOff>
      <xdr:row>78</xdr:row>
      <xdr:rowOff>128105</xdr:rowOff>
    </xdr:to>
    <xdr:sp macro="" textlink="">
      <xdr:nvSpPr>
        <xdr:cNvPr id="423" name="円/楕円 422"/>
        <xdr:cNvSpPr/>
      </xdr:nvSpPr>
      <xdr:spPr>
        <a:xfrm>
          <a:off x="8699500" y="133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119232</xdr:rowOff>
    </xdr:from>
    <xdr:ext cx="534377" cy="259045"/>
    <xdr:sp macro="" textlink="">
      <xdr:nvSpPr>
        <xdr:cNvPr id="424" name="テキスト ボックス 423"/>
        <xdr:cNvSpPr txBox="1"/>
      </xdr:nvSpPr>
      <xdr:spPr>
        <a:xfrm>
          <a:off x="8483111" y="1349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59258</xdr:rowOff>
    </xdr:from>
    <xdr:to>
      <xdr:col>11</xdr:col>
      <xdr:colOff>358775</xdr:colOff>
      <xdr:row>78</xdr:row>
      <xdr:rowOff>160858</xdr:rowOff>
    </xdr:to>
    <xdr:sp macro="" textlink="">
      <xdr:nvSpPr>
        <xdr:cNvPr id="425" name="円/楕円 424"/>
        <xdr:cNvSpPr/>
      </xdr:nvSpPr>
      <xdr:spPr>
        <a:xfrm>
          <a:off x="7810500" y="134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151985</xdr:rowOff>
    </xdr:from>
    <xdr:ext cx="469744" cy="259045"/>
    <xdr:sp macro="" textlink="">
      <xdr:nvSpPr>
        <xdr:cNvPr id="426" name="テキスト ボックス 425"/>
        <xdr:cNvSpPr txBox="1"/>
      </xdr:nvSpPr>
      <xdr:spPr>
        <a:xfrm>
          <a:off x="7626427" y="135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30862</xdr:rowOff>
    </xdr:from>
    <xdr:to>
      <xdr:col>10</xdr:col>
      <xdr:colOff>155575</xdr:colOff>
      <xdr:row>78</xdr:row>
      <xdr:rowOff>132462</xdr:rowOff>
    </xdr:to>
    <xdr:sp macro="" textlink="">
      <xdr:nvSpPr>
        <xdr:cNvPr id="427" name="円/楕円 426"/>
        <xdr:cNvSpPr/>
      </xdr:nvSpPr>
      <xdr:spPr>
        <a:xfrm>
          <a:off x="6921500" y="1340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123589</xdr:rowOff>
    </xdr:from>
    <xdr:ext cx="534377" cy="259045"/>
    <xdr:sp macro="" textlink="">
      <xdr:nvSpPr>
        <xdr:cNvPr id="428" name="テキスト ボックス 427"/>
        <xdr:cNvSpPr txBox="1"/>
      </xdr:nvSpPr>
      <xdr:spPr>
        <a:xfrm>
          <a:off x="6705111" y="134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66159</xdr:rowOff>
    </xdr:from>
    <xdr:to>
      <xdr:col>15</xdr:col>
      <xdr:colOff>180975</xdr:colOff>
      <xdr:row>97</xdr:row>
      <xdr:rowOff>71295</xdr:rowOff>
    </xdr:to>
    <xdr:cxnSp macro="">
      <xdr:nvCxnSpPr>
        <xdr:cNvPr id="457" name="直線コネクタ 456"/>
        <xdr:cNvCxnSpPr/>
      </xdr:nvCxnSpPr>
      <xdr:spPr>
        <a:xfrm>
          <a:off x="9639300" y="16525359"/>
          <a:ext cx="838200" cy="17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45425</xdr:rowOff>
    </xdr:from>
    <xdr:to>
      <xdr:col>14</xdr:col>
      <xdr:colOff>28575</xdr:colOff>
      <xdr:row>96</xdr:row>
      <xdr:rowOff>66159</xdr:rowOff>
    </xdr:to>
    <xdr:cxnSp macro="">
      <xdr:nvCxnSpPr>
        <xdr:cNvPr id="460" name="直線コネクタ 459"/>
        <xdr:cNvCxnSpPr/>
      </xdr:nvCxnSpPr>
      <xdr:spPr>
        <a:xfrm>
          <a:off x="8750300" y="16504625"/>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45425</xdr:rowOff>
    </xdr:from>
    <xdr:to>
      <xdr:col>12</xdr:col>
      <xdr:colOff>511175</xdr:colOff>
      <xdr:row>96</xdr:row>
      <xdr:rowOff>162370</xdr:rowOff>
    </xdr:to>
    <xdr:cxnSp macro="">
      <xdr:nvCxnSpPr>
        <xdr:cNvPr id="463" name="直線コネクタ 462"/>
        <xdr:cNvCxnSpPr/>
      </xdr:nvCxnSpPr>
      <xdr:spPr>
        <a:xfrm flipV="1">
          <a:off x="7861300" y="16504625"/>
          <a:ext cx="8890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120155</xdr:rowOff>
    </xdr:from>
    <xdr:to>
      <xdr:col>11</xdr:col>
      <xdr:colOff>307975</xdr:colOff>
      <xdr:row>96</xdr:row>
      <xdr:rowOff>162370</xdr:rowOff>
    </xdr:to>
    <xdr:cxnSp macro="">
      <xdr:nvCxnSpPr>
        <xdr:cNvPr id="466" name="直線コネクタ 465"/>
        <xdr:cNvCxnSpPr/>
      </xdr:nvCxnSpPr>
      <xdr:spPr>
        <a:xfrm>
          <a:off x="6972300" y="16407905"/>
          <a:ext cx="889000" cy="2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20495</xdr:rowOff>
    </xdr:from>
    <xdr:to>
      <xdr:col>15</xdr:col>
      <xdr:colOff>231775</xdr:colOff>
      <xdr:row>97</xdr:row>
      <xdr:rowOff>122095</xdr:rowOff>
    </xdr:to>
    <xdr:sp macro="" textlink="">
      <xdr:nvSpPr>
        <xdr:cNvPr id="476" name="円/楕円 475"/>
        <xdr:cNvSpPr/>
      </xdr:nvSpPr>
      <xdr:spPr>
        <a:xfrm>
          <a:off x="10426700" y="166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170372</xdr:rowOff>
    </xdr:from>
    <xdr:ext cx="534377" cy="259045"/>
    <xdr:sp macro="" textlink="">
      <xdr:nvSpPr>
        <xdr:cNvPr id="477" name="土木費該当値テキスト"/>
        <xdr:cNvSpPr txBox="1"/>
      </xdr:nvSpPr>
      <xdr:spPr>
        <a:xfrm>
          <a:off x="10528300" y="166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15359</xdr:rowOff>
    </xdr:from>
    <xdr:to>
      <xdr:col>14</xdr:col>
      <xdr:colOff>79375</xdr:colOff>
      <xdr:row>96</xdr:row>
      <xdr:rowOff>116959</xdr:rowOff>
    </xdr:to>
    <xdr:sp macro="" textlink="">
      <xdr:nvSpPr>
        <xdr:cNvPr id="478" name="円/楕円 477"/>
        <xdr:cNvSpPr/>
      </xdr:nvSpPr>
      <xdr:spPr>
        <a:xfrm>
          <a:off x="9588500" y="164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108086</xdr:rowOff>
    </xdr:from>
    <xdr:ext cx="534377" cy="259045"/>
    <xdr:sp macro="" textlink="">
      <xdr:nvSpPr>
        <xdr:cNvPr id="479" name="テキスト ボックス 478"/>
        <xdr:cNvSpPr txBox="1"/>
      </xdr:nvSpPr>
      <xdr:spPr>
        <a:xfrm>
          <a:off x="9372111" y="165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166075</xdr:rowOff>
    </xdr:from>
    <xdr:to>
      <xdr:col>12</xdr:col>
      <xdr:colOff>561975</xdr:colOff>
      <xdr:row>96</xdr:row>
      <xdr:rowOff>96225</xdr:rowOff>
    </xdr:to>
    <xdr:sp macro="" textlink="">
      <xdr:nvSpPr>
        <xdr:cNvPr id="480" name="円/楕円 479"/>
        <xdr:cNvSpPr/>
      </xdr:nvSpPr>
      <xdr:spPr>
        <a:xfrm>
          <a:off x="8699500" y="164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87352</xdr:rowOff>
    </xdr:from>
    <xdr:ext cx="534377" cy="259045"/>
    <xdr:sp macro="" textlink="">
      <xdr:nvSpPr>
        <xdr:cNvPr id="481" name="テキスト ボックス 480"/>
        <xdr:cNvSpPr txBox="1"/>
      </xdr:nvSpPr>
      <xdr:spPr>
        <a:xfrm>
          <a:off x="8483111" y="165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111570</xdr:rowOff>
    </xdr:from>
    <xdr:to>
      <xdr:col>11</xdr:col>
      <xdr:colOff>358775</xdr:colOff>
      <xdr:row>97</xdr:row>
      <xdr:rowOff>41720</xdr:rowOff>
    </xdr:to>
    <xdr:sp macro="" textlink="">
      <xdr:nvSpPr>
        <xdr:cNvPr id="482" name="円/楕円 481"/>
        <xdr:cNvSpPr/>
      </xdr:nvSpPr>
      <xdr:spPr>
        <a:xfrm>
          <a:off x="7810500" y="165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32847</xdr:rowOff>
    </xdr:from>
    <xdr:ext cx="534377" cy="259045"/>
    <xdr:sp macro="" textlink="">
      <xdr:nvSpPr>
        <xdr:cNvPr id="483" name="テキスト ボックス 482"/>
        <xdr:cNvSpPr txBox="1"/>
      </xdr:nvSpPr>
      <xdr:spPr>
        <a:xfrm>
          <a:off x="7594111" y="166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69355</xdr:rowOff>
    </xdr:from>
    <xdr:to>
      <xdr:col>10</xdr:col>
      <xdr:colOff>155575</xdr:colOff>
      <xdr:row>95</xdr:row>
      <xdr:rowOff>170955</xdr:rowOff>
    </xdr:to>
    <xdr:sp macro="" textlink="">
      <xdr:nvSpPr>
        <xdr:cNvPr id="484" name="円/楕円 483"/>
        <xdr:cNvSpPr/>
      </xdr:nvSpPr>
      <xdr:spPr>
        <a:xfrm>
          <a:off x="6921500" y="163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16032</xdr:rowOff>
    </xdr:from>
    <xdr:ext cx="534377" cy="259045"/>
    <xdr:sp macro="" textlink="">
      <xdr:nvSpPr>
        <xdr:cNvPr id="485" name="テキスト ボックス 484"/>
        <xdr:cNvSpPr txBox="1"/>
      </xdr:nvSpPr>
      <xdr:spPr>
        <a:xfrm>
          <a:off x="6705111" y="161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1222</xdr:rowOff>
    </xdr:from>
    <xdr:to>
      <xdr:col>23</xdr:col>
      <xdr:colOff>517525</xdr:colOff>
      <xdr:row>38</xdr:row>
      <xdr:rowOff>10061</xdr:rowOff>
    </xdr:to>
    <xdr:cxnSp macro="">
      <xdr:nvCxnSpPr>
        <xdr:cNvPr id="514" name="直線コネクタ 513"/>
        <xdr:cNvCxnSpPr/>
      </xdr:nvCxnSpPr>
      <xdr:spPr>
        <a:xfrm flipV="1">
          <a:off x="15481300" y="6173422"/>
          <a:ext cx="838200" cy="3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10061</xdr:rowOff>
    </xdr:from>
    <xdr:to>
      <xdr:col>22</xdr:col>
      <xdr:colOff>365125</xdr:colOff>
      <xdr:row>38</xdr:row>
      <xdr:rowOff>15525</xdr:rowOff>
    </xdr:to>
    <xdr:cxnSp macro="">
      <xdr:nvCxnSpPr>
        <xdr:cNvPr id="517" name="直線コネクタ 516"/>
        <xdr:cNvCxnSpPr/>
      </xdr:nvCxnSpPr>
      <xdr:spPr>
        <a:xfrm flipV="1">
          <a:off x="14592300" y="6525161"/>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15525</xdr:rowOff>
    </xdr:from>
    <xdr:to>
      <xdr:col>21</xdr:col>
      <xdr:colOff>161925</xdr:colOff>
      <xdr:row>38</xdr:row>
      <xdr:rowOff>21423</xdr:rowOff>
    </xdr:to>
    <xdr:cxnSp macro="">
      <xdr:nvCxnSpPr>
        <xdr:cNvPr id="520" name="直線コネクタ 519"/>
        <xdr:cNvCxnSpPr/>
      </xdr:nvCxnSpPr>
      <xdr:spPr>
        <a:xfrm flipV="1">
          <a:off x="13703300" y="6530625"/>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154689</xdr:rowOff>
    </xdr:from>
    <xdr:to>
      <xdr:col>19</xdr:col>
      <xdr:colOff>644525</xdr:colOff>
      <xdr:row>38</xdr:row>
      <xdr:rowOff>21423</xdr:rowOff>
    </xdr:to>
    <xdr:cxnSp macro="">
      <xdr:nvCxnSpPr>
        <xdr:cNvPr id="523" name="直線コネクタ 522"/>
        <xdr:cNvCxnSpPr/>
      </xdr:nvCxnSpPr>
      <xdr:spPr>
        <a:xfrm>
          <a:off x="12814300" y="6498339"/>
          <a:ext cx="8890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121872</xdr:rowOff>
    </xdr:from>
    <xdr:to>
      <xdr:col>23</xdr:col>
      <xdr:colOff>568325</xdr:colOff>
      <xdr:row>36</xdr:row>
      <xdr:rowOff>52022</xdr:rowOff>
    </xdr:to>
    <xdr:sp macro="" textlink="">
      <xdr:nvSpPr>
        <xdr:cNvPr id="533" name="円/楕円 532"/>
        <xdr:cNvSpPr/>
      </xdr:nvSpPr>
      <xdr:spPr>
        <a:xfrm>
          <a:off x="16268700" y="61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144749</xdr:rowOff>
    </xdr:from>
    <xdr:ext cx="534377" cy="259045"/>
    <xdr:sp macro="" textlink="">
      <xdr:nvSpPr>
        <xdr:cNvPr id="534" name="消防費該当値テキスト"/>
        <xdr:cNvSpPr txBox="1"/>
      </xdr:nvSpPr>
      <xdr:spPr>
        <a:xfrm>
          <a:off x="16370300" y="59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130711</xdr:rowOff>
    </xdr:from>
    <xdr:to>
      <xdr:col>22</xdr:col>
      <xdr:colOff>415925</xdr:colOff>
      <xdr:row>38</xdr:row>
      <xdr:rowOff>60861</xdr:rowOff>
    </xdr:to>
    <xdr:sp macro="" textlink="">
      <xdr:nvSpPr>
        <xdr:cNvPr id="535" name="円/楕円 534"/>
        <xdr:cNvSpPr/>
      </xdr:nvSpPr>
      <xdr:spPr>
        <a:xfrm>
          <a:off x="15430500" y="64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51988</xdr:rowOff>
    </xdr:from>
    <xdr:ext cx="534377" cy="259045"/>
    <xdr:sp macro="" textlink="">
      <xdr:nvSpPr>
        <xdr:cNvPr id="536" name="テキスト ボックス 535"/>
        <xdr:cNvSpPr txBox="1"/>
      </xdr:nvSpPr>
      <xdr:spPr>
        <a:xfrm>
          <a:off x="15214111" y="65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136175</xdr:rowOff>
    </xdr:from>
    <xdr:to>
      <xdr:col>21</xdr:col>
      <xdr:colOff>212725</xdr:colOff>
      <xdr:row>38</xdr:row>
      <xdr:rowOff>66325</xdr:rowOff>
    </xdr:to>
    <xdr:sp macro="" textlink="">
      <xdr:nvSpPr>
        <xdr:cNvPr id="537" name="円/楕円 536"/>
        <xdr:cNvSpPr/>
      </xdr:nvSpPr>
      <xdr:spPr>
        <a:xfrm>
          <a:off x="14541500" y="64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57452</xdr:rowOff>
    </xdr:from>
    <xdr:ext cx="534377" cy="259045"/>
    <xdr:sp macro="" textlink="">
      <xdr:nvSpPr>
        <xdr:cNvPr id="538" name="テキスト ボックス 537"/>
        <xdr:cNvSpPr txBox="1"/>
      </xdr:nvSpPr>
      <xdr:spPr>
        <a:xfrm>
          <a:off x="14325111" y="65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142072</xdr:rowOff>
    </xdr:from>
    <xdr:to>
      <xdr:col>20</xdr:col>
      <xdr:colOff>9525</xdr:colOff>
      <xdr:row>38</xdr:row>
      <xdr:rowOff>72222</xdr:rowOff>
    </xdr:to>
    <xdr:sp macro="" textlink="">
      <xdr:nvSpPr>
        <xdr:cNvPr id="539" name="円/楕円 538"/>
        <xdr:cNvSpPr/>
      </xdr:nvSpPr>
      <xdr:spPr>
        <a:xfrm>
          <a:off x="13652500" y="64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63350</xdr:rowOff>
    </xdr:from>
    <xdr:ext cx="534377" cy="259045"/>
    <xdr:sp macro="" textlink="">
      <xdr:nvSpPr>
        <xdr:cNvPr id="540" name="テキスト ボックス 539"/>
        <xdr:cNvSpPr txBox="1"/>
      </xdr:nvSpPr>
      <xdr:spPr>
        <a:xfrm>
          <a:off x="13436111" y="65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103889</xdr:rowOff>
    </xdr:from>
    <xdr:to>
      <xdr:col>18</xdr:col>
      <xdr:colOff>492125</xdr:colOff>
      <xdr:row>38</xdr:row>
      <xdr:rowOff>34038</xdr:rowOff>
    </xdr:to>
    <xdr:sp macro="" textlink="">
      <xdr:nvSpPr>
        <xdr:cNvPr id="541" name="円/楕円 540"/>
        <xdr:cNvSpPr/>
      </xdr:nvSpPr>
      <xdr:spPr>
        <a:xfrm>
          <a:off x="12763500" y="6447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25165</xdr:rowOff>
    </xdr:from>
    <xdr:ext cx="534377" cy="259045"/>
    <xdr:sp macro="" textlink="">
      <xdr:nvSpPr>
        <xdr:cNvPr id="542" name="テキスト ボックス 541"/>
        <xdr:cNvSpPr txBox="1"/>
      </xdr:nvSpPr>
      <xdr:spPr>
        <a:xfrm>
          <a:off x="12547111" y="654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103892</xdr:rowOff>
    </xdr:from>
    <xdr:to>
      <xdr:col>23</xdr:col>
      <xdr:colOff>517525</xdr:colOff>
      <xdr:row>54</xdr:row>
      <xdr:rowOff>116643</xdr:rowOff>
    </xdr:to>
    <xdr:cxnSp macro="">
      <xdr:nvCxnSpPr>
        <xdr:cNvPr id="569" name="直線コネクタ 568"/>
        <xdr:cNvCxnSpPr/>
      </xdr:nvCxnSpPr>
      <xdr:spPr>
        <a:xfrm flipV="1">
          <a:off x="15481300" y="8676392"/>
          <a:ext cx="838200" cy="6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116643</xdr:rowOff>
    </xdr:from>
    <xdr:to>
      <xdr:col>22</xdr:col>
      <xdr:colOff>365125</xdr:colOff>
      <xdr:row>56</xdr:row>
      <xdr:rowOff>67275</xdr:rowOff>
    </xdr:to>
    <xdr:cxnSp macro="">
      <xdr:nvCxnSpPr>
        <xdr:cNvPr id="572" name="直線コネクタ 571"/>
        <xdr:cNvCxnSpPr/>
      </xdr:nvCxnSpPr>
      <xdr:spPr>
        <a:xfrm flipV="1">
          <a:off x="14592300" y="9374943"/>
          <a:ext cx="889000" cy="29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67275</xdr:rowOff>
    </xdr:from>
    <xdr:to>
      <xdr:col>21</xdr:col>
      <xdr:colOff>161925</xdr:colOff>
      <xdr:row>57</xdr:row>
      <xdr:rowOff>54652</xdr:rowOff>
    </xdr:to>
    <xdr:cxnSp macro="">
      <xdr:nvCxnSpPr>
        <xdr:cNvPr id="575" name="直線コネクタ 574"/>
        <xdr:cNvCxnSpPr/>
      </xdr:nvCxnSpPr>
      <xdr:spPr>
        <a:xfrm flipV="1">
          <a:off x="13703300" y="9668475"/>
          <a:ext cx="889000" cy="1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54652</xdr:rowOff>
    </xdr:from>
    <xdr:to>
      <xdr:col>19</xdr:col>
      <xdr:colOff>644525</xdr:colOff>
      <xdr:row>57</xdr:row>
      <xdr:rowOff>68600</xdr:rowOff>
    </xdr:to>
    <xdr:cxnSp macro="">
      <xdr:nvCxnSpPr>
        <xdr:cNvPr id="578" name="直線コネクタ 577"/>
        <xdr:cNvCxnSpPr/>
      </xdr:nvCxnSpPr>
      <xdr:spPr>
        <a:xfrm flipV="1">
          <a:off x="12814300" y="9827302"/>
          <a:ext cx="8890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53092</xdr:rowOff>
    </xdr:from>
    <xdr:to>
      <xdr:col>23</xdr:col>
      <xdr:colOff>568325</xdr:colOff>
      <xdr:row>50</xdr:row>
      <xdr:rowOff>154692</xdr:rowOff>
    </xdr:to>
    <xdr:sp macro="" textlink="">
      <xdr:nvSpPr>
        <xdr:cNvPr id="588" name="円/楕円 587"/>
        <xdr:cNvSpPr/>
      </xdr:nvSpPr>
      <xdr:spPr>
        <a:xfrm>
          <a:off x="16268700" y="8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6119</xdr:rowOff>
    </xdr:from>
    <xdr:ext cx="599010" cy="259045"/>
    <xdr:sp macro="" textlink="">
      <xdr:nvSpPr>
        <xdr:cNvPr id="589" name="教育費該当値テキスト"/>
        <xdr:cNvSpPr txBox="1"/>
      </xdr:nvSpPr>
      <xdr:spPr>
        <a:xfrm>
          <a:off x="16370300" y="85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307,832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65843</xdr:rowOff>
    </xdr:from>
    <xdr:to>
      <xdr:col>22</xdr:col>
      <xdr:colOff>415925</xdr:colOff>
      <xdr:row>54</xdr:row>
      <xdr:rowOff>167443</xdr:rowOff>
    </xdr:to>
    <xdr:sp macro="" textlink="">
      <xdr:nvSpPr>
        <xdr:cNvPr id="590" name="円/楕円 589"/>
        <xdr:cNvSpPr/>
      </xdr:nvSpPr>
      <xdr:spPr>
        <a:xfrm>
          <a:off x="15430500" y="93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12520</xdr:rowOff>
    </xdr:from>
    <xdr:ext cx="599010" cy="259045"/>
    <xdr:sp macro="" textlink="">
      <xdr:nvSpPr>
        <xdr:cNvPr id="591" name="テキスト ボックス 590"/>
        <xdr:cNvSpPr txBox="1"/>
      </xdr:nvSpPr>
      <xdr:spPr>
        <a:xfrm>
          <a:off x="15181794" y="909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16475</xdr:rowOff>
    </xdr:from>
    <xdr:to>
      <xdr:col>21</xdr:col>
      <xdr:colOff>212725</xdr:colOff>
      <xdr:row>56</xdr:row>
      <xdr:rowOff>118075</xdr:rowOff>
    </xdr:to>
    <xdr:sp macro="" textlink="">
      <xdr:nvSpPr>
        <xdr:cNvPr id="592" name="円/楕円 591"/>
        <xdr:cNvSpPr/>
      </xdr:nvSpPr>
      <xdr:spPr>
        <a:xfrm>
          <a:off x="14541500" y="96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109202</xdr:rowOff>
    </xdr:from>
    <xdr:ext cx="534377" cy="259045"/>
    <xdr:sp macro="" textlink="">
      <xdr:nvSpPr>
        <xdr:cNvPr id="593" name="テキスト ボックス 592"/>
        <xdr:cNvSpPr txBox="1"/>
      </xdr:nvSpPr>
      <xdr:spPr>
        <a:xfrm>
          <a:off x="14325111" y="97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3852</xdr:rowOff>
    </xdr:from>
    <xdr:to>
      <xdr:col>20</xdr:col>
      <xdr:colOff>9525</xdr:colOff>
      <xdr:row>57</xdr:row>
      <xdr:rowOff>105452</xdr:rowOff>
    </xdr:to>
    <xdr:sp macro="" textlink="">
      <xdr:nvSpPr>
        <xdr:cNvPr id="594" name="円/楕円 593"/>
        <xdr:cNvSpPr/>
      </xdr:nvSpPr>
      <xdr:spPr>
        <a:xfrm>
          <a:off x="13652500" y="97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96579</xdr:rowOff>
    </xdr:from>
    <xdr:ext cx="534377" cy="259045"/>
    <xdr:sp macro="" textlink="">
      <xdr:nvSpPr>
        <xdr:cNvPr id="595" name="テキスト ボックス 594"/>
        <xdr:cNvSpPr txBox="1"/>
      </xdr:nvSpPr>
      <xdr:spPr>
        <a:xfrm>
          <a:off x="13436111" y="986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17800</xdr:rowOff>
    </xdr:from>
    <xdr:to>
      <xdr:col>18</xdr:col>
      <xdr:colOff>492125</xdr:colOff>
      <xdr:row>57</xdr:row>
      <xdr:rowOff>119400</xdr:rowOff>
    </xdr:to>
    <xdr:sp macro="" textlink="">
      <xdr:nvSpPr>
        <xdr:cNvPr id="596" name="円/楕円 595"/>
        <xdr:cNvSpPr/>
      </xdr:nvSpPr>
      <xdr:spPr>
        <a:xfrm>
          <a:off x="12763500" y="97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110527</xdr:rowOff>
    </xdr:from>
    <xdr:ext cx="534377" cy="259045"/>
    <xdr:sp macro="" textlink="">
      <xdr:nvSpPr>
        <xdr:cNvPr id="597" name="テキスト ボックス 596"/>
        <xdr:cNvSpPr txBox="1"/>
      </xdr:nvSpPr>
      <xdr:spPr>
        <a:xfrm>
          <a:off x="12547111" y="98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84905</xdr:rowOff>
    </xdr:from>
    <xdr:to>
      <xdr:col>23</xdr:col>
      <xdr:colOff>517525</xdr:colOff>
      <xdr:row>78</xdr:row>
      <xdr:rowOff>139700</xdr:rowOff>
    </xdr:to>
    <xdr:cxnSp macro="">
      <xdr:nvCxnSpPr>
        <xdr:cNvPr id="624" name="直線コネクタ 623"/>
        <xdr:cNvCxnSpPr/>
      </xdr:nvCxnSpPr>
      <xdr:spPr>
        <a:xfrm>
          <a:off x="15481300" y="13458005"/>
          <a:ext cx="8382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69442</xdr:rowOff>
    </xdr:from>
    <xdr:to>
      <xdr:col>22</xdr:col>
      <xdr:colOff>365125</xdr:colOff>
      <xdr:row>78</xdr:row>
      <xdr:rowOff>84905</xdr:rowOff>
    </xdr:to>
    <xdr:cxnSp macro="">
      <xdr:nvCxnSpPr>
        <xdr:cNvPr id="627" name="直線コネクタ 626"/>
        <xdr:cNvCxnSpPr/>
      </xdr:nvCxnSpPr>
      <xdr:spPr>
        <a:xfrm>
          <a:off x="14592300" y="13442542"/>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69442</xdr:rowOff>
    </xdr:from>
    <xdr:to>
      <xdr:col>21</xdr:col>
      <xdr:colOff>161925</xdr:colOff>
      <xdr:row>78</xdr:row>
      <xdr:rowOff>82198</xdr:rowOff>
    </xdr:to>
    <xdr:cxnSp macro="">
      <xdr:nvCxnSpPr>
        <xdr:cNvPr id="630" name="直線コネクタ 629"/>
        <xdr:cNvCxnSpPr/>
      </xdr:nvCxnSpPr>
      <xdr:spPr>
        <a:xfrm flipV="1">
          <a:off x="13703300" y="13442542"/>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55132</xdr:rowOff>
    </xdr:from>
    <xdr:to>
      <xdr:col>19</xdr:col>
      <xdr:colOff>644525</xdr:colOff>
      <xdr:row>78</xdr:row>
      <xdr:rowOff>82198</xdr:rowOff>
    </xdr:to>
    <xdr:cxnSp macro="">
      <xdr:nvCxnSpPr>
        <xdr:cNvPr id="633" name="直線コネクタ 632"/>
        <xdr:cNvCxnSpPr/>
      </xdr:nvCxnSpPr>
      <xdr:spPr>
        <a:xfrm>
          <a:off x="12814300" y="13428232"/>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34105</xdr:rowOff>
    </xdr:from>
    <xdr:to>
      <xdr:col>22</xdr:col>
      <xdr:colOff>415925</xdr:colOff>
      <xdr:row>78</xdr:row>
      <xdr:rowOff>135705</xdr:rowOff>
    </xdr:to>
    <xdr:sp macro="" textlink="">
      <xdr:nvSpPr>
        <xdr:cNvPr id="645" name="円/楕円 644"/>
        <xdr:cNvSpPr/>
      </xdr:nvSpPr>
      <xdr:spPr>
        <a:xfrm>
          <a:off x="15430500" y="134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152232</xdr:rowOff>
    </xdr:from>
    <xdr:ext cx="534377" cy="259045"/>
    <xdr:sp macro="" textlink="">
      <xdr:nvSpPr>
        <xdr:cNvPr id="646" name="テキスト ボックス 645"/>
        <xdr:cNvSpPr txBox="1"/>
      </xdr:nvSpPr>
      <xdr:spPr>
        <a:xfrm>
          <a:off x="15214111" y="131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18642</xdr:rowOff>
    </xdr:from>
    <xdr:to>
      <xdr:col>21</xdr:col>
      <xdr:colOff>212725</xdr:colOff>
      <xdr:row>78</xdr:row>
      <xdr:rowOff>120242</xdr:rowOff>
    </xdr:to>
    <xdr:sp macro="" textlink="">
      <xdr:nvSpPr>
        <xdr:cNvPr id="647" name="円/楕円 646"/>
        <xdr:cNvSpPr/>
      </xdr:nvSpPr>
      <xdr:spPr>
        <a:xfrm>
          <a:off x="14541500" y="133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136769</xdr:rowOff>
    </xdr:from>
    <xdr:ext cx="534377" cy="259045"/>
    <xdr:sp macro="" textlink="">
      <xdr:nvSpPr>
        <xdr:cNvPr id="648" name="テキスト ボックス 647"/>
        <xdr:cNvSpPr txBox="1"/>
      </xdr:nvSpPr>
      <xdr:spPr>
        <a:xfrm>
          <a:off x="14325111" y="131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31398</xdr:rowOff>
    </xdr:from>
    <xdr:to>
      <xdr:col>20</xdr:col>
      <xdr:colOff>9525</xdr:colOff>
      <xdr:row>78</xdr:row>
      <xdr:rowOff>132998</xdr:rowOff>
    </xdr:to>
    <xdr:sp macro="" textlink="">
      <xdr:nvSpPr>
        <xdr:cNvPr id="649" name="円/楕円 648"/>
        <xdr:cNvSpPr/>
      </xdr:nvSpPr>
      <xdr:spPr>
        <a:xfrm>
          <a:off x="13652500" y="134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149525</xdr:rowOff>
    </xdr:from>
    <xdr:ext cx="534377" cy="259045"/>
    <xdr:sp macro="" textlink="">
      <xdr:nvSpPr>
        <xdr:cNvPr id="650" name="テキスト ボックス 649"/>
        <xdr:cNvSpPr txBox="1"/>
      </xdr:nvSpPr>
      <xdr:spPr>
        <a:xfrm>
          <a:off x="13436111" y="1317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4332</xdr:rowOff>
    </xdr:from>
    <xdr:to>
      <xdr:col>18</xdr:col>
      <xdr:colOff>492125</xdr:colOff>
      <xdr:row>78</xdr:row>
      <xdr:rowOff>105932</xdr:rowOff>
    </xdr:to>
    <xdr:sp macro="" textlink="">
      <xdr:nvSpPr>
        <xdr:cNvPr id="651" name="円/楕円 650"/>
        <xdr:cNvSpPr/>
      </xdr:nvSpPr>
      <xdr:spPr>
        <a:xfrm>
          <a:off x="12763500" y="13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122459</xdr:rowOff>
    </xdr:from>
    <xdr:ext cx="534377" cy="259045"/>
    <xdr:sp macro="" textlink="">
      <xdr:nvSpPr>
        <xdr:cNvPr id="652" name="テキスト ボックス 651"/>
        <xdr:cNvSpPr txBox="1"/>
      </xdr:nvSpPr>
      <xdr:spPr>
        <a:xfrm>
          <a:off x="12547111" y="131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150462</xdr:rowOff>
    </xdr:from>
    <xdr:to>
      <xdr:col>23</xdr:col>
      <xdr:colOff>517525</xdr:colOff>
      <xdr:row>96</xdr:row>
      <xdr:rowOff>153760</xdr:rowOff>
    </xdr:to>
    <xdr:cxnSp macro="">
      <xdr:nvCxnSpPr>
        <xdr:cNvPr id="679" name="直線コネクタ 678"/>
        <xdr:cNvCxnSpPr/>
      </xdr:nvCxnSpPr>
      <xdr:spPr>
        <a:xfrm>
          <a:off x="15481300" y="16609662"/>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92956</xdr:rowOff>
    </xdr:from>
    <xdr:to>
      <xdr:col>22</xdr:col>
      <xdr:colOff>365125</xdr:colOff>
      <xdr:row>96</xdr:row>
      <xdr:rowOff>150462</xdr:rowOff>
    </xdr:to>
    <xdr:cxnSp macro="">
      <xdr:nvCxnSpPr>
        <xdr:cNvPr id="682" name="直線コネクタ 681"/>
        <xdr:cNvCxnSpPr/>
      </xdr:nvCxnSpPr>
      <xdr:spPr>
        <a:xfrm>
          <a:off x="14592300" y="16552156"/>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92956</xdr:rowOff>
    </xdr:from>
    <xdr:to>
      <xdr:col>21</xdr:col>
      <xdr:colOff>161925</xdr:colOff>
      <xdr:row>96</xdr:row>
      <xdr:rowOff>151609</xdr:rowOff>
    </xdr:to>
    <xdr:cxnSp macro="">
      <xdr:nvCxnSpPr>
        <xdr:cNvPr id="685" name="直線コネクタ 684"/>
        <xdr:cNvCxnSpPr/>
      </xdr:nvCxnSpPr>
      <xdr:spPr>
        <a:xfrm flipV="1">
          <a:off x="13703300" y="16552156"/>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151609</xdr:rowOff>
    </xdr:from>
    <xdr:to>
      <xdr:col>19</xdr:col>
      <xdr:colOff>644525</xdr:colOff>
      <xdr:row>96</xdr:row>
      <xdr:rowOff>160590</xdr:rowOff>
    </xdr:to>
    <xdr:cxnSp macro="">
      <xdr:nvCxnSpPr>
        <xdr:cNvPr id="688" name="直線コネクタ 687"/>
        <xdr:cNvCxnSpPr/>
      </xdr:nvCxnSpPr>
      <xdr:spPr>
        <a:xfrm flipV="1">
          <a:off x="12814300" y="1661080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102960</xdr:rowOff>
    </xdr:from>
    <xdr:to>
      <xdr:col>23</xdr:col>
      <xdr:colOff>568325</xdr:colOff>
      <xdr:row>97</xdr:row>
      <xdr:rowOff>33110</xdr:rowOff>
    </xdr:to>
    <xdr:sp macro="" textlink="">
      <xdr:nvSpPr>
        <xdr:cNvPr id="698" name="円/楕円 697"/>
        <xdr:cNvSpPr/>
      </xdr:nvSpPr>
      <xdr:spPr>
        <a:xfrm>
          <a:off x="162687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81387</xdr:rowOff>
    </xdr:from>
    <xdr:ext cx="534377" cy="259045"/>
    <xdr:sp macro="" textlink="">
      <xdr:nvSpPr>
        <xdr:cNvPr id="699" name="公債費該当値テキスト"/>
        <xdr:cNvSpPr txBox="1"/>
      </xdr:nvSpPr>
      <xdr:spPr>
        <a:xfrm>
          <a:off x="16370300" y="165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99662</xdr:rowOff>
    </xdr:from>
    <xdr:to>
      <xdr:col>22</xdr:col>
      <xdr:colOff>415925</xdr:colOff>
      <xdr:row>97</xdr:row>
      <xdr:rowOff>29812</xdr:rowOff>
    </xdr:to>
    <xdr:sp macro="" textlink="">
      <xdr:nvSpPr>
        <xdr:cNvPr id="700" name="円/楕円 699"/>
        <xdr:cNvSpPr/>
      </xdr:nvSpPr>
      <xdr:spPr>
        <a:xfrm>
          <a:off x="15430500" y="165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20939</xdr:rowOff>
    </xdr:from>
    <xdr:ext cx="534377" cy="259045"/>
    <xdr:sp macro="" textlink="">
      <xdr:nvSpPr>
        <xdr:cNvPr id="701" name="テキスト ボックス 700"/>
        <xdr:cNvSpPr txBox="1"/>
      </xdr:nvSpPr>
      <xdr:spPr>
        <a:xfrm>
          <a:off x="15214111" y="166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42156</xdr:rowOff>
    </xdr:from>
    <xdr:to>
      <xdr:col>21</xdr:col>
      <xdr:colOff>212725</xdr:colOff>
      <xdr:row>96</xdr:row>
      <xdr:rowOff>143756</xdr:rowOff>
    </xdr:to>
    <xdr:sp macro="" textlink="">
      <xdr:nvSpPr>
        <xdr:cNvPr id="702" name="円/楕円 701"/>
        <xdr:cNvSpPr/>
      </xdr:nvSpPr>
      <xdr:spPr>
        <a:xfrm>
          <a:off x="14541500" y="165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134883</xdr:rowOff>
    </xdr:from>
    <xdr:ext cx="534377" cy="259045"/>
    <xdr:sp macro="" textlink="">
      <xdr:nvSpPr>
        <xdr:cNvPr id="703" name="テキスト ボックス 702"/>
        <xdr:cNvSpPr txBox="1"/>
      </xdr:nvSpPr>
      <xdr:spPr>
        <a:xfrm>
          <a:off x="14325111" y="165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100809</xdr:rowOff>
    </xdr:from>
    <xdr:to>
      <xdr:col>20</xdr:col>
      <xdr:colOff>9525</xdr:colOff>
      <xdr:row>97</xdr:row>
      <xdr:rowOff>30959</xdr:rowOff>
    </xdr:to>
    <xdr:sp macro="" textlink="">
      <xdr:nvSpPr>
        <xdr:cNvPr id="704" name="円/楕円 703"/>
        <xdr:cNvSpPr/>
      </xdr:nvSpPr>
      <xdr:spPr>
        <a:xfrm>
          <a:off x="13652500" y="165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22086</xdr:rowOff>
    </xdr:from>
    <xdr:ext cx="534377" cy="259045"/>
    <xdr:sp macro="" textlink="">
      <xdr:nvSpPr>
        <xdr:cNvPr id="705" name="テキスト ボックス 704"/>
        <xdr:cNvSpPr txBox="1"/>
      </xdr:nvSpPr>
      <xdr:spPr>
        <a:xfrm>
          <a:off x="13436111" y="166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109790</xdr:rowOff>
    </xdr:from>
    <xdr:to>
      <xdr:col>18</xdr:col>
      <xdr:colOff>492125</xdr:colOff>
      <xdr:row>97</xdr:row>
      <xdr:rowOff>39940</xdr:rowOff>
    </xdr:to>
    <xdr:sp macro="" textlink="">
      <xdr:nvSpPr>
        <xdr:cNvPr id="706" name="円/楕円 705"/>
        <xdr:cNvSpPr/>
      </xdr:nvSpPr>
      <xdr:spPr>
        <a:xfrm>
          <a:off x="12763500" y="165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31067</xdr:rowOff>
    </xdr:from>
    <xdr:ext cx="534377" cy="259045"/>
    <xdr:sp macro="" textlink="">
      <xdr:nvSpPr>
        <xdr:cNvPr id="707" name="テキスト ボックス 706"/>
        <xdr:cNvSpPr txBox="1"/>
      </xdr:nvSpPr>
      <xdr:spPr>
        <a:xfrm>
          <a:off x="12547111" y="166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目的別歳出の住民一人あたりのコストについて、議会費は、庁舎移転に伴う新議場の音響設備・中継システム</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導入したため、類似団体平均を大きく上回っている。総務費については、庁舎移転に伴う旧小学校大規模改修事業１３４，０６４千円増、システム移転３１，０２２千円増、固定資産台帳整備事業２７，０００千円増等によりコストは３３，６９７円増加したものの類似団体を下回っている。民生費及び衛生費は、ほぼ例年どおりのコストとなっており、類似団体を下回っている。労働費は、緊急雇用創出基金事業による雇用者が１２名</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４名</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大幅に減っており、類似団体を下回っている。農林水産業費は、地元企業が建築したコミュニティホールに対する森林整備加速化・林業再生基金事業１９９，６６５千円減等にによりコストは２４，０４３円減少し類似団体を下回っている。商工費は、ジュピアランドひらた整備事業１０１，４７１千円減少し、コストが１３，１９４円減少し</a:t>
          </a:r>
          <a:r>
            <a:rPr kumimoji="1" lang="ja-JP" altLang="en-US" sz="1300">
              <a:solidFill>
                <a:schemeClr val="dk1"/>
              </a:solidFill>
              <a:effectLst/>
              <a:latin typeface="+mn-lt"/>
              <a:ea typeface="+mn-ea"/>
              <a:cs typeface="+mn-cs"/>
            </a:rPr>
            <a:t>たことで</a:t>
          </a:r>
          <a:r>
            <a:rPr kumimoji="1" lang="ja-JP" altLang="ja-JP" sz="1300">
              <a:solidFill>
                <a:schemeClr val="dk1"/>
              </a:solidFill>
              <a:effectLst/>
              <a:latin typeface="+mn-lt"/>
              <a:ea typeface="+mn-ea"/>
              <a:cs typeface="+mn-cs"/>
            </a:rPr>
            <a:t>類似団体を下回っ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。土木費は、社会資本整備総合交付金事業１２４，４９６千円減少しコスト</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２３，１７４円減少し類似団体を大幅に下回っている。消防費は、防災行政無線デジタル化改修事業３００，０２９千円増加したことでコストが４６，１６０円と大幅に増加し類似団体を上回った。教育費</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も統合中学校建設事業９７４，５８０千円増、敷地造成事業</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０７，３４３千円増により、コスト１５２，７８９円と大幅に増加し類似団体を大きく上回った。その他は例年どおりに推移している。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平成２７年度の標準財政規模に対する財政調整基金残高のについては、庁舎建設に伴う取崩しのため４．９５％減少した。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比率は１４．５７％と、統合中学校建設事業、庁舎移転等大規模事業が増え、財政調整基金１４４，８００千円を取崩し対応していたが、事業費等の精査もあり剰余金が増えたことで、実質収支比率が７．９４％と大幅に増え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今後も統合中学校建設事業など多額の財政需要が見込まれるが、引き続き事務事業の効率的執行等により財政健全化に努める。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連結実質赤字比率については、全ての会計で赤字はなく黒字決算となっている。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今後も各会計において、経費の削減や効率化を図り、健全な財政運営に努めていく。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L6" sqref="L6:V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6405853</v>
      </c>
      <c r="BO4" s="379"/>
      <c r="BP4" s="379"/>
      <c r="BQ4" s="379"/>
      <c r="BR4" s="379"/>
      <c r="BS4" s="379"/>
      <c r="BT4" s="379"/>
      <c r="BU4" s="380"/>
      <c r="BV4" s="378">
        <v>5748680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14.6</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5996409</v>
      </c>
      <c r="BO5" s="416"/>
      <c r="BP5" s="416"/>
      <c r="BQ5" s="416"/>
      <c r="BR5" s="416"/>
      <c r="BS5" s="416"/>
      <c r="BT5" s="416"/>
      <c r="BU5" s="417"/>
      <c r="BV5" s="415">
        <v>5013634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v>
      </c>
      <c r="CU5" s="413"/>
      <c r="CV5" s="413"/>
      <c r="CW5" s="413"/>
      <c r="CX5" s="413"/>
      <c r="CY5" s="413"/>
      <c r="CZ5" s="413"/>
      <c r="DA5" s="414"/>
      <c r="DB5" s="412">
        <v>83.7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409444</v>
      </c>
      <c r="BO6" s="416"/>
      <c r="BP6" s="416"/>
      <c r="BQ6" s="416"/>
      <c r="BR6" s="416"/>
      <c r="BS6" s="416"/>
      <c r="BT6" s="416"/>
      <c r="BU6" s="417"/>
      <c r="BV6" s="415">
        <v>735046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87.6</v>
      </c>
      <c r="CU6" s="453"/>
      <c r="CV6" s="453"/>
      <c r="CW6" s="453"/>
      <c r="CX6" s="453"/>
      <c r="CY6" s="453"/>
      <c r="CZ6" s="453"/>
      <c r="DA6" s="454"/>
      <c r="DB6" s="452">
        <v>88.6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15022</v>
      </c>
      <c r="BO7" s="416"/>
      <c r="BP7" s="416"/>
      <c r="BQ7" s="416"/>
      <c r="BR7" s="416"/>
      <c r="BS7" s="416"/>
      <c r="BT7" s="416"/>
      <c r="BU7" s="417"/>
      <c r="BV7" s="415">
        <v>560939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2707068</v>
      </c>
      <c r="CU7" s="416"/>
      <c r="CV7" s="416"/>
      <c r="CW7" s="416"/>
      <c r="CX7" s="416"/>
      <c r="CY7" s="416"/>
      <c r="CZ7" s="416"/>
      <c r="DA7" s="417"/>
      <c r="DB7" s="415">
        <v>2624173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394422</v>
      </c>
      <c r="BO8" s="416"/>
      <c r="BP8" s="416"/>
      <c r="BQ8" s="416"/>
      <c r="BR8" s="416"/>
      <c r="BS8" s="416"/>
      <c r="BT8" s="416"/>
      <c r="BU8" s="417"/>
      <c r="BV8" s="415">
        <v>174107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6505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220315</v>
      </c>
      <c r="BO9" s="416"/>
      <c r="BP9" s="416"/>
      <c r="BQ9" s="416"/>
      <c r="BR9" s="416"/>
      <c r="BS9" s="416"/>
      <c r="BT9" s="416"/>
      <c r="BU9" s="417"/>
      <c r="BV9" s="415">
        <v>-56593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13.1</v>
      </c>
      <c r="CU9" s="413"/>
      <c r="CV9" s="413"/>
      <c r="CW9" s="413"/>
      <c r="CX9" s="413"/>
      <c r="CY9" s="413"/>
      <c r="CZ9" s="413"/>
      <c r="DA9" s="414"/>
      <c r="DB9" s="412">
        <v>11.9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6921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30123</v>
      </c>
      <c r="BO10" s="416"/>
      <c r="BP10" s="416"/>
      <c r="BQ10" s="416"/>
      <c r="BR10" s="416"/>
      <c r="BS10" s="416"/>
      <c r="BT10" s="416"/>
      <c r="BU10" s="417"/>
      <c r="BV10" s="415">
        <v>116554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6542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144800</v>
      </c>
      <c r="BO12" s="416"/>
      <c r="BP12" s="416"/>
      <c r="BQ12" s="416"/>
      <c r="BR12" s="416"/>
      <c r="BS12" s="416"/>
      <c r="BT12" s="416"/>
      <c r="BU12" s="417"/>
      <c r="BV12" s="415">
        <v>509659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6439</v>
      </c>
      <c r="S13" s="497"/>
      <c r="T13" s="497"/>
      <c r="U13" s="497"/>
      <c r="V13" s="498"/>
      <c r="W13" s="431" t="s">
        <v>121</v>
      </c>
      <c r="X13" s="432"/>
      <c r="Y13" s="432"/>
      <c r="Z13" s="432"/>
      <c r="AA13" s="432"/>
      <c r="AB13" s="422"/>
      <c r="AC13" s="466">
        <v>753</v>
      </c>
      <c r="AD13" s="467"/>
      <c r="AE13" s="467"/>
      <c r="AF13" s="467"/>
      <c r="AG13" s="506"/>
      <c r="AH13" s="466">
        <v>1025</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105638</v>
      </c>
      <c r="BO13" s="416"/>
      <c r="BP13" s="416"/>
      <c r="BQ13" s="416"/>
      <c r="BR13" s="416"/>
      <c r="BS13" s="416"/>
      <c r="BT13" s="416"/>
      <c r="BU13" s="417"/>
      <c r="BV13" s="415">
        <v>-449698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10.1</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6656</v>
      </c>
      <c r="S14" s="497"/>
      <c r="T14" s="497"/>
      <c r="U14" s="497"/>
      <c r="V14" s="498"/>
      <c r="W14" s="405"/>
      <c r="X14" s="406"/>
      <c r="Y14" s="406"/>
      <c r="Z14" s="406"/>
      <c r="AA14" s="406"/>
      <c r="AB14" s="395"/>
      <c r="AC14" s="499">
        <v>20.8</v>
      </c>
      <c r="AD14" s="500"/>
      <c r="AE14" s="500"/>
      <c r="AF14" s="500"/>
      <c r="AG14" s="501"/>
      <c r="AH14" s="499">
        <v>24.2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98</v>
      </c>
      <c r="CU14" s="511"/>
      <c r="CV14" s="511"/>
      <c r="CW14" s="511"/>
      <c r="CX14" s="511"/>
      <c r="CY14" s="511"/>
      <c r="CZ14" s="511"/>
      <c r="DA14" s="512"/>
      <c r="DB14" s="510">
        <v>89.3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6564</v>
      </c>
      <c r="S15" s="497"/>
      <c r="T15" s="497"/>
      <c r="U15" s="497"/>
      <c r="V15" s="498"/>
      <c r="W15" s="431" t="s">
        <v>127</v>
      </c>
      <c r="X15" s="432"/>
      <c r="Y15" s="432"/>
      <c r="Z15" s="432"/>
      <c r="AA15" s="432"/>
      <c r="AB15" s="422"/>
      <c r="AC15" s="466">
        <v>1555</v>
      </c>
      <c r="AD15" s="467"/>
      <c r="AE15" s="467"/>
      <c r="AF15" s="467"/>
      <c r="AG15" s="506"/>
      <c r="AH15" s="466">
        <v>1822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654781</v>
      </c>
      <c r="BO15" s="379"/>
      <c r="BP15" s="379"/>
      <c r="BQ15" s="379"/>
      <c r="BR15" s="379"/>
      <c r="BS15" s="379"/>
      <c r="BT15" s="379"/>
      <c r="BU15" s="380"/>
      <c r="BV15" s="378">
        <v>619936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43</v>
      </c>
      <c r="AD16" s="500"/>
      <c r="AE16" s="500"/>
      <c r="AF16" s="500"/>
      <c r="AG16" s="501"/>
      <c r="AH16" s="499">
        <v>43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2400603</v>
      </c>
      <c r="BO16" s="416"/>
      <c r="BP16" s="416"/>
      <c r="BQ16" s="416"/>
      <c r="BR16" s="416"/>
      <c r="BS16" s="416"/>
      <c r="BT16" s="416"/>
      <c r="BU16" s="417"/>
      <c r="BV16" s="415">
        <v>2312500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1308</v>
      </c>
      <c r="AD17" s="467"/>
      <c r="AE17" s="467"/>
      <c r="AF17" s="467"/>
      <c r="AG17" s="506"/>
      <c r="AH17" s="466">
        <v>1388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818648</v>
      </c>
      <c r="BO17" s="416"/>
      <c r="BP17" s="416"/>
      <c r="BQ17" s="416"/>
      <c r="BR17" s="416"/>
      <c r="BS17" s="416"/>
      <c r="BT17" s="416"/>
      <c r="BU17" s="417"/>
      <c r="BV17" s="415">
        <v>786053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93.42</v>
      </c>
      <c r="M18" s="528"/>
      <c r="N18" s="528"/>
      <c r="O18" s="528"/>
      <c r="P18" s="528"/>
      <c r="Q18" s="528"/>
      <c r="R18" s="529"/>
      <c r="S18" s="529"/>
      <c r="T18" s="529"/>
      <c r="U18" s="529"/>
      <c r="V18" s="530"/>
      <c r="W18" s="433"/>
      <c r="X18" s="434"/>
      <c r="Y18" s="434"/>
      <c r="Z18" s="434"/>
      <c r="AA18" s="434"/>
      <c r="AB18" s="425"/>
      <c r="AC18" s="531">
        <v>36.200000000000003</v>
      </c>
      <c r="AD18" s="532"/>
      <c r="AE18" s="532"/>
      <c r="AF18" s="532"/>
      <c r="AG18" s="533"/>
      <c r="AH18" s="531">
        <v>32.700000000000003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2267561</v>
      </c>
      <c r="BO18" s="416"/>
      <c r="BP18" s="416"/>
      <c r="BQ18" s="416"/>
      <c r="BR18" s="416"/>
      <c r="BS18" s="416"/>
      <c r="BT18" s="416"/>
      <c r="BU18" s="417"/>
      <c r="BV18" s="415">
        <v>2207265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3357740</v>
      </c>
      <c r="BO19" s="416"/>
      <c r="BP19" s="416"/>
      <c r="BQ19" s="416"/>
      <c r="BR19" s="416"/>
      <c r="BS19" s="416"/>
      <c r="BT19" s="416"/>
      <c r="BU19" s="417"/>
      <c r="BV19" s="415">
        <v>3817501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1989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5971694</v>
      </c>
      <c r="BO23" s="416"/>
      <c r="BP23" s="416"/>
      <c r="BQ23" s="416"/>
      <c r="BR23" s="416"/>
      <c r="BS23" s="416"/>
      <c r="BT23" s="416"/>
      <c r="BU23" s="417"/>
      <c r="BV23" s="415">
        <v>4584533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7580</v>
      </c>
      <c r="R24" s="467"/>
      <c r="S24" s="467"/>
      <c r="T24" s="467"/>
      <c r="U24" s="467"/>
      <c r="V24" s="506"/>
      <c r="W24" s="561"/>
      <c r="X24" s="549"/>
      <c r="Y24" s="550"/>
      <c r="Z24" s="465" t="s">
        <v>151</v>
      </c>
      <c r="AA24" s="445"/>
      <c r="AB24" s="445"/>
      <c r="AC24" s="445"/>
      <c r="AD24" s="445"/>
      <c r="AE24" s="445"/>
      <c r="AF24" s="445"/>
      <c r="AG24" s="446"/>
      <c r="AH24" s="466">
        <v>70</v>
      </c>
      <c r="AI24" s="467"/>
      <c r="AJ24" s="467"/>
      <c r="AK24" s="467"/>
      <c r="AL24" s="506"/>
      <c r="AM24" s="466">
        <v>207760</v>
      </c>
      <c r="AN24" s="467"/>
      <c r="AO24" s="467"/>
      <c r="AP24" s="467"/>
      <c r="AQ24" s="467"/>
      <c r="AR24" s="506"/>
      <c r="AS24" s="466">
        <v>2968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5350545</v>
      </c>
      <c r="BO24" s="416"/>
      <c r="BP24" s="416"/>
      <c r="BQ24" s="416"/>
      <c r="BR24" s="416"/>
      <c r="BS24" s="416"/>
      <c r="BT24" s="416"/>
      <c r="BU24" s="417"/>
      <c r="BV24" s="415">
        <v>4193471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6070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84036</v>
      </c>
      <c r="BO25" s="379"/>
      <c r="BP25" s="379"/>
      <c r="BQ25" s="379"/>
      <c r="BR25" s="379"/>
      <c r="BS25" s="379"/>
      <c r="BT25" s="379"/>
      <c r="BU25" s="380"/>
      <c r="BV25" s="378">
        <v>83342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5680</v>
      </c>
      <c r="R26" s="467"/>
      <c r="S26" s="467"/>
      <c r="T26" s="467"/>
      <c r="U26" s="467"/>
      <c r="V26" s="506"/>
      <c r="W26" s="561"/>
      <c r="X26" s="549"/>
      <c r="Y26" s="550"/>
      <c r="Z26" s="465" t="s">
        <v>157</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3040</v>
      </c>
      <c r="R27" s="467"/>
      <c r="S27" s="467"/>
      <c r="T27" s="467"/>
      <c r="U27" s="467"/>
      <c r="V27" s="506"/>
      <c r="W27" s="561"/>
      <c r="X27" s="549"/>
      <c r="Y27" s="550"/>
      <c r="Z27" s="465" t="s">
        <v>160</v>
      </c>
      <c r="AA27" s="445"/>
      <c r="AB27" s="445"/>
      <c r="AC27" s="445"/>
      <c r="AD27" s="445"/>
      <c r="AE27" s="445"/>
      <c r="AF27" s="445"/>
      <c r="AG27" s="446"/>
      <c r="AH27" s="466">
        <v>4</v>
      </c>
      <c r="AI27" s="467"/>
      <c r="AJ27" s="467"/>
      <c r="AK27" s="467"/>
      <c r="AL27" s="506"/>
      <c r="AM27" s="466">
        <v>12076</v>
      </c>
      <c r="AN27" s="467"/>
      <c r="AO27" s="467"/>
      <c r="AP27" s="467"/>
      <c r="AQ27" s="467"/>
      <c r="AR27" s="506"/>
      <c r="AS27" s="466">
        <v>3019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161166</v>
      </c>
      <c r="BO27" s="585"/>
      <c r="BP27" s="585"/>
      <c r="BQ27" s="585"/>
      <c r="BR27" s="585"/>
      <c r="BS27" s="585"/>
      <c r="BT27" s="585"/>
      <c r="BU27" s="586"/>
      <c r="BV27" s="584">
        <v>161166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2390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495731</v>
      </c>
      <c r="BO28" s="379"/>
      <c r="BP28" s="379"/>
      <c r="BQ28" s="379"/>
      <c r="BR28" s="379"/>
      <c r="BS28" s="379"/>
      <c r="BT28" s="379"/>
      <c r="BU28" s="380"/>
      <c r="BV28" s="378">
        <v>610408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2330</v>
      </c>
      <c r="R29" s="467"/>
      <c r="S29" s="467"/>
      <c r="T29" s="467"/>
      <c r="U29" s="467"/>
      <c r="V29" s="506"/>
      <c r="W29" s="562"/>
      <c r="X29" s="563"/>
      <c r="Y29" s="564"/>
      <c r="Z29" s="465" t="s">
        <v>167</v>
      </c>
      <c r="AA29" s="445"/>
      <c r="AB29" s="445"/>
      <c r="AC29" s="445"/>
      <c r="AD29" s="445"/>
      <c r="AE29" s="445"/>
      <c r="AF29" s="445"/>
      <c r="AG29" s="446"/>
      <c r="AH29" s="466">
        <v>74</v>
      </c>
      <c r="AI29" s="467"/>
      <c r="AJ29" s="467"/>
      <c r="AK29" s="467"/>
      <c r="AL29" s="506"/>
      <c r="AM29" s="466">
        <v>219836</v>
      </c>
      <c r="AN29" s="467"/>
      <c r="AO29" s="467"/>
      <c r="AP29" s="467"/>
      <c r="AQ29" s="467"/>
      <c r="AR29" s="506"/>
      <c r="AS29" s="466">
        <v>2971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9351</v>
      </c>
      <c r="BO29" s="416"/>
      <c r="BP29" s="416"/>
      <c r="BQ29" s="416"/>
      <c r="BR29" s="416"/>
      <c r="BS29" s="416"/>
      <c r="BT29" s="416"/>
      <c r="BU29" s="417"/>
      <c r="BV29" s="415">
        <v>9351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297180</v>
      </c>
      <c r="BO30" s="585"/>
      <c r="BP30" s="585"/>
      <c r="BQ30" s="585"/>
      <c r="BR30" s="585"/>
      <c r="BS30" s="585"/>
      <c r="BT30" s="585"/>
      <c r="BU30" s="586"/>
      <c r="BV30" s="584">
        <v>291631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須賀川地方広域消防組合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株式会社道の駅ひらた</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石川地方生活環境施設組合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公立小野町地方綜合病院企業団</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福島県後期高齢者医療広域連合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福島県後期高齢者医療広域連合　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福島県市町村総合事務組合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福島県市町村総合事務組合　消防補償等特別会計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福島県市町村総合事務組合　消防賞じゅつ金特別会計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福島県市町村総合事務組合　非常勤職員公務災害補償特別会計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福島県市町村総合事務組合　自治会館管理特別会計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529</v>
      </c>
      <c r="D34" s="1181"/>
      <c r="E34" s="1182"/>
      <c r="F34" s="32">
        <v>7.54</v>
      </c>
      <c r="G34" s="33">
        <v>11.46</v>
      </c>
      <c r="H34" s="33">
        <v>8.68</v>
      </c>
      <c r="I34" s="33">
        <v>6.63</v>
      </c>
      <c r="J34" s="34">
        <v>14.57</v>
      </c>
      <c r="K34" s="22"/>
      <c r="L34" s="22"/>
      <c r="M34" s="22"/>
      <c r="N34" s="22"/>
      <c r="O34" s="22"/>
      <c r="P34" s="22"/>
    </row>
    <row r="35" spans="1:16" ht="39" customHeight="1" x14ac:dyDescent="0.15">
      <c r="A35" s="22"/>
      <c r="B35" s="35"/>
      <c r="C35" s="1175" t="s">
        <v>530</v>
      </c>
      <c r="D35" s="1176"/>
      <c r="E35" s="1177"/>
      <c r="F35" s="36">
        <v>2.96</v>
      </c>
      <c r="G35" s="37">
        <v>4.3600000000000003</v>
      </c>
      <c r="H35" s="37">
        <v>1.1100000000000001</v>
      </c>
      <c r="I35" s="37">
        <v>4.0999999999999996</v>
      </c>
      <c r="J35" s="38">
        <v>2.58</v>
      </c>
      <c r="K35" s="22"/>
      <c r="L35" s="22"/>
      <c r="M35" s="22"/>
      <c r="N35" s="22"/>
      <c r="O35" s="22"/>
      <c r="P35" s="22"/>
    </row>
    <row r="36" spans="1:16" ht="39" customHeight="1" x14ac:dyDescent="0.15">
      <c r="A36" s="22"/>
      <c r="B36" s="35"/>
      <c r="C36" s="1175" t="s">
        <v>531</v>
      </c>
      <c r="D36" s="1176"/>
      <c r="E36" s="1177"/>
      <c r="F36" s="36">
        <v>1.08</v>
      </c>
      <c r="G36" s="37">
        <v>0.57999999999999996</v>
      </c>
      <c r="H36" s="37">
        <v>0.28000000000000003</v>
      </c>
      <c r="I36" s="37">
        <v>0.2</v>
      </c>
      <c r="J36" s="38">
        <v>0.88</v>
      </c>
      <c r="K36" s="22"/>
      <c r="L36" s="22"/>
      <c r="M36" s="22"/>
      <c r="N36" s="22"/>
      <c r="O36" s="22"/>
      <c r="P36" s="22"/>
    </row>
    <row r="37" spans="1:16" ht="39" customHeight="1" x14ac:dyDescent="0.15">
      <c r="A37" s="22"/>
      <c r="B37" s="35"/>
      <c r="C37" s="1175" t="s">
        <v>532</v>
      </c>
      <c r="D37" s="1176"/>
      <c r="E37" s="1177"/>
      <c r="F37" s="36">
        <v>0.12</v>
      </c>
      <c r="G37" s="37">
        <v>0.13</v>
      </c>
      <c r="H37" s="37">
        <v>0.13</v>
      </c>
      <c r="I37" s="37">
        <v>0.21</v>
      </c>
      <c r="J37" s="38">
        <v>0.17</v>
      </c>
      <c r="K37" s="22"/>
      <c r="L37" s="22"/>
      <c r="M37" s="22"/>
      <c r="N37" s="22"/>
      <c r="O37" s="22"/>
      <c r="P37" s="22"/>
    </row>
    <row r="38" spans="1:16" ht="39" customHeight="1" x14ac:dyDescent="0.15">
      <c r="A38" s="22"/>
      <c r="B38" s="35"/>
      <c r="C38" s="1175" t="s">
        <v>533</v>
      </c>
      <c r="D38" s="1176"/>
      <c r="E38" s="1177"/>
      <c r="F38" s="36">
        <v>0.08</v>
      </c>
      <c r="G38" s="37">
        <v>0.2</v>
      </c>
      <c r="H38" s="37">
        <v>0.08</v>
      </c>
      <c r="I38" s="37">
        <v>0.11</v>
      </c>
      <c r="J38" s="38">
        <v>0.13</v>
      </c>
      <c r="K38" s="22"/>
      <c r="L38" s="22"/>
      <c r="M38" s="22"/>
      <c r="N38" s="22"/>
      <c r="O38" s="22"/>
      <c r="P38" s="22"/>
    </row>
    <row r="39" spans="1:16" ht="39" customHeight="1" x14ac:dyDescent="0.15">
      <c r="A39" s="22"/>
      <c r="B39" s="35"/>
      <c r="C39" s="1175" t="s">
        <v>534</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535</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536</v>
      </c>
      <c r="D43" s="1179"/>
      <c r="E43" s="1180"/>
      <c r="F43" s="41">
        <v>0.13</v>
      </c>
      <c r="G43" s="42">
        <v>0.18</v>
      </c>
      <c r="H43" s="42">
        <v>0.06</v>
      </c>
      <c r="I43" s="42">
        <v>0</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487</v>
      </c>
      <c r="L45" s="60">
        <v>495</v>
      </c>
      <c r="M45" s="60">
        <v>478</v>
      </c>
      <c r="N45" s="60">
        <v>484</v>
      </c>
      <c r="O45" s="61">
        <v>471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15</v>
      </c>
      <c r="F48" s="1185"/>
      <c r="G48" s="1185"/>
      <c r="H48" s="1185"/>
      <c r="I48" s="1185"/>
      <c r="J48" s="1186"/>
      <c r="K48" s="63">
        <v>129</v>
      </c>
      <c r="L48" s="64">
        <v>141</v>
      </c>
      <c r="M48" s="64">
        <v>123</v>
      </c>
      <c r="N48" s="64">
        <v>117</v>
      </c>
      <c r="O48" s="65">
        <v>123</v>
      </c>
      <c r="P48" s="48"/>
      <c r="Q48" s="48"/>
      <c r="R48" s="48"/>
      <c r="S48" s="48"/>
      <c r="T48" s="48"/>
      <c r="U48" s="48"/>
    </row>
    <row r="49" spans="1:21" ht="30.75" customHeight="1" x14ac:dyDescent="0.15">
      <c r="A49" s="48"/>
      <c r="B49" s="1193"/>
      <c r="C49" s="1194"/>
      <c r="D49" s="62"/>
      <c r="E49" s="1185" t="s">
        <v>16</v>
      </c>
      <c r="F49" s="1185"/>
      <c r="G49" s="1185"/>
      <c r="H49" s="1185"/>
      <c r="I49" s="1185"/>
      <c r="J49" s="1186"/>
      <c r="K49" s="63">
        <v>25</v>
      </c>
      <c r="L49" s="64">
        <v>27</v>
      </c>
      <c r="M49" s="64">
        <v>26</v>
      </c>
      <c r="N49" s="64">
        <v>26</v>
      </c>
      <c r="O49" s="65">
        <v>27</v>
      </c>
      <c r="P49" s="48"/>
      <c r="Q49" s="48"/>
      <c r="R49" s="48"/>
      <c r="S49" s="48"/>
      <c r="T49" s="48"/>
      <c r="U49" s="48"/>
    </row>
    <row r="50" spans="1:21" ht="30.75" customHeight="1" x14ac:dyDescent="0.15">
      <c r="A50" s="48"/>
      <c r="B50" s="1193"/>
      <c r="C50" s="1194"/>
      <c r="D50" s="62"/>
      <c r="E50" s="1185" t="s">
        <v>17</v>
      </c>
      <c r="F50" s="1185"/>
      <c r="G50" s="1185"/>
      <c r="H50" s="1185"/>
      <c r="I50" s="1185"/>
      <c r="J50" s="1186"/>
      <c r="K50" s="63">
        <v>45</v>
      </c>
      <c r="L50" s="64">
        <v>30</v>
      </c>
      <c r="M50" s="64">
        <v>27</v>
      </c>
      <c r="N50" s="64">
        <v>18</v>
      </c>
      <c r="O50" s="65">
        <v>18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403</v>
      </c>
      <c r="L52" s="64">
        <v>411</v>
      </c>
      <c r="M52" s="64">
        <v>413</v>
      </c>
      <c r="N52" s="64">
        <v>421</v>
      </c>
      <c r="O52" s="65">
        <v>413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283</v>
      </c>
      <c r="L53" s="69">
        <v>282</v>
      </c>
      <c r="M53" s="69">
        <v>241</v>
      </c>
      <c r="N53" s="69">
        <v>224</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99" t="s">
        <v>24</v>
      </c>
      <c r="C41" s="1200"/>
      <c r="D41" s="81"/>
      <c r="E41" s="1205" t="s">
        <v>25</v>
      </c>
      <c r="F41" s="1205"/>
      <c r="G41" s="1205"/>
      <c r="H41" s="1206"/>
      <c r="I41" s="82">
        <v>4716</v>
      </c>
      <c r="J41" s="83">
        <v>4565</v>
      </c>
      <c r="K41" s="83">
        <v>4266</v>
      </c>
      <c r="L41" s="83">
        <v>4585</v>
      </c>
      <c r="M41" s="84">
        <v>5972</v>
      </c>
    </row>
    <row r="42" spans="2:13" ht="27.75" customHeight="1" x14ac:dyDescent="0.15">
      <c r="B42" s="1201"/>
      <c r="C42" s="1202"/>
      <c r="D42" s="85"/>
      <c r="E42" s="1207" t="s">
        <v>26</v>
      </c>
      <c r="F42" s="1207"/>
      <c r="G42" s="1207"/>
      <c r="H42" s="1208"/>
      <c r="I42" s="86">
        <v>158</v>
      </c>
      <c r="J42" s="87">
        <v>128</v>
      </c>
      <c r="K42" s="87">
        <v>102</v>
      </c>
      <c r="L42" s="87">
        <v>83</v>
      </c>
      <c r="M42" s="88">
        <v>65</v>
      </c>
    </row>
    <row r="43" spans="2:13" ht="27.75" customHeight="1" x14ac:dyDescent="0.15">
      <c r="B43" s="1201"/>
      <c r="C43" s="1202"/>
      <c r="D43" s="85"/>
      <c r="E43" s="1207" t="s">
        <v>27</v>
      </c>
      <c r="F43" s="1207"/>
      <c r="G43" s="1207"/>
      <c r="H43" s="1208"/>
      <c r="I43" s="86">
        <v>1742</v>
      </c>
      <c r="J43" s="87">
        <v>1773</v>
      </c>
      <c r="K43" s="87">
        <v>1740</v>
      </c>
      <c r="L43" s="87">
        <v>1592</v>
      </c>
      <c r="M43" s="88">
        <v>1442</v>
      </c>
    </row>
    <row r="44" spans="2:13" ht="27.75" customHeight="1" x14ac:dyDescent="0.15">
      <c r="B44" s="1201"/>
      <c r="C44" s="1202"/>
      <c r="D44" s="85"/>
      <c r="E44" s="1207" t="s">
        <v>28</v>
      </c>
      <c r="F44" s="1207"/>
      <c r="G44" s="1207"/>
      <c r="H44" s="1208"/>
      <c r="I44" s="86">
        <v>296</v>
      </c>
      <c r="J44" s="87">
        <v>252</v>
      </c>
      <c r="K44" s="87">
        <v>209</v>
      </c>
      <c r="L44" s="87">
        <v>191</v>
      </c>
      <c r="M44" s="88">
        <v>151</v>
      </c>
    </row>
    <row r="45" spans="2:13" ht="27.75" customHeight="1" x14ac:dyDescent="0.15">
      <c r="B45" s="1201"/>
      <c r="C45" s="1202"/>
      <c r="D45" s="85"/>
      <c r="E45" s="1207" t="s">
        <v>29</v>
      </c>
      <c r="F45" s="1207"/>
      <c r="G45" s="1207"/>
      <c r="H45" s="1208"/>
      <c r="I45" s="86">
        <v>788</v>
      </c>
      <c r="J45" s="87">
        <v>760</v>
      </c>
      <c r="K45" s="87">
        <v>710</v>
      </c>
      <c r="L45" s="87">
        <v>669</v>
      </c>
      <c r="M45" s="88">
        <v>632</v>
      </c>
    </row>
    <row r="46" spans="2:13" ht="27.75" customHeight="1" x14ac:dyDescent="0.15">
      <c r="B46" s="1201"/>
      <c r="C46" s="1202"/>
      <c r="D46" s="85"/>
      <c r="E46" s="1207" t="s">
        <v>30</v>
      </c>
      <c r="F46" s="1207"/>
      <c r="G46" s="1207"/>
      <c r="H46" s="1208"/>
      <c r="I46" s="86" t="s">
        <v>483</v>
      </c>
      <c r="J46" s="87" t="s">
        <v>483</v>
      </c>
      <c r="K46" s="87" t="s">
        <v>483</v>
      </c>
      <c r="L46" s="87" t="s">
        <v>483</v>
      </c>
      <c r="M46" s="88" t="s">
        <v>483</v>
      </c>
    </row>
    <row r="47" spans="2:13" ht="27.75" customHeight="1" x14ac:dyDescent="0.15">
      <c r="B47" s="1201"/>
      <c r="C47" s="1202"/>
      <c r="D47" s="85"/>
      <c r="E47" s="1207" t="s">
        <v>31</v>
      </c>
      <c r="F47" s="1207"/>
      <c r="G47" s="1207"/>
      <c r="H47" s="1208"/>
      <c r="I47" s="86" t="s">
        <v>483</v>
      </c>
      <c r="J47" s="87" t="s">
        <v>483</v>
      </c>
      <c r="K47" s="87" t="s">
        <v>483</v>
      </c>
      <c r="L47" s="87" t="s">
        <v>483</v>
      </c>
      <c r="M47" s="88" t="s">
        <v>483</v>
      </c>
    </row>
    <row r="48" spans="2:13" ht="27.75" customHeight="1" x14ac:dyDescent="0.15">
      <c r="B48" s="1203"/>
      <c r="C48" s="1204"/>
      <c r="D48" s="85"/>
      <c r="E48" s="1207" t="s">
        <v>32</v>
      </c>
      <c r="F48" s="1207"/>
      <c r="G48" s="1207"/>
      <c r="H48" s="1208"/>
      <c r="I48" s="86" t="s">
        <v>483</v>
      </c>
      <c r="J48" s="87" t="s">
        <v>483</v>
      </c>
      <c r="K48" s="87" t="s">
        <v>483</v>
      </c>
      <c r="L48" s="87" t="s">
        <v>483</v>
      </c>
      <c r="M48" s="88" t="s">
        <v>483</v>
      </c>
    </row>
    <row r="49" spans="2:13" ht="27.75" customHeight="1" x14ac:dyDescent="0.15">
      <c r="B49" s="1209" t="s">
        <v>33</v>
      </c>
      <c r="C49" s="1210"/>
      <c r="D49" s="89"/>
      <c r="E49" s="1207" t="s">
        <v>34</v>
      </c>
      <c r="F49" s="1207"/>
      <c r="G49" s="1207"/>
      <c r="H49" s="1208"/>
      <c r="I49" s="86">
        <v>1638</v>
      </c>
      <c r="J49" s="87">
        <v>1734</v>
      </c>
      <c r="K49" s="87">
        <v>1898</v>
      </c>
      <c r="L49" s="87">
        <v>1067</v>
      </c>
      <c r="M49" s="88">
        <v>970</v>
      </c>
    </row>
    <row r="50" spans="2:13" ht="27.75" customHeight="1" x14ac:dyDescent="0.15">
      <c r="B50" s="1201"/>
      <c r="C50" s="1202"/>
      <c r="D50" s="85"/>
      <c r="E50" s="1207" t="s">
        <v>35</v>
      </c>
      <c r="F50" s="1207"/>
      <c r="G50" s="1207"/>
      <c r="H50" s="1208"/>
      <c r="I50" s="86">
        <v>175</v>
      </c>
      <c r="J50" s="87">
        <v>147</v>
      </c>
      <c r="K50" s="87">
        <v>138</v>
      </c>
      <c r="L50" s="87">
        <v>124</v>
      </c>
      <c r="M50" s="88">
        <v>100</v>
      </c>
    </row>
    <row r="51" spans="2:13" ht="27.75" customHeight="1" x14ac:dyDescent="0.15">
      <c r="B51" s="1203"/>
      <c r="C51" s="1204"/>
      <c r="D51" s="85"/>
      <c r="E51" s="1207" t="s">
        <v>36</v>
      </c>
      <c r="F51" s="1207"/>
      <c r="G51" s="1207"/>
      <c r="H51" s="1208"/>
      <c r="I51" s="86">
        <v>4009</v>
      </c>
      <c r="J51" s="87">
        <v>3887</v>
      </c>
      <c r="K51" s="87">
        <v>3718</v>
      </c>
      <c r="L51" s="87">
        <v>3936</v>
      </c>
      <c r="M51" s="88">
        <v>4912</v>
      </c>
    </row>
    <row r="52" spans="2:13" ht="27.75" customHeight="1" thickBot="1" x14ac:dyDescent="0.2">
      <c r="B52" s="1211" t="s">
        <v>37</v>
      </c>
      <c r="C52" s="1212"/>
      <c r="D52" s="90"/>
      <c r="E52" s="1213" t="s">
        <v>38</v>
      </c>
      <c r="F52" s="1213"/>
      <c r="G52" s="1213"/>
      <c r="H52" s="1214"/>
      <c r="I52" s="91">
        <v>1878</v>
      </c>
      <c r="J52" s="92">
        <v>1710</v>
      </c>
      <c r="K52" s="92">
        <v>1274</v>
      </c>
      <c r="L52" s="92">
        <v>1993</v>
      </c>
      <c r="M52" s="93">
        <v>2279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555</v>
      </c>
      <c r="I42" s="352"/>
      <c r="J42" s="352"/>
      <c r="K42" s="352"/>
      <c r="L42" s="244"/>
      <c r="M42" s="244"/>
      <c r="N42" s="244"/>
      <c r="O42" s="244"/>
    </row>
    <row r="43" spans="2:17" ht="13.5" x14ac:dyDescent="0.15">
      <c r="B43" s="248"/>
      <c r="C43" s="244"/>
      <c r="D43" s="244"/>
      <c r="E43" s="244"/>
      <c r="F43" s="244"/>
      <c r="G43" s="1227" t="s">
        <v>561</v>
      </c>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558</v>
      </c>
    </row>
    <row r="50" spans="1:17" ht="13.5" x14ac:dyDescent="0.15">
      <c r="B50" s="248"/>
      <c r="C50" s="244"/>
      <c r="D50" s="244"/>
      <c r="E50" s="244"/>
      <c r="F50" s="244"/>
      <c r="G50" s="1236"/>
      <c r="H50" s="1237"/>
      <c r="I50" s="1237"/>
      <c r="J50" s="1238"/>
      <c r="K50" s="345" t="s">
        <v>523</v>
      </c>
      <c r="L50" s="345" t="s">
        <v>524</v>
      </c>
      <c r="M50" s="345" t="s">
        <v>525</v>
      </c>
      <c r="N50" s="345" t="s">
        <v>526</v>
      </c>
      <c r="O50" s="345" t="s">
        <v>527</v>
      </c>
    </row>
    <row r="51" spans="1:17" ht="13.5" x14ac:dyDescent="0.15">
      <c r="B51" s="248"/>
      <c r="C51" s="244"/>
      <c r="D51" s="244"/>
      <c r="E51" s="244"/>
      <c r="F51" s="244"/>
      <c r="G51" s="1239" t="s">
        <v>553</v>
      </c>
      <c r="H51" s="1240"/>
      <c r="I51" s="1245" t="s">
        <v>551</v>
      </c>
      <c r="J51" s="1245"/>
      <c r="K51" s="1249"/>
      <c r="L51" s="1249"/>
      <c r="M51" s="1249"/>
      <c r="N51" s="1249"/>
      <c r="O51" s="1215">
        <v>98</v>
      </c>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557</v>
      </c>
      <c r="J53" s="1225"/>
      <c r="K53" s="1250"/>
      <c r="L53" s="1250"/>
      <c r="M53" s="1250"/>
      <c r="N53" s="1250"/>
      <c r="O53" s="1247">
        <v>58</v>
      </c>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552</v>
      </c>
      <c r="H55" s="1220"/>
      <c r="I55" s="1225" t="s">
        <v>551</v>
      </c>
      <c r="J55" s="1225"/>
      <c r="K55" s="1249"/>
      <c r="L55" s="1249"/>
      <c r="M55" s="1249"/>
      <c r="N55" s="1249"/>
      <c r="O55" s="1215">
        <v>0</v>
      </c>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557</v>
      </c>
      <c r="J57" s="1217"/>
      <c r="K57" s="1250"/>
      <c r="L57" s="1250"/>
      <c r="M57" s="1250"/>
      <c r="N57" s="1250"/>
      <c r="O57" s="1247">
        <v>57.6</v>
      </c>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555</v>
      </c>
      <c r="I64" s="352"/>
      <c r="J64" s="352"/>
      <c r="K64" s="352"/>
      <c r="L64" s="244"/>
      <c r="M64" s="244"/>
      <c r="N64" s="244"/>
      <c r="O64" s="244"/>
    </row>
    <row r="65" spans="2:30" ht="13.5" x14ac:dyDescent="0.15">
      <c r="B65" s="248"/>
      <c r="C65" s="244"/>
      <c r="D65" s="244"/>
      <c r="E65" s="244"/>
      <c r="F65" s="244"/>
      <c r="G65" s="1227" t="s">
        <v>562</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554</v>
      </c>
      <c r="I71" s="349"/>
      <c r="J71" s="348"/>
      <c r="K71" s="348"/>
      <c r="L71" s="347"/>
      <c r="M71" s="348"/>
      <c r="N71" s="347"/>
      <c r="O71" s="346"/>
    </row>
    <row r="72" spans="2:30" ht="13.5" x14ac:dyDescent="0.15">
      <c r="B72" s="248"/>
      <c r="C72" s="244"/>
      <c r="D72" s="244"/>
      <c r="E72" s="244"/>
      <c r="F72" s="244"/>
      <c r="G72" s="1236"/>
      <c r="H72" s="1237"/>
      <c r="I72" s="1237"/>
      <c r="J72" s="1238"/>
      <c r="K72" s="345" t="s">
        <v>523</v>
      </c>
      <c r="L72" s="345" t="s">
        <v>524</v>
      </c>
      <c r="M72" s="345" t="s">
        <v>525</v>
      </c>
      <c r="N72" s="345" t="s">
        <v>526</v>
      </c>
      <c r="O72" s="345" t="s">
        <v>527</v>
      </c>
    </row>
    <row r="73" spans="2:30" ht="13.5" x14ac:dyDescent="0.15">
      <c r="B73" s="248"/>
      <c r="C73" s="244"/>
      <c r="D73" s="244"/>
      <c r="E73" s="244"/>
      <c r="F73" s="244"/>
      <c r="G73" s="1239" t="s">
        <v>553</v>
      </c>
      <c r="H73" s="1240"/>
      <c r="I73" s="1245" t="s">
        <v>551</v>
      </c>
      <c r="J73" s="1245"/>
      <c r="K73" s="1226">
        <v>82.5</v>
      </c>
      <c r="L73" s="1226">
        <v>75.8</v>
      </c>
      <c r="M73" s="1215">
        <v>56</v>
      </c>
      <c r="N73" s="1215">
        <v>89.3</v>
      </c>
      <c r="O73" s="1215">
        <v>98</v>
      </c>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550</v>
      </c>
      <c r="J75" s="1225"/>
      <c r="K75" s="1247">
        <v>13.1</v>
      </c>
      <c r="L75" s="1247">
        <v>12.3</v>
      </c>
      <c r="M75" s="1247">
        <v>11.8</v>
      </c>
      <c r="N75" s="1247">
        <v>11</v>
      </c>
      <c r="O75" s="1247">
        <v>10.1</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552</v>
      </c>
      <c r="H77" s="1220"/>
      <c r="I77" s="1225" t="s">
        <v>551</v>
      </c>
      <c r="J77" s="1225"/>
      <c r="K77" s="1226">
        <v>20.3</v>
      </c>
      <c r="L77" s="1226">
        <v>5.7</v>
      </c>
      <c r="M77" s="1215">
        <v>0</v>
      </c>
      <c r="N77" s="1215">
        <v>0</v>
      </c>
      <c r="O77" s="1215">
        <v>0</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550</v>
      </c>
      <c r="J79" s="1217"/>
      <c r="K79" s="1218">
        <v>12.2</v>
      </c>
      <c r="L79" s="1218">
        <v>10.8</v>
      </c>
      <c r="M79" s="1218">
        <v>9.8000000000000007</v>
      </c>
      <c r="N79" s="1218">
        <v>9.1</v>
      </c>
      <c r="O79" s="1218">
        <v>8.6</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R111" sqref="R11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R20" sqref="R2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106939</v>
      </c>
      <c r="E3" s="116"/>
      <c r="F3" s="117">
        <v>146140</v>
      </c>
      <c r="G3" s="118"/>
      <c r="H3" s="119"/>
    </row>
    <row r="4" spans="1:8" x14ac:dyDescent="0.15">
      <c r="A4" s="120"/>
      <c r="B4" s="121"/>
      <c r="C4" s="122"/>
      <c r="D4" s="123">
        <v>53916</v>
      </c>
      <c r="E4" s="124"/>
      <c r="F4" s="125">
        <v>75451</v>
      </c>
      <c r="G4" s="126"/>
      <c r="H4" s="127"/>
    </row>
    <row r="5" spans="1:8" x14ac:dyDescent="0.15">
      <c r="A5" s="108" t="s">
        <v>517</v>
      </c>
      <c r="B5" s="113"/>
      <c r="C5" s="114"/>
      <c r="D5" s="115">
        <v>74194</v>
      </c>
      <c r="E5" s="116"/>
      <c r="F5" s="117">
        <v>146641</v>
      </c>
      <c r="G5" s="118"/>
      <c r="H5" s="119"/>
    </row>
    <row r="6" spans="1:8" x14ac:dyDescent="0.15">
      <c r="A6" s="120"/>
      <c r="B6" s="121"/>
      <c r="C6" s="122"/>
      <c r="D6" s="123">
        <v>50697</v>
      </c>
      <c r="E6" s="124"/>
      <c r="F6" s="125">
        <v>68142</v>
      </c>
      <c r="G6" s="126"/>
      <c r="H6" s="127"/>
    </row>
    <row r="7" spans="1:8" x14ac:dyDescent="0.15">
      <c r="A7" s="108" t="s">
        <v>518</v>
      </c>
      <c r="B7" s="113"/>
      <c r="C7" s="114"/>
      <c r="D7" s="115">
        <v>102951</v>
      </c>
      <c r="E7" s="116"/>
      <c r="F7" s="117">
        <v>174587</v>
      </c>
      <c r="G7" s="118"/>
      <c r="H7" s="119"/>
    </row>
    <row r="8" spans="1:8" x14ac:dyDescent="0.15">
      <c r="A8" s="120"/>
      <c r="B8" s="121"/>
      <c r="C8" s="122"/>
      <c r="D8" s="123">
        <v>52289</v>
      </c>
      <c r="E8" s="124"/>
      <c r="F8" s="125">
        <v>79695</v>
      </c>
      <c r="G8" s="126"/>
      <c r="H8" s="127"/>
    </row>
    <row r="9" spans="1:8" x14ac:dyDescent="0.15">
      <c r="A9" s="108" t="s">
        <v>519</v>
      </c>
      <c r="B9" s="113"/>
      <c r="C9" s="114"/>
      <c r="D9" s="115">
        <v>278655</v>
      </c>
      <c r="E9" s="116"/>
      <c r="F9" s="117">
        <v>175675</v>
      </c>
      <c r="G9" s="118"/>
      <c r="H9" s="119"/>
    </row>
    <row r="10" spans="1:8" x14ac:dyDescent="0.15">
      <c r="A10" s="120"/>
      <c r="B10" s="121"/>
      <c r="C10" s="122"/>
      <c r="D10" s="123">
        <v>194294</v>
      </c>
      <c r="E10" s="124"/>
      <c r="F10" s="125">
        <v>87698</v>
      </c>
      <c r="G10" s="126"/>
      <c r="H10" s="127"/>
    </row>
    <row r="11" spans="1:8" x14ac:dyDescent="0.15">
      <c r="A11" s="108" t="s">
        <v>520</v>
      </c>
      <c r="B11" s="113"/>
      <c r="C11" s="114"/>
      <c r="D11" s="115">
        <v>415655</v>
      </c>
      <c r="E11" s="116"/>
      <c r="F11" s="117">
        <v>162193</v>
      </c>
      <c r="G11" s="118"/>
      <c r="H11" s="119"/>
    </row>
    <row r="12" spans="1:8" x14ac:dyDescent="0.15">
      <c r="A12" s="120"/>
      <c r="B12" s="121"/>
      <c r="C12" s="128"/>
      <c r="D12" s="123">
        <v>326534</v>
      </c>
      <c r="E12" s="124"/>
      <c r="F12" s="125">
        <v>79985</v>
      </c>
      <c r="G12" s="126"/>
      <c r="H12" s="127"/>
    </row>
    <row r="13" spans="1:8" x14ac:dyDescent="0.15">
      <c r="A13" s="108"/>
      <c r="B13" s="113"/>
      <c r="C13" s="129"/>
      <c r="D13" s="130">
        <v>195679</v>
      </c>
      <c r="E13" s="131"/>
      <c r="F13" s="132">
        <v>161047</v>
      </c>
      <c r="G13" s="133"/>
      <c r="H13" s="119"/>
    </row>
    <row r="14" spans="1:8" x14ac:dyDescent="0.15">
      <c r="A14" s="120"/>
      <c r="B14" s="121"/>
      <c r="C14" s="122"/>
      <c r="D14" s="123">
        <v>135546</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7.55</v>
      </c>
      <c r="C19" s="134">
        <f>ROUND(VALUE(SUBSTITUTE(実質収支比率等に係る経年分析!G$48,"▲","-")),2)</f>
        <v>11.47</v>
      </c>
      <c r="D19" s="134">
        <f>ROUND(VALUE(SUBSTITUTE(実質収支比率等に係る経年分析!H$48,"▲","-")),2)</f>
        <v>8.68</v>
      </c>
      <c r="E19" s="134">
        <f>ROUND(VALUE(SUBSTITUTE(実質収支比率等に係る経年分析!I$48,"▲","-")),2)</f>
        <v>6.63</v>
      </c>
      <c r="F19" s="134">
        <f>ROUND(VALUE(SUBSTITUTE(実質収支比率等に係る経年分析!J$48,"▲","-")),2)</f>
        <v>14.57</v>
      </c>
    </row>
    <row r="20" spans="1:11" x14ac:dyDescent="0.15">
      <c r="A20" s="134" t="s">
        <v>43</v>
      </c>
      <c r="B20" s="134">
        <f>ROUND(VALUE(SUBSTITUTE(実質収支比率等に係る経年分析!F$47,"▲","-")),2)</f>
        <v>33.64</v>
      </c>
      <c r="C20" s="134">
        <f>ROUND(VALUE(SUBSTITUTE(実質収支比率等に係る経年分析!G$47,"▲","-")),2)</f>
        <v>35.76</v>
      </c>
      <c r="D20" s="134">
        <f>ROUND(VALUE(SUBSTITUTE(実質収支比率等に係る経年分析!H$47,"▲","-")),2)</f>
        <v>37.76</v>
      </c>
      <c r="E20" s="134">
        <f>ROUND(VALUE(SUBSTITUTE(実質収支比率等に係る経年分析!I$47,"▲","-")),2)</f>
        <v>23.26</v>
      </c>
      <c r="F20" s="134">
        <f>ROUND(VALUE(SUBSTITUTE(実質収支比率等に係る経年分析!J$47,"▲","-")),2)</f>
        <v>18.309999999999999</v>
      </c>
    </row>
    <row r="21" spans="1:11" x14ac:dyDescent="0.15">
      <c r="A21" s="134" t="s">
        <v>44</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5.77</v>
      </c>
      <c r="D21" s="134">
        <f>IF(ISNUMBER(VALUE(SUBSTITUTE(実質収支比率等に係る経年分析!H$49,"▲","-"))),ROUND(VALUE(SUBSTITUTE(実質収支比率等に係る経年分析!H$49,"▲","-")),2),NA())</f>
        <v>3.37</v>
      </c>
      <c r="E21" s="134">
        <f>IF(ISNUMBER(VALUE(SUBSTITUTE(実質収支比率等に係る経年分析!I$49,"▲","-"))),ROUND(VALUE(SUBSTITUTE(実質収支比率等に係る経年分析!I$49,"▲","-")),2),NA())</f>
        <v>-17.14</v>
      </c>
      <c r="F21" s="134">
        <f>IF(ISNUMBER(VALUE(SUBSTITUTE(実質収支比率等に係る経年分析!J$49,"▲","-"))),ROUND(VALUE(SUBSTITUTE(実質収支比率等に係る経年分析!J$49,"▲","-")),2),NA())</f>
        <v>3.9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4.3600000000000003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1.1100000000000001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403</v>
      </c>
      <c r="E42" s="136"/>
      <c r="F42" s="136"/>
      <c r="G42" s="136">
        <f>'実質公債費比率（分子）の構造'!L$52</f>
        <v>411</v>
      </c>
      <c r="H42" s="136"/>
      <c r="I42" s="136"/>
      <c r="J42" s="136">
        <f>'実質公債費比率（分子）の構造'!M$52</f>
        <v>413</v>
      </c>
      <c r="K42" s="136"/>
      <c r="L42" s="136"/>
      <c r="M42" s="136">
        <f>'実質公債費比率（分子）の構造'!N$52</f>
        <v>421</v>
      </c>
      <c r="N42" s="136"/>
      <c r="O42" s="136"/>
      <c r="P42" s="136">
        <f>'実質公債費比率（分子）の構造'!O$52</f>
        <v>413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45</v>
      </c>
      <c r="C44" s="136"/>
      <c r="D44" s="136"/>
      <c r="E44" s="136">
        <f>'実質公債費比率（分子）の構造'!L$50</f>
        <v>30</v>
      </c>
      <c r="F44" s="136"/>
      <c r="G44" s="136"/>
      <c r="H44" s="136">
        <f>'実質公債費比率（分子）の構造'!M$50</f>
        <v>27</v>
      </c>
      <c r="I44" s="136"/>
      <c r="J44" s="136"/>
      <c r="K44" s="136">
        <f>'実質公債費比率（分子）の構造'!N$50</f>
        <v>18</v>
      </c>
      <c r="L44" s="136"/>
      <c r="M44" s="136"/>
      <c r="N44" s="136">
        <f>'実質公債費比率（分子）の構造'!O$50</f>
        <v>18</v>
      </c>
      <c r="O44" s="136"/>
      <c r="P44" s="136"/>
    </row>
    <row r="45" spans="1:16" x14ac:dyDescent="0.15">
      <c r="A45" s="136" t="s">
        <v>54</v>
      </c>
      <c r="B45" s="136">
        <f>'実質公債費比率（分子）の構造'!K$49</f>
        <v>25</v>
      </c>
      <c r="C45" s="136"/>
      <c r="D45" s="136"/>
      <c r="E45" s="136">
        <f>'実質公債費比率（分子）の構造'!L$49</f>
        <v>27</v>
      </c>
      <c r="F45" s="136"/>
      <c r="G45" s="136"/>
      <c r="H45" s="136">
        <f>'実質公債費比率（分子）の構造'!M$49</f>
        <v>26</v>
      </c>
      <c r="I45" s="136"/>
      <c r="J45" s="136"/>
      <c r="K45" s="136">
        <f>'実質公債費比率（分子）の構造'!N$49</f>
        <v>26</v>
      </c>
      <c r="L45" s="136"/>
      <c r="M45" s="136"/>
      <c r="N45" s="136">
        <f>'実質公債費比率（分子）の構造'!O$49</f>
        <v>27</v>
      </c>
      <c r="O45" s="136"/>
      <c r="P45" s="136"/>
    </row>
    <row r="46" spans="1:16" x14ac:dyDescent="0.15">
      <c r="A46" s="136" t="s">
        <v>55</v>
      </c>
      <c r="B46" s="136">
        <f>'実質公債費比率（分子）の構造'!K$48</f>
        <v>129</v>
      </c>
      <c r="C46" s="136"/>
      <c r="D46" s="136"/>
      <c r="E46" s="136">
        <f>'実質公債費比率（分子）の構造'!L$48</f>
        <v>141</v>
      </c>
      <c r="F46" s="136"/>
      <c r="G46" s="136"/>
      <c r="H46" s="136">
        <f>'実質公債費比率（分子）の構造'!M$48</f>
        <v>123</v>
      </c>
      <c r="I46" s="136"/>
      <c r="J46" s="136"/>
      <c r="K46" s="136">
        <f>'実質公債費比率（分子）の構造'!N$48</f>
        <v>117</v>
      </c>
      <c r="L46" s="136"/>
      <c r="M46" s="136"/>
      <c r="N46" s="136">
        <f>'実質公債費比率（分子）の構造'!O$48</f>
        <v>123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487</v>
      </c>
      <c r="C49" s="136"/>
      <c r="D49" s="136"/>
      <c r="E49" s="136">
        <f>'実質公債費比率（分子）の構造'!L$45</f>
        <v>495</v>
      </c>
      <c r="F49" s="136"/>
      <c r="G49" s="136"/>
      <c r="H49" s="136">
        <f>'実質公債費比率（分子）の構造'!M$45</f>
        <v>478</v>
      </c>
      <c r="I49" s="136"/>
      <c r="J49" s="136"/>
      <c r="K49" s="136">
        <f>'実質公債費比率（分子）の構造'!N$45</f>
        <v>484</v>
      </c>
      <c r="L49" s="136"/>
      <c r="M49" s="136"/>
      <c r="N49" s="136">
        <f>'実質公債費比率（分子）の構造'!O$45</f>
        <v>471</v>
      </c>
      <c r="O49" s="136"/>
      <c r="P49" s="136"/>
    </row>
    <row r="50" spans="1:16" x14ac:dyDescent="0.15">
      <c r="A50" s="136" t="s">
        <v>59</v>
      </c>
      <c r="B50" s="136" t="e">
        <f>NA()</f>
        <v>#N/A</v>
      </c>
      <c r="C50" s="136">
        <f>IF(ISNUMBER('実質公債費比率（分子）の構造'!K$53),'実質公債費比率（分子）の構造'!K$53,NA())</f>
        <v>283</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241</v>
      </c>
      <c r="J50" s="136" t="e">
        <f>NA()</f>
        <v>#N/A</v>
      </c>
      <c r="K50" s="136" t="e">
        <f>NA()</f>
        <v>#N/A</v>
      </c>
      <c r="L50" s="136">
        <f>IF(ISNUMBER('実質公債費比率（分子）の構造'!N$53),'実質公債費比率（分子）の構造'!N$53,NA())</f>
        <v>224</v>
      </c>
      <c r="M50" s="136" t="e">
        <f>NA()</f>
        <v>#N/A</v>
      </c>
      <c r="N50" s="136" t="e">
        <f>NA()</f>
        <v>#N/A</v>
      </c>
      <c r="O50" s="136">
        <f>IF(ISNUMBER('実質公債費比率（分子）の構造'!O$53),'実質公債費比率（分子）の構造'!O$53,NA())</f>
        <v>226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4009</v>
      </c>
      <c r="E56" s="135"/>
      <c r="F56" s="135"/>
      <c r="G56" s="135">
        <f>'将来負担比率（分子）の構造'!J$51</f>
        <v>3887</v>
      </c>
      <c r="H56" s="135"/>
      <c r="I56" s="135"/>
      <c r="J56" s="135">
        <f>'将来負担比率（分子）の構造'!K$51</f>
        <v>3718</v>
      </c>
      <c r="K56" s="135"/>
      <c r="L56" s="135"/>
      <c r="M56" s="135">
        <f>'将来負担比率（分子）の構造'!L$51</f>
        <v>3936</v>
      </c>
      <c r="N56" s="135"/>
      <c r="O56" s="135"/>
      <c r="P56" s="135">
        <f>'将来負担比率（分子）の構造'!M$51</f>
        <v>4912</v>
      </c>
    </row>
    <row r="57" spans="1:16" x14ac:dyDescent="0.15">
      <c r="A57" s="135" t="s">
        <v>35</v>
      </c>
      <c r="B57" s="135"/>
      <c r="C57" s="135"/>
      <c r="D57" s="135">
        <f>'将来負担比率（分子）の構造'!I$50</f>
        <v>175</v>
      </c>
      <c r="E57" s="135"/>
      <c r="F57" s="135"/>
      <c r="G57" s="135">
        <f>'将来負担比率（分子）の構造'!J$50</f>
        <v>147</v>
      </c>
      <c r="H57" s="135"/>
      <c r="I57" s="135"/>
      <c r="J57" s="135">
        <f>'将来負担比率（分子）の構造'!K$50</f>
        <v>138</v>
      </c>
      <c r="K57" s="135"/>
      <c r="L57" s="135"/>
      <c r="M57" s="135">
        <f>'将来負担比率（分子）の構造'!L$50</f>
        <v>124</v>
      </c>
      <c r="N57" s="135"/>
      <c r="O57" s="135"/>
      <c r="P57" s="135">
        <f>'将来負担比率（分子）の構造'!M$50</f>
        <v>100</v>
      </c>
    </row>
    <row r="58" spans="1:16" x14ac:dyDescent="0.15">
      <c r="A58" s="135" t="s">
        <v>34</v>
      </c>
      <c r="B58" s="135"/>
      <c r="C58" s="135"/>
      <c r="D58" s="135">
        <f>'将来負担比率（分子）の構造'!I$49</f>
        <v>1638</v>
      </c>
      <c r="E58" s="135"/>
      <c r="F58" s="135"/>
      <c r="G58" s="135">
        <f>'将来負担比率（分子）の構造'!J$49</f>
        <v>1734</v>
      </c>
      <c r="H58" s="135"/>
      <c r="I58" s="135"/>
      <c r="J58" s="135">
        <f>'将来負担比率（分子）の構造'!K$49</f>
        <v>1898</v>
      </c>
      <c r="K58" s="135"/>
      <c r="L58" s="135"/>
      <c r="M58" s="135">
        <f>'将来負担比率（分子）の構造'!L$49</f>
        <v>1067</v>
      </c>
      <c r="N58" s="135"/>
      <c r="O58" s="135"/>
      <c r="P58" s="135">
        <f>'将来負担比率（分子）の構造'!M$49</f>
        <v>970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788</v>
      </c>
      <c r="C62" s="135"/>
      <c r="D62" s="135"/>
      <c r="E62" s="135">
        <f>'将来負担比率（分子）の構造'!J$45</f>
        <v>760</v>
      </c>
      <c r="F62" s="135"/>
      <c r="G62" s="135"/>
      <c r="H62" s="135">
        <f>'将来負担比率（分子）の構造'!K$45</f>
        <v>710</v>
      </c>
      <c r="I62" s="135"/>
      <c r="J62" s="135"/>
      <c r="K62" s="135">
        <f>'将来負担比率（分子）の構造'!L$45</f>
        <v>669</v>
      </c>
      <c r="L62" s="135"/>
      <c r="M62" s="135"/>
      <c r="N62" s="135">
        <f>'将来負担比率（分子）の構造'!M$45</f>
        <v>632</v>
      </c>
      <c r="O62" s="135"/>
      <c r="P62" s="135"/>
    </row>
    <row r="63" spans="1:16" x14ac:dyDescent="0.15">
      <c r="A63" s="135" t="s">
        <v>28</v>
      </c>
      <c r="B63" s="135">
        <f>'将来負担比率（分子）の構造'!I$44</f>
        <v>296</v>
      </c>
      <c r="C63" s="135"/>
      <c r="D63" s="135"/>
      <c r="E63" s="135">
        <f>'将来負担比率（分子）の構造'!J$44</f>
        <v>252</v>
      </c>
      <c r="F63" s="135"/>
      <c r="G63" s="135"/>
      <c r="H63" s="135">
        <f>'将来負担比率（分子）の構造'!K$44</f>
        <v>209</v>
      </c>
      <c r="I63" s="135"/>
      <c r="J63" s="135"/>
      <c r="K63" s="135">
        <f>'将来負担比率（分子）の構造'!L$44</f>
        <v>191</v>
      </c>
      <c r="L63" s="135"/>
      <c r="M63" s="135"/>
      <c r="N63" s="135">
        <f>'将来負担比率（分子）の構造'!M$44</f>
        <v>151</v>
      </c>
      <c r="O63" s="135"/>
      <c r="P63" s="135"/>
    </row>
    <row r="64" spans="1:16" x14ac:dyDescent="0.15">
      <c r="A64" s="135" t="s">
        <v>27</v>
      </c>
      <c r="B64" s="135">
        <f>'将来負担比率（分子）の構造'!I$43</f>
        <v>1742</v>
      </c>
      <c r="C64" s="135"/>
      <c r="D64" s="135"/>
      <c r="E64" s="135">
        <f>'将来負担比率（分子）の構造'!J$43</f>
        <v>1773</v>
      </c>
      <c r="F64" s="135"/>
      <c r="G64" s="135"/>
      <c r="H64" s="135">
        <f>'将来負担比率（分子）の構造'!K$43</f>
        <v>1740</v>
      </c>
      <c r="I64" s="135"/>
      <c r="J64" s="135"/>
      <c r="K64" s="135">
        <f>'将来負担比率（分子）の構造'!L$43</f>
        <v>1592</v>
      </c>
      <c r="L64" s="135"/>
      <c r="M64" s="135"/>
      <c r="N64" s="135">
        <f>'将来負担比率（分子）の構造'!M$43</f>
        <v>1442</v>
      </c>
      <c r="O64" s="135"/>
      <c r="P64" s="135"/>
    </row>
    <row r="65" spans="1:16" x14ac:dyDescent="0.15">
      <c r="A65" s="135" t="s">
        <v>26</v>
      </c>
      <c r="B65" s="135">
        <f>'将来負担比率（分子）の構造'!I$42</f>
        <v>158</v>
      </c>
      <c r="C65" s="135"/>
      <c r="D65" s="135"/>
      <c r="E65" s="135">
        <f>'将来負担比率（分子）の構造'!J$42</f>
        <v>128</v>
      </c>
      <c r="F65" s="135"/>
      <c r="G65" s="135"/>
      <c r="H65" s="135">
        <f>'将来負担比率（分子）の構造'!K$42</f>
        <v>102</v>
      </c>
      <c r="I65" s="135"/>
      <c r="J65" s="135"/>
      <c r="K65" s="135">
        <f>'将来負担比率（分子）の構造'!L$42</f>
        <v>83</v>
      </c>
      <c r="L65" s="135"/>
      <c r="M65" s="135"/>
      <c r="N65" s="135">
        <f>'将来負担比率（分子）の構造'!M$42</f>
        <v>65</v>
      </c>
      <c r="O65" s="135"/>
      <c r="P65" s="135"/>
    </row>
    <row r="66" spans="1:16" x14ac:dyDescent="0.15">
      <c r="A66" s="135" t="s">
        <v>25</v>
      </c>
      <c r="B66" s="135">
        <f>'将来負担比率（分子）の構造'!I$41</f>
        <v>4716</v>
      </c>
      <c r="C66" s="135"/>
      <c r="D66" s="135"/>
      <c r="E66" s="135">
        <f>'将来負担比率（分子）の構造'!J$41</f>
        <v>4565</v>
      </c>
      <c r="F66" s="135"/>
      <c r="G66" s="135"/>
      <c r="H66" s="135">
        <f>'将来負担比率（分子）の構造'!K$41</f>
        <v>4266</v>
      </c>
      <c r="I66" s="135"/>
      <c r="J66" s="135"/>
      <c r="K66" s="135">
        <f>'将来負担比率（分子）の構造'!L$41</f>
        <v>4585</v>
      </c>
      <c r="L66" s="135"/>
      <c r="M66" s="135"/>
      <c r="N66" s="135">
        <f>'将来負担比率（分子）の構造'!M$41</f>
        <v>5972</v>
      </c>
      <c r="O66" s="135"/>
      <c r="P66" s="135"/>
    </row>
    <row r="67" spans="1:16" x14ac:dyDescent="0.15">
      <c r="A67" s="135" t="s">
        <v>63</v>
      </c>
      <c r="B67" s="135" t="e">
        <f>NA()</f>
        <v>#N/A</v>
      </c>
      <c r="C67" s="135">
        <f>IF(ISNUMBER('将来負担比率（分子）の構造'!I$52), IF('将来負担比率（分子）の構造'!I$52 &lt; 0, 0, '将来負担比率（分子）の構造'!I$52), NA())</f>
        <v>1878</v>
      </c>
      <c r="D67" s="135" t="e">
        <f>NA()</f>
        <v>#N/A</v>
      </c>
      <c r="E67" s="135" t="e">
        <f>NA()</f>
        <v>#N/A</v>
      </c>
      <c r="F67" s="135">
        <f>IF(ISNUMBER('将来負担比率（分子）の構造'!J$52), IF('将来負担比率（分子）の構造'!J$52 &lt; 0, 0, '将来負担比率（分子）の構造'!J$52), NA())</f>
        <v>1710</v>
      </c>
      <c r="G67" s="135" t="e">
        <f>NA()</f>
        <v>#N/A</v>
      </c>
      <c r="H67" s="135" t="e">
        <f>NA()</f>
        <v>#N/A</v>
      </c>
      <c r="I67" s="135">
        <f>IF(ISNUMBER('将来負担比率（分子）の構造'!K$52), IF('将来負担比率（分子）の構造'!K$52 &lt; 0, 0, '将来負担比率（分子）の構造'!K$52), NA())</f>
        <v>1274</v>
      </c>
      <c r="J67" s="135" t="e">
        <f>NA()</f>
        <v>#N/A</v>
      </c>
      <c r="K67" s="135" t="e">
        <f>NA()</f>
        <v>#N/A</v>
      </c>
      <c r="L67" s="135">
        <f>IF(ISNUMBER('将来負担比率（分子）の構造'!L$52), IF('将来負担比率（分子）の構造'!L$52 &lt; 0, 0, '将来負担比率（分子）の構造'!L$52), NA())</f>
        <v>1993</v>
      </c>
      <c r="M67" s="135" t="e">
        <f>NA()</f>
        <v>#N/A</v>
      </c>
      <c r="N67" s="135" t="e">
        <f>NA()</f>
        <v>#N/A</v>
      </c>
      <c r="O67" s="135">
        <f>IF(ISNUMBER('将来負担比率（分子）の構造'!M$52), IF('将来負担比率（分子）の構造'!M$52 &lt; 0, 0, '将来負担比率（分子）の構造'!M$52), NA())</f>
        <v>2279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604213</v>
      </c>
      <c r="S5" s="613"/>
      <c r="T5" s="613"/>
      <c r="U5" s="613"/>
      <c r="V5" s="613"/>
      <c r="W5" s="613"/>
      <c r="X5" s="613"/>
      <c r="Y5" s="614"/>
      <c r="Z5" s="615">
        <v>9.4</v>
      </c>
      <c r="AA5" s="615"/>
      <c r="AB5" s="615"/>
      <c r="AC5" s="615"/>
      <c r="AD5" s="616">
        <v>604213</v>
      </c>
      <c r="AE5" s="616"/>
      <c r="AF5" s="616"/>
      <c r="AG5" s="616"/>
      <c r="AH5" s="616"/>
      <c r="AI5" s="616"/>
      <c r="AJ5" s="616"/>
      <c r="AK5" s="616"/>
      <c r="AL5" s="617">
        <v>23.3</v>
      </c>
      <c r="AM5" s="618"/>
      <c r="AN5" s="618"/>
      <c r="AO5" s="619"/>
      <c r="AP5" s="609" t="s">
        <v>206</v>
      </c>
      <c r="AQ5" s="610"/>
      <c r="AR5" s="610"/>
      <c r="AS5" s="610"/>
      <c r="AT5" s="610"/>
      <c r="AU5" s="610"/>
      <c r="AV5" s="610"/>
      <c r="AW5" s="610"/>
      <c r="AX5" s="610"/>
      <c r="AY5" s="610"/>
      <c r="AZ5" s="610"/>
      <c r="BA5" s="610"/>
      <c r="BB5" s="610"/>
      <c r="BC5" s="610"/>
      <c r="BD5" s="610"/>
      <c r="BE5" s="610"/>
      <c r="BF5" s="611"/>
      <c r="BG5" s="623">
        <v>604213</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63447</v>
      </c>
      <c r="S6" s="624"/>
      <c r="T6" s="624"/>
      <c r="U6" s="624"/>
      <c r="V6" s="624"/>
      <c r="W6" s="624"/>
      <c r="X6" s="624"/>
      <c r="Y6" s="625"/>
      <c r="Z6" s="626">
        <v>1</v>
      </c>
      <c r="AA6" s="626"/>
      <c r="AB6" s="626"/>
      <c r="AC6" s="626"/>
      <c r="AD6" s="627">
        <v>63447</v>
      </c>
      <c r="AE6" s="627"/>
      <c r="AF6" s="627"/>
      <c r="AG6" s="627"/>
      <c r="AH6" s="627"/>
      <c r="AI6" s="627"/>
      <c r="AJ6" s="627"/>
      <c r="AK6" s="627"/>
      <c r="AL6" s="628">
        <v>2.5</v>
      </c>
      <c r="AM6" s="629"/>
      <c r="AN6" s="629"/>
      <c r="AO6" s="630"/>
      <c r="AP6" s="620" t="s">
        <v>212</v>
      </c>
      <c r="AQ6" s="621"/>
      <c r="AR6" s="621"/>
      <c r="AS6" s="621"/>
      <c r="AT6" s="621"/>
      <c r="AU6" s="621"/>
      <c r="AV6" s="621"/>
      <c r="AW6" s="621"/>
      <c r="AX6" s="621"/>
      <c r="AY6" s="621"/>
      <c r="AZ6" s="621"/>
      <c r="BA6" s="621"/>
      <c r="BB6" s="621"/>
      <c r="BC6" s="621"/>
      <c r="BD6" s="621"/>
      <c r="BE6" s="621"/>
      <c r="BF6" s="622"/>
      <c r="BG6" s="623">
        <v>604213</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86436</v>
      </c>
      <c r="CS6" s="624"/>
      <c r="CT6" s="624"/>
      <c r="CU6" s="624"/>
      <c r="CV6" s="624"/>
      <c r="CW6" s="624"/>
      <c r="CX6" s="624"/>
      <c r="CY6" s="625"/>
      <c r="CZ6" s="626">
        <v>1.4</v>
      </c>
      <c r="DA6" s="626"/>
      <c r="DB6" s="626"/>
      <c r="DC6" s="626"/>
      <c r="DD6" s="632">
        <v>6772</v>
      </c>
      <c r="DE6" s="624"/>
      <c r="DF6" s="624"/>
      <c r="DG6" s="624"/>
      <c r="DH6" s="624"/>
      <c r="DI6" s="624"/>
      <c r="DJ6" s="624"/>
      <c r="DK6" s="624"/>
      <c r="DL6" s="624"/>
      <c r="DM6" s="624"/>
      <c r="DN6" s="624"/>
      <c r="DO6" s="624"/>
      <c r="DP6" s="625"/>
      <c r="DQ6" s="632">
        <v>86436</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797</v>
      </c>
      <c r="S7" s="624"/>
      <c r="T7" s="624"/>
      <c r="U7" s="624"/>
      <c r="V7" s="624"/>
      <c r="W7" s="624"/>
      <c r="X7" s="624"/>
      <c r="Y7" s="625"/>
      <c r="Z7" s="626">
        <v>0</v>
      </c>
      <c r="AA7" s="626"/>
      <c r="AB7" s="626"/>
      <c r="AC7" s="626"/>
      <c r="AD7" s="627">
        <v>797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219014</v>
      </c>
      <c r="BH7" s="624"/>
      <c r="BI7" s="624"/>
      <c r="BJ7" s="624"/>
      <c r="BK7" s="624"/>
      <c r="BL7" s="624"/>
      <c r="BM7" s="624"/>
      <c r="BN7" s="625"/>
      <c r="BO7" s="626">
        <v>36.200000000000003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864154</v>
      </c>
      <c r="CS7" s="624"/>
      <c r="CT7" s="624"/>
      <c r="CU7" s="624"/>
      <c r="CV7" s="624"/>
      <c r="CW7" s="624"/>
      <c r="CX7" s="624"/>
      <c r="CY7" s="625"/>
      <c r="CZ7" s="626">
        <v>14.4</v>
      </c>
      <c r="DA7" s="626"/>
      <c r="DB7" s="626"/>
      <c r="DC7" s="626"/>
      <c r="DD7" s="632">
        <v>315364</v>
      </c>
      <c r="DE7" s="624"/>
      <c r="DF7" s="624"/>
      <c r="DG7" s="624"/>
      <c r="DH7" s="624"/>
      <c r="DI7" s="624"/>
      <c r="DJ7" s="624"/>
      <c r="DK7" s="624"/>
      <c r="DL7" s="624"/>
      <c r="DM7" s="624"/>
      <c r="DN7" s="624"/>
      <c r="DO7" s="624"/>
      <c r="DP7" s="625"/>
      <c r="DQ7" s="632">
        <v>546212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1994</v>
      </c>
      <c r="S8" s="624"/>
      <c r="T8" s="624"/>
      <c r="U8" s="624"/>
      <c r="V8" s="624"/>
      <c r="W8" s="624"/>
      <c r="X8" s="624"/>
      <c r="Y8" s="625"/>
      <c r="Z8" s="626">
        <v>0</v>
      </c>
      <c r="AA8" s="626"/>
      <c r="AB8" s="626"/>
      <c r="AC8" s="626"/>
      <c r="AD8" s="627">
        <v>1994</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11073</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847746</v>
      </c>
      <c r="CS8" s="624"/>
      <c r="CT8" s="624"/>
      <c r="CU8" s="624"/>
      <c r="CV8" s="624"/>
      <c r="CW8" s="624"/>
      <c r="CX8" s="624"/>
      <c r="CY8" s="625"/>
      <c r="CZ8" s="626">
        <v>14.1</v>
      </c>
      <c r="DA8" s="626"/>
      <c r="DB8" s="626"/>
      <c r="DC8" s="626"/>
      <c r="DD8" s="632">
        <v>20562</v>
      </c>
      <c r="DE8" s="624"/>
      <c r="DF8" s="624"/>
      <c r="DG8" s="624"/>
      <c r="DH8" s="624"/>
      <c r="DI8" s="624"/>
      <c r="DJ8" s="624"/>
      <c r="DK8" s="624"/>
      <c r="DL8" s="624"/>
      <c r="DM8" s="624"/>
      <c r="DN8" s="624"/>
      <c r="DO8" s="624"/>
      <c r="DP8" s="625"/>
      <c r="DQ8" s="632">
        <v>527650</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1617</v>
      </c>
      <c r="S9" s="624"/>
      <c r="T9" s="624"/>
      <c r="U9" s="624"/>
      <c r="V9" s="624"/>
      <c r="W9" s="624"/>
      <c r="X9" s="624"/>
      <c r="Y9" s="625"/>
      <c r="Z9" s="626">
        <v>0</v>
      </c>
      <c r="AA9" s="626"/>
      <c r="AB9" s="626"/>
      <c r="AC9" s="626"/>
      <c r="AD9" s="627">
        <v>1617</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174833</v>
      </c>
      <c r="BH9" s="624"/>
      <c r="BI9" s="624"/>
      <c r="BJ9" s="624"/>
      <c r="BK9" s="624"/>
      <c r="BL9" s="624"/>
      <c r="BM9" s="624"/>
      <c r="BN9" s="625"/>
      <c r="BO9" s="626">
        <v>28.9</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442016</v>
      </c>
      <c r="CS9" s="624"/>
      <c r="CT9" s="624"/>
      <c r="CU9" s="624"/>
      <c r="CV9" s="624"/>
      <c r="CW9" s="624"/>
      <c r="CX9" s="624"/>
      <c r="CY9" s="625"/>
      <c r="CZ9" s="626">
        <v>7.4</v>
      </c>
      <c r="DA9" s="626"/>
      <c r="DB9" s="626"/>
      <c r="DC9" s="626"/>
      <c r="DD9" s="632">
        <v>116419</v>
      </c>
      <c r="DE9" s="624"/>
      <c r="DF9" s="624"/>
      <c r="DG9" s="624"/>
      <c r="DH9" s="624"/>
      <c r="DI9" s="624"/>
      <c r="DJ9" s="624"/>
      <c r="DK9" s="624"/>
      <c r="DL9" s="624"/>
      <c r="DM9" s="624"/>
      <c r="DN9" s="624"/>
      <c r="DO9" s="624"/>
      <c r="DP9" s="625"/>
      <c r="DQ9" s="632">
        <v>348843</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117466</v>
      </c>
      <c r="S10" s="624"/>
      <c r="T10" s="624"/>
      <c r="U10" s="624"/>
      <c r="V10" s="624"/>
      <c r="W10" s="624"/>
      <c r="X10" s="624"/>
      <c r="Y10" s="625"/>
      <c r="Z10" s="626">
        <v>1.8</v>
      </c>
      <c r="AA10" s="626"/>
      <c r="AB10" s="626"/>
      <c r="AC10" s="626"/>
      <c r="AD10" s="627">
        <v>117466</v>
      </c>
      <c r="AE10" s="627"/>
      <c r="AF10" s="627"/>
      <c r="AG10" s="627"/>
      <c r="AH10" s="627"/>
      <c r="AI10" s="627"/>
      <c r="AJ10" s="627"/>
      <c r="AK10" s="627"/>
      <c r="AL10" s="628">
        <v>4.5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13776</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8283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85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19332</v>
      </c>
      <c r="BH11" s="624"/>
      <c r="BI11" s="624"/>
      <c r="BJ11" s="624"/>
      <c r="BK11" s="624"/>
      <c r="BL11" s="624"/>
      <c r="BM11" s="624"/>
      <c r="BN11" s="625"/>
      <c r="BO11" s="626">
        <v>3.2</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354148</v>
      </c>
      <c r="CS11" s="624"/>
      <c r="CT11" s="624"/>
      <c r="CU11" s="624"/>
      <c r="CV11" s="624"/>
      <c r="CW11" s="624"/>
      <c r="CX11" s="624"/>
      <c r="CY11" s="625"/>
      <c r="CZ11" s="626">
        <v>5.9</v>
      </c>
      <c r="DA11" s="626"/>
      <c r="DB11" s="626"/>
      <c r="DC11" s="626"/>
      <c r="DD11" s="632">
        <v>47104</v>
      </c>
      <c r="DE11" s="624"/>
      <c r="DF11" s="624"/>
      <c r="DG11" s="624"/>
      <c r="DH11" s="624"/>
      <c r="DI11" s="624"/>
      <c r="DJ11" s="624"/>
      <c r="DK11" s="624"/>
      <c r="DL11" s="624"/>
      <c r="DM11" s="624"/>
      <c r="DN11" s="624"/>
      <c r="DO11" s="624"/>
      <c r="DP11" s="625"/>
      <c r="DQ11" s="632">
        <v>223147</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320711</v>
      </c>
      <c r="BH12" s="624"/>
      <c r="BI12" s="624"/>
      <c r="BJ12" s="624"/>
      <c r="BK12" s="624"/>
      <c r="BL12" s="624"/>
      <c r="BM12" s="624"/>
      <c r="BN12" s="625"/>
      <c r="BO12" s="626">
        <v>53.1</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159223</v>
      </c>
      <c r="CS12" s="624"/>
      <c r="CT12" s="624"/>
      <c r="CU12" s="624"/>
      <c r="CV12" s="624"/>
      <c r="CW12" s="624"/>
      <c r="CX12" s="624"/>
      <c r="CY12" s="625"/>
      <c r="CZ12" s="626">
        <v>2.7</v>
      </c>
      <c r="DA12" s="626"/>
      <c r="DB12" s="626"/>
      <c r="DC12" s="626"/>
      <c r="DD12" s="632">
        <v>69267</v>
      </c>
      <c r="DE12" s="624"/>
      <c r="DF12" s="624"/>
      <c r="DG12" s="624"/>
      <c r="DH12" s="624"/>
      <c r="DI12" s="624"/>
      <c r="DJ12" s="624"/>
      <c r="DK12" s="624"/>
      <c r="DL12" s="624"/>
      <c r="DM12" s="624"/>
      <c r="DN12" s="624"/>
      <c r="DO12" s="624"/>
      <c r="DP12" s="625"/>
      <c r="DQ12" s="632">
        <v>83489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11570</v>
      </c>
      <c r="S13" s="624"/>
      <c r="T13" s="624"/>
      <c r="U13" s="624"/>
      <c r="V13" s="624"/>
      <c r="W13" s="624"/>
      <c r="X13" s="624"/>
      <c r="Y13" s="625"/>
      <c r="Z13" s="626">
        <v>0.2</v>
      </c>
      <c r="AA13" s="626"/>
      <c r="AB13" s="626"/>
      <c r="AC13" s="626"/>
      <c r="AD13" s="627">
        <v>11570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318924</v>
      </c>
      <c r="BH13" s="624"/>
      <c r="BI13" s="624"/>
      <c r="BJ13" s="624"/>
      <c r="BK13" s="624"/>
      <c r="BL13" s="624"/>
      <c r="BM13" s="624"/>
      <c r="BN13" s="625"/>
      <c r="BO13" s="626">
        <v>52.8</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271341</v>
      </c>
      <c r="CS13" s="624"/>
      <c r="CT13" s="624"/>
      <c r="CU13" s="624"/>
      <c r="CV13" s="624"/>
      <c r="CW13" s="624"/>
      <c r="CX13" s="624"/>
      <c r="CY13" s="625"/>
      <c r="CZ13" s="626">
        <v>4.5</v>
      </c>
      <c r="DA13" s="626"/>
      <c r="DB13" s="626"/>
      <c r="DC13" s="626"/>
      <c r="DD13" s="632">
        <v>190920</v>
      </c>
      <c r="DE13" s="624"/>
      <c r="DF13" s="624"/>
      <c r="DG13" s="624"/>
      <c r="DH13" s="624"/>
      <c r="DI13" s="624"/>
      <c r="DJ13" s="624"/>
      <c r="DK13" s="624"/>
      <c r="DL13" s="624"/>
      <c r="DM13" s="624"/>
      <c r="DN13" s="624"/>
      <c r="DO13" s="624"/>
      <c r="DP13" s="625"/>
      <c r="DQ13" s="632">
        <v>143851</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20229</v>
      </c>
      <c r="BH14" s="624"/>
      <c r="BI14" s="624"/>
      <c r="BJ14" s="624"/>
      <c r="BK14" s="624"/>
      <c r="BL14" s="624"/>
      <c r="BM14" s="624"/>
      <c r="BN14" s="625"/>
      <c r="BO14" s="626">
        <v>3.3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478695</v>
      </c>
      <c r="CS14" s="624"/>
      <c r="CT14" s="624"/>
      <c r="CU14" s="624"/>
      <c r="CV14" s="624"/>
      <c r="CW14" s="624"/>
      <c r="CX14" s="624"/>
      <c r="CY14" s="625"/>
      <c r="CZ14" s="626">
        <v>8</v>
      </c>
      <c r="DA14" s="626"/>
      <c r="DB14" s="626"/>
      <c r="DC14" s="626"/>
      <c r="DD14" s="632">
        <v>318659</v>
      </c>
      <c r="DE14" s="624"/>
      <c r="DF14" s="624"/>
      <c r="DG14" s="624"/>
      <c r="DH14" s="624"/>
      <c r="DI14" s="624"/>
      <c r="DJ14" s="624"/>
      <c r="DK14" s="624"/>
      <c r="DL14" s="624"/>
      <c r="DM14" s="624"/>
      <c r="DN14" s="624"/>
      <c r="DO14" s="624"/>
      <c r="DP14" s="625"/>
      <c r="DQ14" s="632">
        <v>164406</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1160</v>
      </c>
      <c r="S15" s="624"/>
      <c r="T15" s="624"/>
      <c r="U15" s="624"/>
      <c r="V15" s="624"/>
      <c r="W15" s="624"/>
      <c r="X15" s="624"/>
      <c r="Y15" s="625"/>
      <c r="Z15" s="626">
        <v>0</v>
      </c>
      <c r="AA15" s="626"/>
      <c r="AB15" s="626"/>
      <c r="AC15" s="626"/>
      <c r="AD15" s="627">
        <v>1160</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44259</v>
      </c>
      <c r="BH15" s="624"/>
      <c r="BI15" s="624"/>
      <c r="BJ15" s="624"/>
      <c r="BK15" s="624"/>
      <c r="BL15" s="624"/>
      <c r="BM15" s="624"/>
      <c r="BN15" s="625"/>
      <c r="BO15" s="626">
        <v>7.3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2013836</v>
      </c>
      <c r="CS15" s="624"/>
      <c r="CT15" s="624"/>
      <c r="CU15" s="624"/>
      <c r="CV15" s="624"/>
      <c r="CW15" s="624"/>
      <c r="CX15" s="624"/>
      <c r="CY15" s="625"/>
      <c r="CZ15" s="626">
        <v>33.6</v>
      </c>
      <c r="DA15" s="626"/>
      <c r="DB15" s="626"/>
      <c r="DC15" s="626"/>
      <c r="DD15" s="632">
        <v>1634151</v>
      </c>
      <c r="DE15" s="624"/>
      <c r="DF15" s="624"/>
      <c r="DG15" s="624"/>
      <c r="DH15" s="624"/>
      <c r="DI15" s="624"/>
      <c r="DJ15" s="624"/>
      <c r="DK15" s="624"/>
      <c r="DL15" s="624"/>
      <c r="DM15" s="624"/>
      <c r="DN15" s="624"/>
      <c r="DO15" s="624"/>
      <c r="DP15" s="625"/>
      <c r="DQ15" s="632">
        <v>384549</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1916185</v>
      </c>
      <c r="S16" s="624"/>
      <c r="T16" s="624"/>
      <c r="U16" s="624"/>
      <c r="V16" s="624"/>
      <c r="W16" s="624"/>
      <c r="X16" s="624"/>
      <c r="Y16" s="625"/>
      <c r="Z16" s="626">
        <v>29.9</v>
      </c>
      <c r="AA16" s="626"/>
      <c r="AB16" s="626"/>
      <c r="AC16" s="626"/>
      <c r="AD16" s="627">
        <v>1745822</v>
      </c>
      <c r="AE16" s="627"/>
      <c r="AF16" s="627"/>
      <c r="AG16" s="627"/>
      <c r="AH16" s="627"/>
      <c r="AI16" s="627"/>
      <c r="AJ16" s="627"/>
      <c r="AK16" s="627"/>
      <c r="AL16" s="628">
        <v>67.5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1745822</v>
      </c>
      <c r="S17" s="624"/>
      <c r="T17" s="624"/>
      <c r="U17" s="624"/>
      <c r="V17" s="624"/>
      <c r="W17" s="624"/>
      <c r="X17" s="624"/>
      <c r="Y17" s="625"/>
      <c r="Z17" s="626">
        <v>27.3</v>
      </c>
      <c r="AA17" s="626"/>
      <c r="AB17" s="626"/>
      <c r="AC17" s="626"/>
      <c r="AD17" s="627">
        <v>1745822</v>
      </c>
      <c r="AE17" s="627"/>
      <c r="AF17" s="627"/>
      <c r="AG17" s="627"/>
      <c r="AH17" s="627"/>
      <c r="AI17" s="627"/>
      <c r="AJ17" s="627"/>
      <c r="AK17" s="627"/>
      <c r="AL17" s="628">
        <v>67.5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470531</v>
      </c>
      <c r="CS17" s="624"/>
      <c r="CT17" s="624"/>
      <c r="CU17" s="624"/>
      <c r="CV17" s="624"/>
      <c r="CW17" s="624"/>
      <c r="CX17" s="624"/>
      <c r="CY17" s="625"/>
      <c r="CZ17" s="626">
        <v>7.8</v>
      </c>
      <c r="DA17" s="626"/>
      <c r="DB17" s="626"/>
      <c r="DC17" s="626"/>
      <c r="DD17" s="632" t="s">
        <v>109</v>
      </c>
      <c r="DE17" s="624"/>
      <c r="DF17" s="624"/>
      <c r="DG17" s="624"/>
      <c r="DH17" s="624"/>
      <c r="DI17" s="624"/>
      <c r="DJ17" s="624"/>
      <c r="DK17" s="624"/>
      <c r="DL17" s="624"/>
      <c r="DM17" s="624"/>
      <c r="DN17" s="624"/>
      <c r="DO17" s="624"/>
      <c r="DP17" s="625"/>
      <c r="DQ17" s="632">
        <v>439628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131108</v>
      </c>
      <c r="S18" s="624"/>
      <c r="T18" s="624"/>
      <c r="U18" s="624"/>
      <c r="V18" s="624"/>
      <c r="W18" s="624"/>
      <c r="X18" s="624"/>
      <c r="Y18" s="625"/>
      <c r="Z18" s="626">
        <v>2</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39255</v>
      </c>
      <c r="S19" s="624"/>
      <c r="T19" s="624"/>
      <c r="U19" s="624"/>
      <c r="V19" s="624"/>
      <c r="W19" s="624"/>
      <c r="X19" s="624"/>
      <c r="Y19" s="625"/>
      <c r="Z19" s="626">
        <v>0.6</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2718449</v>
      </c>
      <c r="S20" s="624"/>
      <c r="T20" s="624"/>
      <c r="U20" s="624"/>
      <c r="V20" s="624"/>
      <c r="W20" s="624"/>
      <c r="X20" s="624"/>
      <c r="Y20" s="625"/>
      <c r="Z20" s="626">
        <v>42.4</v>
      </c>
      <c r="AA20" s="626"/>
      <c r="AB20" s="626"/>
      <c r="AC20" s="626"/>
      <c r="AD20" s="627">
        <v>2548086</v>
      </c>
      <c r="AE20" s="627"/>
      <c r="AF20" s="627"/>
      <c r="AG20" s="627"/>
      <c r="AH20" s="627"/>
      <c r="AI20" s="627"/>
      <c r="AJ20" s="627"/>
      <c r="AK20" s="627"/>
      <c r="AL20" s="628">
        <v>98.4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5996409</v>
      </c>
      <c r="CS20" s="624"/>
      <c r="CT20" s="624"/>
      <c r="CU20" s="624"/>
      <c r="CV20" s="624"/>
      <c r="CW20" s="624"/>
      <c r="CX20" s="624"/>
      <c r="CY20" s="625"/>
      <c r="CZ20" s="626">
        <v>100</v>
      </c>
      <c r="DA20" s="626"/>
      <c r="DB20" s="626"/>
      <c r="DC20" s="626"/>
      <c r="DD20" s="632">
        <v>2719218</v>
      </c>
      <c r="DE20" s="624"/>
      <c r="DF20" s="624"/>
      <c r="DG20" s="624"/>
      <c r="DH20" s="624"/>
      <c r="DI20" s="624"/>
      <c r="DJ20" s="624"/>
      <c r="DK20" s="624"/>
      <c r="DL20" s="624"/>
      <c r="DM20" s="624"/>
      <c r="DN20" s="624"/>
      <c r="DO20" s="624"/>
      <c r="DP20" s="625"/>
      <c r="DQ20" s="632">
        <v>2948296</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907</v>
      </c>
      <c r="S21" s="624"/>
      <c r="T21" s="624"/>
      <c r="U21" s="624"/>
      <c r="V21" s="624"/>
      <c r="W21" s="624"/>
      <c r="X21" s="624"/>
      <c r="Y21" s="625"/>
      <c r="Z21" s="626">
        <v>0</v>
      </c>
      <c r="AA21" s="626"/>
      <c r="AB21" s="626"/>
      <c r="AC21" s="626"/>
      <c r="AD21" s="627">
        <v>907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27107</v>
      </c>
      <c r="S22" s="624"/>
      <c r="T22" s="624"/>
      <c r="U22" s="624"/>
      <c r="V22" s="624"/>
      <c r="W22" s="624"/>
      <c r="X22" s="624"/>
      <c r="Y22" s="625"/>
      <c r="Z22" s="626">
        <v>0.4</v>
      </c>
      <c r="AA22" s="626"/>
      <c r="AB22" s="626"/>
      <c r="AC22" s="626"/>
      <c r="AD22" s="627">
        <v>21520</v>
      </c>
      <c r="AE22" s="627"/>
      <c r="AF22" s="627"/>
      <c r="AG22" s="627"/>
      <c r="AH22" s="627"/>
      <c r="AI22" s="627"/>
      <c r="AJ22" s="627"/>
      <c r="AK22" s="627"/>
      <c r="AL22" s="628">
        <v>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58923</v>
      </c>
      <c r="S23" s="624"/>
      <c r="T23" s="624"/>
      <c r="U23" s="624"/>
      <c r="V23" s="624"/>
      <c r="W23" s="624"/>
      <c r="X23" s="624"/>
      <c r="Y23" s="625"/>
      <c r="Z23" s="626">
        <v>0.9</v>
      </c>
      <c r="AA23" s="626"/>
      <c r="AB23" s="626"/>
      <c r="AC23" s="626"/>
      <c r="AD23" s="627">
        <v>2580</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3953</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1477042</v>
      </c>
      <c r="CS24" s="613"/>
      <c r="CT24" s="613"/>
      <c r="CU24" s="613"/>
      <c r="CV24" s="613"/>
      <c r="CW24" s="613"/>
      <c r="CX24" s="613"/>
      <c r="CY24" s="614"/>
      <c r="CZ24" s="650">
        <v>24.6</v>
      </c>
      <c r="DA24" s="651"/>
      <c r="DB24" s="651"/>
      <c r="DC24" s="652"/>
      <c r="DD24" s="649">
        <v>1182073</v>
      </c>
      <c r="DE24" s="613"/>
      <c r="DF24" s="613"/>
      <c r="DG24" s="613"/>
      <c r="DH24" s="613"/>
      <c r="DI24" s="613"/>
      <c r="DJ24" s="613"/>
      <c r="DK24" s="614"/>
      <c r="DL24" s="649">
        <v>1170887</v>
      </c>
      <c r="DM24" s="613"/>
      <c r="DN24" s="613"/>
      <c r="DO24" s="613"/>
      <c r="DP24" s="613"/>
      <c r="DQ24" s="613"/>
      <c r="DR24" s="613"/>
      <c r="DS24" s="613"/>
      <c r="DT24" s="613"/>
      <c r="DU24" s="613"/>
      <c r="DV24" s="614"/>
      <c r="DW24" s="617">
        <v>42.9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460982</v>
      </c>
      <c r="S25" s="624"/>
      <c r="T25" s="624"/>
      <c r="U25" s="624"/>
      <c r="V25" s="624"/>
      <c r="W25" s="624"/>
      <c r="X25" s="624"/>
      <c r="Y25" s="625"/>
      <c r="Z25" s="626">
        <v>7.2</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664899</v>
      </c>
      <c r="CS25" s="655"/>
      <c r="CT25" s="655"/>
      <c r="CU25" s="655"/>
      <c r="CV25" s="655"/>
      <c r="CW25" s="655"/>
      <c r="CX25" s="655"/>
      <c r="CY25" s="656"/>
      <c r="CZ25" s="657">
        <v>11.1</v>
      </c>
      <c r="DA25" s="658"/>
      <c r="DB25" s="658"/>
      <c r="DC25" s="659"/>
      <c r="DD25" s="632">
        <v>618139</v>
      </c>
      <c r="DE25" s="655"/>
      <c r="DF25" s="655"/>
      <c r="DG25" s="655"/>
      <c r="DH25" s="655"/>
      <c r="DI25" s="655"/>
      <c r="DJ25" s="655"/>
      <c r="DK25" s="656"/>
      <c r="DL25" s="632">
        <v>612665</v>
      </c>
      <c r="DM25" s="655"/>
      <c r="DN25" s="655"/>
      <c r="DO25" s="655"/>
      <c r="DP25" s="655"/>
      <c r="DQ25" s="655"/>
      <c r="DR25" s="655"/>
      <c r="DS25" s="655"/>
      <c r="DT25" s="655"/>
      <c r="DU25" s="655"/>
      <c r="DV25" s="656"/>
      <c r="DW25" s="628">
        <v>22.4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370391</v>
      </c>
      <c r="CS26" s="624"/>
      <c r="CT26" s="624"/>
      <c r="CU26" s="624"/>
      <c r="CV26" s="624"/>
      <c r="CW26" s="624"/>
      <c r="CX26" s="624"/>
      <c r="CY26" s="625"/>
      <c r="CZ26" s="657">
        <v>6.2</v>
      </c>
      <c r="DA26" s="658"/>
      <c r="DB26" s="658"/>
      <c r="DC26" s="659"/>
      <c r="DD26" s="632">
        <v>328563</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330324</v>
      </c>
      <c r="S27" s="624"/>
      <c r="T27" s="624"/>
      <c r="U27" s="624"/>
      <c r="V27" s="624"/>
      <c r="W27" s="624"/>
      <c r="X27" s="624"/>
      <c r="Y27" s="625"/>
      <c r="Z27" s="626">
        <v>5.2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604213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341612</v>
      </c>
      <c r="CS27" s="655"/>
      <c r="CT27" s="655"/>
      <c r="CU27" s="655"/>
      <c r="CV27" s="655"/>
      <c r="CW27" s="655"/>
      <c r="CX27" s="655"/>
      <c r="CY27" s="656"/>
      <c r="CZ27" s="657">
        <v>5.7</v>
      </c>
      <c r="DA27" s="658"/>
      <c r="DB27" s="658"/>
      <c r="DC27" s="659"/>
      <c r="DD27" s="632">
        <v>124306</v>
      </c>
      <c r="DE27" s="655"/>
      <c r="DF27" s="655"/>
      <c r="DG27" s="655"/>
      <c r="DH27" s="655"/>
      <c r="DI27" s="655"/>
      <c r="DJ27" s="655"/>
      <c r="DK27" s="656"/>
      <c r="DL27" s="632">
        <v>118594</v>
      </c>
      <c r="DM27" s="655"/>
      <c r="DN27" s="655"/>
      <c r="DO27" s="655"/>
      <c r="DP27" s="655"/>
      <c r="DQ27" s="655"/>
      <c r="DR27" s="655"/>
      <c r="DS27" s="655"/>
      <c r="DT27" s="655"/>
      <c r="DU27" s="655"/>
      <c r="DV27" s="656"/>
      <c r="DW27" s="628">
        <v>4.3</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15690</v>
      </c>
      <c r="S28" s="624"/>
      <c r="T28" s="624"/>
      <c r="U28" s="624"/>
      <c r="V28" s="624"/>
      <c r="W28" s="624"/>
      <c r="X28" s="624"/>
      <c r="Y28" s="625"/>
      <c r="Z28" s="626">
        <v>0.2</v>
      </c>
      <c r="AA28" s="626"/>
      <c r="AB28" s="626"/>
      <c r="AC28" s="626"/>
      <c r="AD28" s="627">
        <v>14741</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470531</v>
      </c>
      <c r="CS28" s="624"/>
      <c r="CT28" s="624"/>
      <c r="CU28" s="624"/>
      <c r="CV28" s="624"/>
      <c r="CW28" s="624"/>
      <c r="CX28" s="624"/>
      <c r="CY28" s="625"/>
      <c r="CZ28" s="657">
        <v>7.8</v>
      </c>
      <c r="DA28" s="658"/>
      <c r="DB28" s="658"/>
      <c r="DC28" s="659"/>
      <c r="DD28" s="632">
        <v>439628</v>
      </c>
      <c r="DE28" s="624"/>
      <c r="DF28" s="624"/>
      <c r="DG28" s="624"/>
      <c r="DH28" s="624"/>
      <c r="DI28" s="624"/>
      <c r="DJ28" s="624"/>
      <c r="DK28" s="625"/>
      <c r="DL28" s="632">
        <v>439628</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10159</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470531</v>
      </c>
      <c r="CS29" s="655"/>
      <c r="CT29" s="655"/>
      <c r="CU29" s="655"/>
      <c r="CV29" s="655"/>
      <c r="CW29" s="655"/>
      <c r="CX29" s="655"/>
      <c r="CY29" s="656"/>
      <c r="CZ29" s="657">
        <v>7.8</v>
      </c>
      <c r="DA29" s="658"/>
      <c r="DB29" s="658"/>
      <c r="DC29" s="659"/>
      <c r="DD29" s="632">
        <v>439628</v>
      </c>
      <c r="DE29" s="655"/>
      <c r="DF29" s="655"/>
      <c r="DG29" s="655"/>
      <c r="DH29" s="655"/>
      <c r="DI29" s="655"/>
      <c r="DJ29" s="655"/>
      <c r="DK29" s="656"/>
      <c r="DL29" s="632">
        <v>439628</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203583</v>
      </c>
      <c r="S30" s="624"/>
      <c r="T30" s="624"/>
      <c r="U30" s="624"/>
      <c r="V30" s="624"/>
      <c r="W30" s="624"/>
      <c r="X30" s="624"/>
      <c r="Y30" s="625"/>
      <c r="Z30" s="626">
        <v>3.2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95.2</v>
      </c>
      <c r="BN30" s="682"/>
      <c r="BO30" s="682"/>
      <c r="BP30" s="682"/>
      <c r="BQ30" s="683"/>
      <c r="BR30" s="681">
        <v>98.6</v>
      </c>
      <c r="BS30" s="682"/>
      <c r="BT30" s="682"/>
      <c r="BU30" s="682"/>
      <c r="BV30" s="682"/>
      <c r="BW30" s="682"/>
      <c r="BX30" s="618">
        <v>95.7</v>
      </c>
      <c r="BY30" s="682"/>
      <c r="BZ30" s="682"/>
      <c r="CA30" s="682"/>
      <c r="CB30" s="683"/>
      <c r="CD30" s="686"/>
      <c r="CE30" s="687"/>
      <c r="CF30" s="637" t="s">
        <v>290</v>
      </c>
      <c r="CG30" s="638"/>
      <c r="CH30" s="638"/>
      <c r="CI30" s="638"/>
      <c r="CJ30" s="638"/>
      <c r="CK30" s="638"/>
      <c r="CL30" s="638"/>
      <c r="CM30" s="638"/>
      <c r="CN30" s="638"/>
      <c r="CO30" s="638"/>
      <c r="CP30" s="638"/>
      <c r="CQ30" s="639"/>
      <c r="CR30" s="623">
        <v>419337</v>
      </c>
      <c r="CS30" s="624"/>
      <c r="CT30" s="624"/>
      <c r="CU30" s="624"/>
      <c r="CV30" s="624"/>
      <c r="CW30" s="624"/>
      <c r="CX30" s="624"/>
      <c r="CY30" s="625"/>
      <c r="CZ30" s="657">
        <v>7</v>
      </c>
      <c r="DA30" s="658"/>
      <c r="DB30" s="658"/>
      <c r="DC30" s="659"/>
      <c r="DD30" s="632">
        <v>388434</v>
      </c>
      <c r="DE30" s="624"/>
      <c r="DF30" s="624"/>
      <c r="DG30" s="624"/>
      <c r="DH30" s="624"/>
      <c r="DI30" s="624"/>
      <c r="DJ30" s="624"/>
      <c r="DK30" s="625"/>
      <c r="DL30" s="632">
        <v>388434</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735046</v>
      </c>
      <c r="S31" s="624"/>
      <c r="T31" s="624"/>
      <c r="U31" s="624"/>
      <c r="V31" s="624"/>
      <c r="W31" s="624"/>
      <c r="X31" s="624"/>
      <c r="Y31" s="625"/>
      <c r="Z31" s="626">
        <v>11.5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94.8</v>
      </c>
      <c r="BN31" s="679"/>
      <c r="BO31" s="679"/>
      <c r="BP31" s="679"/>
      <c r="BQ31" s="680"/>
      <c r="BR31" s="678">
        <v>98.1</v>
      </c>
      <c r="BS31" s="655"/>
      <c r="BT31" s="655"/>
      <c r="BU31" s="655"/>
      <c r="BV31" s="655"/>
      <c r="BW31" s="655"/>
      <c r="BX31" s="629">
        <v>95.2</v>
      </c>
      <c r="BY31" s="679"/>
      <c r="BZ31" s="679"/>
      <c r="CA31" s="679"/>
      <c r="CB31" s="680"/>
      <c r="CD31" s="686"/>
      <c r="CE31" s="687"/>
      <c r="CF31" s="637" t="s">
        <v>294</v>
      </c>
      <c r="CG31" s="638"/>
      <c r="CH31" s="638"/>
      <c r="CI31" s="638"/>
      <c r="CJ31" s="638"/>
      <c r="CK31" s="638"/>
      <c r="CL31" s="638"/>
      <c r="CM31" s="638"/>
      <c r="CN31" s="638"/>
      <c r="CO31" s="638"/>
      <c r="CP31" s="638"/>
      <c r="CQ31" s="639"/>
      <c r="CR31" s="623">
        <v>51194</v>
      </c>
      <c r="CS31" s="655"/>
      <c r="CT31" s="655"/>
      <c r="CU31" s="655"/>
      <c r="CV31" s="655"/>
      <c r="CW31" s="655"/>
      <c r="CX31" s="655"/>
      <c r="CY31" s="656"/>
      <c r="CZ31" s="657">
        <v>0.9</v>
      </c>
      <c r="DA31" s="658"/>
      <c r="DB31" s="658"/>
      <c r="DC31" s="659"/>
      <c r="DD31" s="632">
        <v>51194</v>
      </c>
      <c r="DE31" s="655"/>
      <c r="DF31" s="655"/>
      <c r="DG31" s="655"/>
      <c r="DH31" s="655"/>
      <c r="DI31" s="655"/>
      <c r="DJ31" s="655"/>
      <c r="DK31" s="656"/>
      <c r="DL31" s="632">
        <v>51194</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34232</v>
      </c>
      <c r="S32" s="624"/>
      <c r="T32" s="624"/>
      <c r="U32" s="624"/>
      <c r="V32" s="624"/>
      <c r="W32" s="624"/>
      <c r="X32" s="624"/>
      <c r="Y32" s="625"/>
      <c r="Z32" s="626">
        <v>0.5</v>
      </c>
      <c r="AA32" s="626"/>
      <c r="AB32" s="626"/>
      <c r="AC32" s="626"/>
      <c r="AD32" s="627">
        <v>408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94.7</v>
      </c>
      <c r="BN32" s="691"/>
      <c r="BO32" s="691"/>
      <c r="BP32" s="691"/>
      <c r="BQ32" s="693"/>
      <c r="BR32" s="690">
        <v>98.6</v>
      </c>
      <c r="BS32" s="691"/>
      <c r="BT32" s="691"/>
      <c r="BU32" s="691"/>
      <c r="BV32" s="691"/>
      <c r="BW32" s="691"/>
      <c r="BX32" s="692">
        <v>95.3</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1806498</v>
      </c>
      <c r="S33" s="624"/>
      <c r="T33" s="624"/>
      <c r="U33" s="624"/>
      <c r="V33" s="624"/>
      <c r="W33" s="624"/>
      <c r="X33" s="624"/>
      <c r="Y33" s="625"/>
      <c r="Z33" s="626">
        <v>28.2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1800149</v>
      </c>
      <c r="CS33" s="655"/>
      <c r="CT33" s="655"/>
      <c r="CU33" s="655"/>
      <c r="CV33" s="655"/>
      <c r="CW33" s="655"/>
      <c r="CX33" s="655"/>
      <c r="CY33" s="656"/>
      <c r="CZ33" s="657">
        <v>30</v>
      </c>
      <c r="DA33" s="658"/>
      <c r="DB33" s="658"/>
      <c r="DC33" s="659"/>
      <c r="DD33" s="632">
        <v>1513357</v>
      </c>
      <c r="DE33" s="655"/>
      <c r="DF33" s="655"/>
      <c r="DG33" s="655"/>
      <c r="DH33" s="655"/>
      <c r="DI33" s="655"/>
      <c r="DJ33" s="655"/>
      <c r="DK33" s="656"/>
      <c r="DL33" s="632">
        <v>1096674</v>
      </c>
      <c r="DM33" s="655"/>
      <c r="DN33" s="655"/>
      <c r="DO33" s="655"/>
      <c r="DP33" s="655"/>
      <c r="DQ33" s="655"/>
      <c r="DR33" s="655"/>
      <c r="DS33" s="655"/>
      <c r="DT33" s="655"/>
      <c r="DU33" s="655"/>
      <c r="DV33" s="656"/>
      <c r="DW33" s="628">
        <v>40.200000000000003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701901</v>
      </c>
      <c r="CS34" s="624"/>
      <c r="CT34" s="624"/>
      <c r="CU34" s="624"/>
      <c r="CV34" s="624"/>
      <c r="CW34" s="624"/>
      <c r="CX34" s="624"/>
      <c r="CY34" s="625"/>
      <c r="CZ34" s="657">
        <v>11.7</v>
      </c>
      <c r="DA34" s="658"/>
      <c r="DB34" s="658"/>
      <c r="DC34" s="659"/>
      <c r="DD34" s="632">
        <v>582262</v>
      </c>
      <c r="DE34" s="624"/>
      <c r="DF34" s="624"/>
      <c r="DG34" s="624"/>
      <c r="DH34" s="624"/>
      <c r="DI34" s="624"/>
      <c r="DJ34" s="624"/>
      <c r="DK34" s="625"/>
      <c r="DL34" s="632">
        <v>410575</v>
      </c>
      <c r="DM34" s="624"/>
      <c r="DN34" s="624"/>
      <c r="DO34" s="624"/>
      <c r="DP34" s="624"/>
      <c r="DQ34" s="624"/>
      <c r="DR34" s="624"/>
      <c r="DS34" s="624"/>
      <c r="DT34" s="624"/>
      <c r="DU34" s="624"/>
      <c r="DV34" s="625"/>
      <c r="DW34" s="628">
        <v>15</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142598</v>
      </c>
      <c r="S35" s="624"/>
      <c r="T35" s="624"/>
      <c r="U35" s="624"/>
      <c r="V35" s="624"/>
      <c r="W35" s="624"/>
      <c r="X35" s="624"/>
      <c r="Y35" s="625"/>
      <c r="Z35" s="626">
        <v>2.2000000000000002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471040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69849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63955</v>
      </c>
      <c r="CS35" s="655"/>
      <c r="CT35" s="655"/>
      <c r="CU35" s="655"/>
      <c r="CV35" s="655"/>
      <c r="CW35" s="655"/>
      <c r="CX35" s="655"/>
      <c r="CY35" s="656"/>
      <c r="CZ35" s="657">
        <v>1.1000000000000001</v>
      </c>
      <c r="DA35" s="658"/>
      <c r="DB35" s="658"/>
      <c r="DC35" s="659"/>
      <c r="DD35" s="632">
        <v>51686</v>
      </c>
      <c r="DE35" s="655"/>
      <c r="DF35" s="655"/>
      <c r="DG35" s="655"/>
      <c r="DH35" s="655"/>
      <c r="DI35" s="655"/>
      <c r="DJ35" s="655"/>
      <c r="DK35" s="656"/>
      <c r="DL35" s="632">
        <v>47661</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6405853</v>
      </c>
      <c r="S36" s="696"/>
      <c r="T36" s="696"/>
      <c r="U36" s="696"/>
      <c r="V36" s="696"/>
      <c r="W36" s="696"/>
      <c r="X36" s="696"/>
      <c r="Y36" s="697"/>
      <c r="Z36" s="698">
        <v>100</v>
      </c>
      <c r="AA36" s="698"/>
      <c r="AB36" s="698"/>
      <c r="AC36" s="698"/>
      <c r="AD36" s="699">
        <v>2588242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80795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30739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476697</v>
      </c>
      <c r="CS36" s="624"/>
      <c r="CT36" s="624"/>
      <c r="CU36" s="624"/>
      <c r="CV36" s="624"/>
      <c r="CW36" s="624"/>
      <c r="CX36" s="624"/>
      <c r="CY36" s="625"/>
      <c r="CZ36" s="657">
        <v>7.9</v>
      </c>
      <c r="DA36" s="658"/>
      <c r="DB36" s="658"/>
      <c r="DC36" s="659"/>
      <c r="DD36" s="632">
        <v>381807</v>
      </c>
      <c r="DE36" s="624"/>
      <c r="DF36" s="624"/>
      <c r="DG36" s="624"/>
      <c r="DH36" s="624"/>
      <c r="DI36" s="624"/>
      <c r="DJ36" s="624"/>
      <c r="DK36" s="625"/>
      <c r="DL36" s="632">
        <v>291514</v>
      </c>
      <c r="DM36" s="624"/>
      <c r="DN36" s="624"/>
      <c r="DO36" s="624"/>
      <c r="DP36" s="624"/>
      <c r="DQ36" s="624"/>
      <c r="DR36" s="624"/>
      <c r="DS36" s="624"/>
      <c r="DT36" s="624"/>
      <c r="DU36" s="624"/>
      <c r="DV36" s="625"/>
      <c r="DW36" s="628">
        <v>10.7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65221</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1032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248670</v>
      </c>
      <c r="CS37" s="655"/>
      <c r="CT37" s="655"/>
      <c r="CU37" s="655"/>
      <c r="CV37" s="655"/>
      <c r="CW37" s="655"/>
      <c r="CX37" s="655"/>
      <c r="CY37" s="656"/>
      <c r="CZ37" s="657">
        <v>4.0999999999999996</v>
      </c>
      <c r="DA37" s="658"/>
      <c r="DB37" s="658"/>
      <c r="DC37" s="659"/>
      <c r="DD37" s="632">
        <v>248670</v>
      </c>
      <c r="DE37" s="655"/>
      <c r="DF37" s="655"/>
      <c r="DG37" s="655"/>
      <c r="DH37" s="655"/>
      <c r="DI37" s="655"/>
      <c r="DJ37" s="655"/>
      <c r="DK37" s="656"/>
      <c r="DL37" s="632">
        <v>226869</v>
      </c>
      <c r="DM37" s="655"/>
      <c r="DN37" s="655"/>
      <c r="DO37" s="655"/>
      <c r="DP37" s="655"/>
      <c r="DQ37" s="655"/>
      <c r="DR37" s="655"/>
      <c r="DS37" s="655"/>
      <c r="DT37" s="655"/>
      <c r="DU37" s="655"/>
      <c r="DV37" s="656"/>
      <c r="DW37" s="628">
        <v>8.3000000000000007</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9751</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1910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461289</v>
      </c>
      <c r="CS38" s="624"/>
      <c r="CT38" s="624"/>
      <c r="CU38" s="624"/>
      <c r="CV38" s="624"/>
      <c r="CW38" s="624"/>
      <c r="CX38" s="624"/>
      <c r="CY38" s="625"/>
      <c r="CZ38" s="657">
        <v>7.7</v>
      </c>
      <c r="DA38" s="658"/>
      <c r="DB38" s="658"/>
      <c r="DC38" s="659"/>
      <c r="DD38" s="632">
        <v>401772</v>
      </c>
      <c r="DE38" s="624"/>
      <c r="DF38" s="624"/>
      <c r="DG38" s="624"/>
      <c r="DH38" s="624"/>
      <c r="DI38" s="624"/>
      <c r="DJ38" s="624"/>
      <c r="DK38" s="625"/>
      <c r="DL38" s="632">
        <v>346924</v>
      </c>
      <c r="DM38" s="624"/>
      <c r="DN38" s="624"/>
      <c r="DO38" s="624"/>
      <c r="DP38" s="624"/>
      <c r="DQ38" s="624"/>
      <c r="DR38" s="624"/>
      <c r="DS38" s="624"/>
      <c r="DT38" s="624"/>
      <c r="DU38" s="624"/>
      <c r="DV38" s="625"/>
      <c r="DW38" s="628">
        <v>12.7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92277</v>
      </c>
      <c r="CS39" s="655"/>
      <c r="CT39" s="655"/>
      <c r="CU39" s="655"/>
      <c r="CV39" s="655"/>
      <c r="CW39" s="655"/>
      <c r="CX39" s="655"/>
      <c r="CY39" s="656"/>
      <c r="CZ39" s="657">
        <v>1.5</v>
      </c>
      <c r="DA39" s="658"/>
      <c r="DB39" s="658"/>
      <c r="DC39" s="659"/>
      <c r="DD39" s="632">
        <v>91800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115059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189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4030</v>
      </c>
      <c r="CS40" s="624"/>
      <c r="CT40" s="624"/>
      <c r="CU40" s="624"/>
      <c r="CV40" s="624"/>
      <c r="CW40" s="624"/>
      <c r="CX40" s="624"/>
      <c r="CY40" s="625"/>
      <c r="CZ40" s="657">
        <v>0.1</v>
      </c>
      <c r="DA40" s="658"/>
      <c r="DB40" s="658"/>
      <c r="DC40" s="659"/>
      <c r="DD40" s="632">
        <v>4030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200214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402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2719218</v>
      </c>
      <c r="CS42" s="624"/>
      <c r="CT42" s="624"/>
      <c r="CU42" s="624"/>
      <c r="CV42" s="624"/>
      <c r="CW42" s="624"/>
      <c r="CX42" s="624"/>
      <c r="CY42" s="625"/>
      <c r="CZ42" s="657">
        <v>45.3</v>
      </c>
      <c r="DA42" s="706"/>
      <c r="DB42" s="706"/>
      <c r="DC42" s="707"/>
      <c r="DD42" s="632">
        <v>252866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22702</v>
      </c>
      <c r="CS43" s="655"/>
      <c r="CT43" s="655"/>
      <c r="CU43" s="655"/>
      <c r="CV43" s="655"/>
      <c r="CW43" s="655"/>
      <c r="CX43" s="655"/>
      <c r="CY43" s="656"/>
      <c r="CZ43" s="657">
        <v>0.4</v>
      </c>
      <c r="DA43" s="658"/>
      <c r="DB43" s="658"/>
      <c r="DC43" s="659"/>
      <c r="DD43" s="632">
        <v>22702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2719218</v>
      </c>
      <c r="CS44" s="624"/>
      <c r="CT44" s="624"/>
      <c r="CU44" s="624"/>
      <c r="CV44" s="624"/>
      <c r="CW44" s="624"/>
      <c r="CX44" s="624"/>
      <c r="CY44" s="625"/>
      <c r="CZ44" s="657">
        <v>45.3</v>
      </c>
      <c r="DA44" s="706"/>
      <c r="DB44" s="706"/>
      <c r="DC44" s="707"/>
      <c r="DD44" s="632">
        <v>252866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583035</v>
      </c>
      <c r="CS45" s="655"/>
      <c r="CT45" s="655"/>
      <c r="CU45" s="655"/>
      <c r="CV45" s="655"/>
      <c r="CW45" s="655"/>
      <c r="CX45" s="655"/>
      <c r="CY45" s="656"/>
      <c r="CZ45" s="657">
        <v>9.6999999999999993</v>
      </c>
      <c r="DA45" s="658"/>
      <c r="DB45" s="658"/>
      <c r="DC45" s="659"/>
      <c r="DD45" s="632">
        <v>7083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2136183</v>
      </c>
      <c r="CS46" s="624"/>
      <c r="CT46" s="624"/>
      <c r="CU46" s="624"/>
      <c r="CV46" s="624"/>
      <c r="CW46" s="624"/>
      <c r="CX46" s="624"/>
      <c r="CY46" s="625"/>
      <c r="CZ46" s="657">
        <v>35.6</v>
      </c>
      <c r="DA46" s="706"/>
      <c r="DB46" s="706"/>
      <c r="DC46" s="707"/>
      <c r="DD46" s="632">
        <v>245783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5996409</v>
      </c>
      <c r="CS49" s="691"/>
      <c r="CT49" s="691"/>
      <c r="CU49" s="691"/>
      <c r="CV49" s="691"/>
      <c r="CW49" s="691"/>
      <c r="CX49" s="691"/>
      <c r="CY49" s="718"/>
      <c r="CZ49" s="719">
        <v>100</v>
      </c>
      <c r="DA49" s="720"/>
      <c r="DB49" s="720"/>
      <c r="DC49" s="721"/>
      <c r="DD49" s="722">
        <v>2948296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6406</v>
      </c>
      <c r="R7" s="753"/>
      <c r="S7" s="753"/>
      <c r="T7" s="753"/>
      <c r="U7" s="753"/>
      <c r="V7" s="753">
        <v>5996</v>
      </c>
      <c r="W7" s="753"/>
      <c r="X7" s="753"/>
      <c r="Y7" s="753"/>
      <c r="Z7" s="753"/>
      <c r="AA7" s="753">
        <v>410</v>
      </c>
      <c r="AB7" s="753"/>
      <c r="AC7" s="753"/>
      <c r="AD7" s="753"/>
      <c r="AE7" s="754"/>
      <c r="AF7" s="755">
        <v>394</v>
      </c>
      <c r="AG7" s="756"/>
      <c r="AH7" s="756"/>
      <c r="AI7" s="756"/>
      <c r="AJ7" s="757"/>
      <c r="AK7" s="792">
        <v>204</v>
      </c>
      <c r="AL7" s="793"/>
      <c r="AM7" s="793"/>
      <c r="AN7" s="793"/>
      <c r="AO7" s="793"/>
      <c r="AP7" s="793">
        <v>5972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1</v>
      </c>
      <c r="CI7" s="790"/>
      <c r="CJ7" s="790"/>
      <c r="CK7" s="790"/>
      <c r="CL7" s="791"/>
      <c r="CM7" s="789">
        <v>14</v>
      </c>
      <c r="CN7" s="790"/>
      <c r="CO7" s="790"/>
      <c r="CP7" s="790"/>
      <c r="CQ7" s="791"/>
      <c r="CR7" s="789">
        <v>7</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6406</v>
      </c>
      <c r="R23" s="812"/>
      <c r="S23" s="812"/>
      <c r="T23" s="812"/>
      <c r="U23" s="812"/>
      <c r="V23" s="812">
        <v>5996</v>
      </c>
      <c r="W23" s="812"/>
      <c r="X23" s="812"/>
      <c r="Y23" s="812"/>
      <c r="Z23" s="812"/>
      <c r="AA23" s="812">
        <v>410</v>
      </c>
      <c r="AB23" s="812"/>
      <c r="AC23" s="812"/>
      <c r="AD23" s="812"/>
      <c r="AE23" s="813"/>
      <c r="AF23" s="814">
        <v>394</v>
      </c>
      <c r="AG23" s="812"/>
      <c r="AH23" s="812"/>
      <c r="AI23" s="812"/>
      <c r="AJ23" s="815"/>
      <c r="AK23" s="816"/>
      <c r="AL23" s="817"/>
      <c r="AM23" s="817"/>
      <c r="AN23" s="817"/>
      <c r="AO23" s="817"/>
      <c r="AP23" s="812">
        <v>5972</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1342</v>
      </c>
      <c r="R28" s="841"/>
      <c r="S28" s="841"/>
      <c r="T28" s="841"/>
      <c r="U28" s="841"/>
      <c r="V28" s="841">
        <v>1272</v>
      </c>
      <c r="W28" s="841"/>
      <c r="X28" s="841"/>
      <c r="Y28" s="841"/>
      <c r="Z28" s="841"/>
      <c r="AA28" s="841">
        <v>70</v>
      </c>
      <c r="AB28" s="841"/>
      <c r="AC28" s="841"/>
      <c r="AD28" s="841"/>
      <c r="AE28" s="842"/>
      <c r="AF28" s="843">
        <v>70</v>
      </c>
      <c r="AG28" s="841"/>
      <c r="AH28" s="841"/>
      <c r="AI28" s="841"/>
      <c r="AJ28" s="844"/>
      <c r="AK28" s="845">
        <v>115</v>
      </c>
      <c r="AL28" s="836"/>
      <c r="AM28" s="836"/>
      <c r="AN28" s="836"/>
      <c r="AO28" s="836"/>
      <c r="AP28" s="836">
        <v>0</v>
      </c>
      <c r="AQ28" s="836"/>
      <c r="AR28" s="836"/>
      <c r="AS28" s="836"/>
      <c r="AT28" s="836"/>
      <c r="AU28" s="836">
        <v>0</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563</v>
      </c>
      <c r="R29" s="777"/>
      <c r="S29" s="777"/>
      <c r="T29" s="777"/>
      <c r="U29" s="777"/>
      <c r="V29" s="777">
        <v>539</v>
      </c>
      <c r="W29" s="777"/>
      <c r="X29" s="777"/>
      <c r="Y29" s="777"/>
      <c r="Z29" s="777"/>
      <c r="AA29" s="777">
        <v>24</v>
      </c>
      <c r="AB29" s="777"/>
      <c r="AC29" s="777"/>
      <c r="AD29" s="777"/>
      <c r="AE29" s="778"/>
      <c r="AF29" s="779">
        <v>24</v>
      </c>
      <c r="AG29" s="780"/>
      <c r="AH29" s="780"/>
      <c r="AI29" s="780"/>
      <c r="AJ29" s="781"/>
      <c r="AK29" s="848">
        <v>88</v>
      </c>
      <c r="AL29" s="849"/>
      <c r="AM29" s="849"/>
      <c r="AN29" s="849"/>
      <c r="AO29" s="849"/>
      <c r="AP29" s="849">
        <v>0</v>
      </c>
      <c r="AQ29" s="849"/>
      <c r="AR29" s="849"/>
      <c r="AS29" s="849"/>
      <c r="AT29" s="849"/>
      <c r="AU29" s="849">
        <v>0</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45</v>
      </c>
      <c r="R30" s="777"/>
      <c r="S30" s="777"/>
      <c r="T30" s="777"/>
      <c r="U30" s="777"/>
      <c r="V30" s="777">
        <v>45</v>
      </c>
      <c r="W30" s="777"/>
      <c r="X30" s="777"/>
      <c r="Y30" s="777"/>
      <c r="Z30" s="777"/>
      <c r="AA30" s="777">
        <v>0</v>
      </c>
      <c r="AB30" s="777"/>
      <c r="AC30" s="777"/>
      <c r="AD30" s="777"/>
      <c r="AE30" s="778"/>
      <c r="AF30" s="779">
        <v>0</v>
      </c>
      <c r="AG30" s="780"/>
      <c r="AH30" s="780"/>
      <c r="AI30" s="780"/>
      <c r="AJ30" s="781"/>
      <c r="AK30" s="848">
        <v>21</v>
      </c>
      <c r="AL30" s="849"/>
      <c r="AM30" s="849"/>
      <c r="AN30" s="849"/>
      <c r="AO30" s="849"/>
      <c r="AP30" s="849">
        <v>0</v>
      </c>
      <c r="AQ30" s="849"/>
      <c r="AR30" s="849"/>
      <c r="AS30" s="849"/>
      <c r="AT30" s="849"/>
      <c r="AU30" s="849">
        <v>0</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213</v>
      </c>
      <c r="R31" s="777"/>
      <c r="S31" s="777"/>
      <c r="T31" s="777"/>
      <c r="U31" s="777"/>
      <c r="V31" s="777">
        <v>208</v>
      </c>
      <c r="W31" s="777"/>
      <c r="X31" s="777"/>
      <c r="Y31" s="777"/>
      <c r="Z31" s="777"/>
      <c r="AA31" s="777">
        <v>5</v>
      </c>
      <c r="AB31" s="777"/>
      <c r="AC31" s="777"/>
      <c r="AD31" s="777"/>
      <c r="AE31" s="778"/>
      <c r="AF31" s="779">
        <v>5</v>
      </c>
      <c r="AG31" s="780"/>
      <c r="AH31" s="780"/>
      <c r="AI31" s="780"/>
      <c r="AJ31" s="781"/>
      <c r="AK31" s="848">
        <v>81</v>
      </c>
      <c r="AL31" s="849"/>
      <c r="AM31" s="849"/>
      <c r="AN31" s="849"/>
      <c r="AO31" s="849"/>
      <c r="AP31" s="849">
        <v>862</v>
      </c>
      <c r="AQ31" s="849"/>
      <c r="AR31" s="849"/>
      <c r="AS31" s="849"/>
      <c r="AT31" s="849"/>
      <c r="AU31" s="849">
        <v>674</v>
      </c>
      <c r="AV31" s="849"/>
      <c r="AW31" s="849"/>
      <c r="AX31" s="849"/>
      <c r="AY31" s="849"/>
      <c r="AZ31" s="850" t="s">
        <v>537</v>
      </c>
      <c r="BA31" s="850"/>
      <c r="BB31" s="850"/>
      <c r="BC31" s="850"/>
      <c r="BD31" s="850"/>
      <c r="BE31" s="846" t="s">
        <v>538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117</v>
      </c>
      <c r="R32" s="777"/>
      <c r="S32" s="777"/>
      <c r="T32" s="777"/>
      <c r="U32" s="777"/>
      <c r="V32" s="777">
        <v>113</v>
      </c>
      <c r="W32" s="777"/>
      <c r="X32" s="777"/>
      <c r="Y32" s="777"/>
      <c r="Z32" s="777"/>
      <c r="AA32" s="777">
        <v>4</v>
      </c>
      <c r="AB32" s="777"/>
      <c r="AC32" s="777"/>
      <c r="AD32" s="777"/>
      <c r="AE32" s="778"/>
      <c r="AF32" s="779">
        <v>4</v>
      </c>
      <c r="AG32" s="780"/>
      <c r="AH32" s="780"/>
      <c r="AI32" s="780"/>
      <c r="AJ32" s="781"/>
      <c r="AK32" s="848">
        <v>65</v>
      </c>
      <c r="AL32" s="849"/>
      <c r="AM32" s="849"/>
      <c r="AN32" s="849"/>
      <c r="AO32" s="849"/>
      <c r="AP32" s="849">
        <v>869</v>
      </c>
      <c r="AQ32" s="849"/>
      <c r="AR32" s="849"/>
      <c r="AS32" s="849"/>
      <c r="AT32" s="849"/>
      <c r="AU32" s="849">
        <v>768</v>
      </c>
      <c r="AV32" s="849"/>
      <c r="AW32" s="849"/>
      <c r="AX32" s="849"/>
      <c r="AY32" s="849"/>
      <c r="AZ32" s="850" t="s">
        <v>537</v>
      </c>
      <c r="BA32" s="850"/>
      <c r="BB32" s="850"/>
      <c r="BC32" s="850"/>
      <c r="BD32" s="850"/>
      <c r="BE32" s="846" t="s">
        <v>538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103</v>
      </c>
      <c r="AG63" s="860"/>
      <c r="AH63" s="860"/>
      <c r="AI63" s="860"/>
      <c r="AJ63" s="861"/>
      <c r="AK63" s="862"/>
      <c r="AL63" s="857"/>
      <c r="AM63" s="857"/>
      <c r="AN63" s="857"/>
      <c r="AO63" s="857"/>
      <c r="AP63" s="860">
        <v>1731</v>
      </c>
      <c r="AQ63" s="860"/>
      <c r="AR63" s="860"/>
      <c r="AS63" s="860"/>
      <c r="AT63" s="860"/>
      <c r="AU63" s="860">
        <v>1442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1986</v>
      </c>
      <c r="R68" s="884"/>
      <c r="S68" s="884"/>
      <c r="T68" s="884"/>
      <c r="U68" s="884"/>
      <c r="V68" s="884">
        <v>1946</v>
      </c>
      <c r="W68" s="884"/>
      <c r="X68" s="884"/>
      <c r="Y68" s="884"/>
      <c r="Z68" s="884"/>
      <c r="AA68" s="884">
        <v>39</v>
      </c>
      <c r="AB68" s="884"/>
      <c r="AC68" s="884"/>
      <c r="AD68" s="884"/>
      <c r="AE68" s="884"/>
      <c r="AF68" s="884">
        <v>38</v>
      </c>
      <c r="AG68" s="884"/>
      <c r="AH68" s="884"/>
      <c r="AI68" s="884"/>
      <c r="AJ68" s="884"/>
      <c r="AK68" s="884">
        <v>0</v>
      </c>
      <c r="AL68" s="884"/>
      <c r="AM68" s="884"/>
      <c r="AN68" s="884"/>
      <c r="AO68" s="884"/>
      <c r="AP68" s="884">
        <v>185</v>
      </c>
      <c r="AQ68" s="884"/>
      <c r="AR68" s="884"/>
      <c r="AS68" s="884"/>
      <c r="AT68" s="884"/>
      <c r="AU68" s="884">
        <v>12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1049</v>
      </c>
      <c r="R69" s="849"/>
      <c r="S69" s="849"/>
      <c r="T69" s="849"/>
      <c r="U69" s="849"/>
      <c r="V69" s="849">
        <v>983</v>
      </c>
      <c r="W69" s="849"/>
      <c r="X69" s="849"/>
      <c r="Y69" s="849"/>
      <c r="Z69" s="849"/>
      <c r="AA69" s="849">
        <v>66</v>
      </c>
      <c r="AB69" s="849"/>
      <c r="AC69" s="849"/>
      <c r="AD69" s="849"/>
      <c r="AE69" s="849"/>
      <c r="AF69" s="849">
        <v>66</v>
      </c>
      <c r="AG69" s="849"/>
      <c r="AH69" s="849"/>
      <c r="AI69" s="849"/>
      <c r="AJ69" s="849"/>
      <c r="AK69" s="849">
        <v>0</v>
      </c>
      <c r="AL69" s="849"/>
      <c r="AM69" s="849"/>
      <c r="AN69" s="849"/>
      <c r="AO69" s="849"/>
      <c r="AP69" s="849">
        <v>634</v>
      </c>
      <c r="AQ69" s="849"/>
      <c r="AR69" s="849"/>
      <c r="AS69" s="849"/>
      <c r="AT69" s="849"/>
      <c r="AU69" s="849">
        <v>97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2292</v>
      </c>
      <c r="R70" s="849"/>
      <c r="S70" s="849"/>
      <c r="T70" s="849"/>
      <c r="U70" s="849"/>
      <c r="V70" s="849">
        <v>2279</v>
      </c>
      <c r="W70" s="849"/>
      <c r="X70" s="849"/>
      <c r="Y70" s="849"/>
      <c r="Z70" s="849"/>
      <c r="AA70" s="849">
        <v>13</v>
      </c>
      <c r="AB70" s="849"/>
      <c r="AC70" s="849"/>
      <c r="AD70" s="849"/>
      <c r="AE70" s="849"/>
      <c r="AF70" s="849">
        <v>371</v>
      </c>
      <c r="AG70" s="849"/>
      <c r="AH70" s="849"/>
      <c r="AI70" s="849"/>
      <c r="AJ70" s="849"/>
      <c r="AK70" s="849">
        <v>0</v>
      </c>
      <c r="AL70" s="849"/>
      <c r="AM70" s="849"/>
      <c r="AN70" s="849"/>
      <c r="AO70" s="849"/>
      <c r="AP70" s="849">
        <v>744</v>
      </c>
      <c r="AQ70" s="849"/>
      <c r="AR70" s="849"/>
      <c r="AS70" s="849"/>
      <c r="AT70" s="849"/>
      <c r="AU70" s="849">
        <v>74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729</v>
      </c>
      <c r="R71" s="849"/>
      <c r="S71" s="849"/>
      <c r="T71" s="849"/>
      <c r="U71" s="849"/>
      <c r="V71" s="849">
        <v>688</v>
      </c>
      <c r="W71" s="849"/>
      <c r="X71" s="849"/>
      <c r="Y71" s="849"/>
      <c r="Z71" s="849"/>
      <c r="AA71" s="849">
        <v>41</v>
      </c>
      <c r="AB71" s="849"/>
      <c r="AC71" s="849"/>
      <c r="AD71" s="849"/>
      <c r="AE71" s="849"/>
      <c r="AF71" s="897">
        <v>41</v>
      </c>
      <c r="AG71" s="898"/>
      <c r="AH71" s="898"/>
      <c r="AI71" s="898"/>
      <c r="AJ71" s="848"/>
      <c r="AK71" s="897">
        <v>0</v>
      </c>
      <c r="AL71" s="898"/>
      <c r="AM71" s="898"/>
      <c r="AN71" s="898"/>
      <c r="AO71" s="848"/>
      <c r="AP71" s="897">
        <v>0</v>
      </c>
      <c r="AQ71" s="898"/>
      <c r="AR71" s="898"/>
      <c r="AS71" s="898"/>
      <c r="AT71" s="848"/>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250943</v>
      </c>
      <c r="R72" s="849"/>
      <c r="S72" s="849"/>
      <c r="T72" s="849"/>
      <c r="U72" s="849"/>
      <c r="V72" s="849">
        <v>239378</v>
      </c>
      <c r="W72" s="849"/>
      <c r="X72" s="849"/>
      <c r="Y72" s="849"/>
      <c r="Z72" s="849"/>
      <c r="AA72" s="849">
        <v>11565</v>
      </c>
      <c r="AB72" s="849"/>
      <c r="AC72" s="849"/>
      <c r="AD72" s="849"/>
      <c r="AE72" s="849"/>
      <c r="AF72" s="849">
        <v>11565</v>
      </c>
      <c r="AG72" s="849"/>
      <c r="AH72" s="849"/>
      <c r="AI72" s="849"/>
      <c r="AJ72" s="849"/>
      <c r="AK72" s="849">
        <v>726</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10258</v>
      </c>
      <c r="R73" s="849"/>
      <c r="S73" s="849"/>
      <c r="T73" s="849"/>
      <c r="U73" s="849"/>
      <c r="V73" s="849">
        <v>8973</v>
      </c>
      <c r="W73" s="849"/>
      <c r="X73" s="849"/>
      <c r="Y73" s="849"/>
      <c r="Z73" s="849"/>
      <c r="AA73" s="849">
        <v>1285</v>
      </c>
      <c r="AB73" s="849"/>
      <c r="AC73" s="849"/>
      <c r="AD73" s="849"/>
      <c r="AE73" s="849"/>
      <c r="AF73" s="849">
        <v>0</v>
      </c>
      <c r="AG73" s="849"/>
      <c r="AH73" s="849"/>
      <c r="AI73" s="849"/>
      <c r="AJ73" s="849"/>
      <c r="AK73" s="849">
        <v>16</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1171</v>
      </c>
      <c r="R74" s="849"/>
      <c r="S74" s="849"/>
      <c r="T74" s="849"/>
      <c r="U74" s="849"/>
      <c r="V74" s="849">
        <v>1170</v>
      </c>
      <c r="W74" s="849"/>
      <c r="X74" s="849"/>
      <c r="Y74" s="849"/>
      <c r="Z74" s="849"/>
      <c r="AA74" s="849">
        <v>1</v>
      </c>
      <c r="AB74" s="849"/>
      <c r="AC74" s="849"/>
      <c r="AD74" s="849"/>
      <c r="AE74" s="849"/>
      <c r="AF74" s="849">
        <v>0</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9">
        <v>1</v>
      </c>
      <c r="R75" s="898"/>
      <c r="S75" s="898"/>
      <c r="T75" s="898"/>
      <c r="U75" s="848"/>
      <c r="V75" s="897">
        <v>0</v>
      </c>
      <c r="W75" s="898"/>
      <c r="X75" s="898"/>
      <c r="Y75" s="898"/>
      <c r="Z75" s="848"/>
      <c r="AA75" s="897">
        <v>1</v>
      </c>
      <c r="AB75" s="898"/>
      <c r="AC75" s="898"/>
      <c r="AD75" s="898"/>
      <c r="AE75" s="848"/>
      <c r="AF75" s="849">
        <v>0</v>
      </c>
      <c r="AG75" s="849"/>
      <c r="AH75" s="849"/>
      <c r="AI75" s="849"/>
      <c r="AJ75" s="849"/>
      <c r="AK75" s="897">
        <v>0</v>
      </c>
      <c r="AL75" s="898"/>
      <c r="AM75" s="898"/>
      <c r="AN75" s="898"/>
      <c r="AO75" s="848"/>
      <c r="AP75" s="849">
        <v>0</v>
      </c>
      <c r="AQ75" s="849"/>
      <c r="AR75" s="849"/>
      <c r="AS75" s="849"/>
      <c r="AT75" s="849"/>
      <c r="AU75" s="849">
        <v>0</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547</v>
      </c>
      <c r="C76" s="892"/>
      <c r="D76" s="892"/>
      <c r="E76" s="892"/>
      <c r="F76" s="892"/>
      <c r="G76" s="892"/>
      <c r="H76" s="892"/>
      <c r="I76" s="892"/>
      <c r="J76" s="892"/>
      <c r="K76" s="892"/>
      <c r="L76" s="892"/>
      <c r="M76" s="892"/>
      <c r="N76" s="892"/>
      <c r="O76" s="892"/>
      <c r="P76" s="893"/>
      <c r="Q76" s="899">
        <v>47</v>
      </c>
      <c r="R76" s="898"/>
      <c r="S76" s="898"/>
      <c r="T76" s="898"/>
      <c r="U76" s="848"/>
      <c r="V76" s="897">
        <v>34</v>
      </c>
      <c r="W76" s="898"/>
      <c r="X76" s="898"/>
      <c r="Y76" s="898"/>
      <c r="Z76" s="848"/>
      <c r="AA76" s="897">
        <v>13</v>
      </c>
      <c r="AB76" s="898"/>
      <c r="AC76" s="898"/>
      <c r="AD76" s="898"/>
      <c r="AE76" s="848"/>
      <c r="AF76" s="849">
        <v>0</v>
      </c>
      <c r="AG76" s="849"/>
      <c r="AH76" s="849"/>
      <c r="AI76" s="849"/>
      <c r="AJ76" s="849"/>
      <c r="AK76" s="897">
        <v>0</v>
      </c>
      <c r="AL76" s="898"/>
      <c r="AM76" s="898"/>
      <c r="AN76" s="898"/>
      <c r="AO76" s="848"/>
      <c r="AP76" s="849">
        <v>0</v>
      </c>
      <c r="AQ76" s="849"/>
      <c r="AR76" s="849"/>
      <c r="AS76" s="849"/>
      <c r="AT76" s="849"/>
      <c r="AU76" s="849">
        <v>0</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548</v>
      </c>
      <c r="C77" s="892"/>
      <c r="D77" s="892"/>
      <c r="E77" s="892"/>
      <c r="F77" s="892"/>
      <c r="G77" s="892"/>
      <c r="H77" s="892"/>
      <c r="I77" s="892"/>
      <c r="J77" s="892"/>
      <c r="K77" s="892"/>
      <c r="L77" s="892"/>
      <c r="M77" s="892"/>
      <c r="N77" s="892"/>
      <c r="O77" s="892"/>
      <c r="P77" s="893"/>
      <c r="Q77" s="899">
        <v>28</v>
      </c>
      <c r="R77" s="898"/>
      <c r="S77" s="898"/>
      <c r="T77" s="898"/>
      <c r="U77" s="848"/>
      <c r="V77" s="897">
        <v>22</v>
      </c>
      <c r="W77" s="898"/>
      <c r="X77" s="898"/>
      <c r="Y77" s="898"/>
      <c r="Z77" s="848"/>
      <c r="AA77" s="897">
        <v>6</v>
      </c>
      <c r="AB77" s="898"/>
      <c r="AC77" s="898"/>
      <c r="AD77" s="898"/>
      <c r="AE77" s="848"/>
      <c r="AF77" s="849">
        <v>0</v>
      </c>
      <c r="AG77" s="849"/>
      <c r="AH77" s="849"/>
      <c r="AI77" s="849"/>
      <c r="AJ77" s="849"/>
      <c r="AK77" s="897">
        <v>12</v>
      </c>
      <c r="AL77" s="898"/>
      <c r="AM77" s="898"/>
      <c r="AN77" s="898"/>
      <c r="AO77" s="848"/>
      <c r="AP77" s="849">
        <v>0</v>
      </c>
      <c r="AQ77" s="849"/>
      <c r="AR77" s="849"/>
      <c r="AS77" s="849"/>
      <c r="AT77" s="849"/>
      <c r="AU77" s="849">
        <v>0</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12081</v>
      </c>
      <c r="AG88" s="860"/>
      <c r="AH88" s="860"/>
      <c r="AI88" s="860"/>
      <c r="AJ88" s="860"/>
      <c r="AK88" s="857"/>
      <c r="AL88" s="857"/>
      <c r="AM88" s="857"/>
      <c r="AN88" s="857"/>
      <c r="AO88" s="857"/>
      <c r="AP88" s="860">
        <v>1563</v>
      </c>
      <c r="AQ88" s="860"/>
      <c r="AR88" s="860"/>
      <c r="AS88" s="860"/>
      <c r="AT88" s="860"/>
      <c r="AU88" s="860">
        <v>183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v>
      </c>
      <c r="CS102" s="868"/>
      <c r="CT102" s="868"/>
      <c r="CU102" s="868"/>
      <c r="CV102" s="911"/>
      <c r="CW102" s="910">
        <v>0</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478327</v>
      </c>
      <c r="AB110" s="920"/>
      <c r="AC110" s="920"/>
      <c r="AD110" s="920"/>
      <c r="AE110" s="921"/>
      <c r="AF110" s="922">
        <v>483534</v>
      </c>
      <c r="AG110" s="920"/>
      <c r="AH110" s="920"/>
      <c r="AI110" s="920"/>
      <c r="AJ110" s="921"/>
      <c r="AK110" s="922">
        <v>470531</v>
      </c>
      <c r="AL110" s="920"/>
      <c r="AM110" s="920"/>
      <c r="AN110" s="920"/>
      <c r="AO110" s="921"/>
      <c r="AP110" s="923">
        <v>20.2</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4265996</v>
      </c>
      <c r="BR110" s="957"/>
      <c r="BS110" s="957"/>
      <c r="BT110" s="957"/>
      <c r="BU110" s="957"/>
      <c r="BV110" s="957">
        <v>4584533</v>
      </c>
      <c r="BW110" s="957"/>
      <c r="BX110" s="957"/>
      <c r="BY110" s="957"/>
      <c r="BZ110" s="957"/>
      <c r="CA110" s="957">
        <v>5971694</v>
      </c>
      <c r="CB110" s="957"/>
      <c r="CC110" s="957"/>
      <c r="CD110" s="957"/>
      <c r="CE110" s="957"/>
      <c r="CF110" s="971">
        <v>256.8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101520</v>
      </c>
      <c r="BR111" s="950"/>
      <c r="BS111" s="950"/>
      <c r="BT111" s="950"/>
      <c r="BU111" s="950"/>
      <c r="BV111" s="950">
        <v>83342</v>
      </c>
      <c r="BW111" s="950"/>
      <c r="BX111" s="950"/>
      <c r="BY111" s="950"/>
      <c r="BZ111" s="950"/>
      <c r="CA111" s="950">
        <v>65448</v>
      </c>
      <c r="CB111" s="950"/>
      <c r="CC111" s="950"/>
      <c r="CD111" s="950"/>
      <c r="CE111" s="950"/>
      <c r="CF111" s="944">
        <v>2.8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1740148</v>
      </c>
      <c r="BR112" s="950"/>
      <c r="BS112" s="950"/>
      <c r="BT112" s="950"/>
      <c r="BU112" s="950"/>
      <c r="BV112" s="950">
        <v>1591865</v>
      </c>
      <c r="BW112" s="950"/>
      <c r="BX112" s="950"/>
      <c r="BY112" s="950"/>
      <c r="BZ112" s="950"/>
      <c r="CA112" s="950">
        <v>1442111</v>
      </c>
      <c r="CB112" s="950"/>
      <c r="CC112" s="950"/>
      <c r="CD112" s="950"/>
      <c r="CE112" s="950"/>
      <c r="CF112" s="944">
        <v>62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123086</v>
      </c>
      <c r="AB113" s="964"/>
      <c r="AC113" s="964"/>
      <c r="AD113" s="964"/>
      <c r="AE113" s="965"/>
      <c r="AF113" s="966">
        <v>116828</v>
      </c>
      <c r="AG113" s="964"/>
      <c r="AH113" s="964"/>
      <c r="AI113" s="964"/>
      <c r="AJ113" s="965"/>
      <c r="AK113" s="966">
        <v>123254</v>
      </c>
      <c r="AL113" s="964"/>
      <c r="AM113" s="964"/>
      <c r="AN113" s="964"/>
      <c r="AO113" s="965"/>
      <c r="AP113" s="967">
        <v>5.3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208893</v>
      </c>
      <c r="BR113" s="950"/>
      <c r="BS113" s="950"/>
      <c r="BT113" s="950"/>
      <c r="BU113" s="950"/>
      <c r="BV113" s="950">
        <v>190831</v>
      </c>
      <c r="BW113" s="950"/>
      <c r="BX113" s="950"/>
      <c r="BY113" s="950"/>
      <c r="BZ113" s="950"/>
      <c r="CA113" s="950">
        <v>150659</v>
      </c>
      <c r="CB113" s="950"/>
      <c r="CC113" s="950"/>
      <c r="CD113" s="950"/>
      <c r="CE113" s="950"/>
      <c r="CF113" s="944">
        <v>6.5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26355</v>
      </c>
      <c r="AB114" s="989"/>
      <c r="AC114" s="989"/>
      <c r="AD114" s="989"/>
      <c r="AE114" s="990"/>
      <c r="AF114" s="991">
        <v>26175</v>
      </c>
      <c r="AG114" s="989"/>
      <c r="AH114" s="989"/>
      <c r="AI114" s="989"/>
      <c r="AJ114" s="990"/>
      <c r="AK114" s="991">
        <v>26702</v>
      </c>
      <c r="AL114" s="989"/>
      <c r="AM114" s="989"/>
      <c r="AN114" s="989"/>
      <c r="AO114" s="990"/>
      <c r="AP114" s="992">
        <v>1.1000000000000001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710309</v>
      </c>
      <c r="BR114" s="950"/>
      <c r="BS114" s="950"/>
      <c r="BT114" s="950"/>
      <c r="BU114" s="950"/>
      <c r="BV114" s="950">
        <v>669137</v>
      </c>
      <c r="BW114" s="950"/>
      <c r="BX114" s="950"/>
      <c r="BY114" s="950"/>
      <c r="BZ114" s="950"/>
      <c r="CA114" s="950">
        <v>631653</v>
      </c>
      <c r="CB114" s="950"/>
      <c r="CC114" s="950"/>
      <c r="CD114" s="950"/>
      <c r="CE114" s="950"/>
      <c r="CF114" s="944">
        <v>27.2</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26734</v>
      </c>
      <c r="AB115" s="964"/>
      <c r="AC115" s="964"/>
      <c r="AD115" s="964"/>
      <c r="AE115" s="965"/>
      <c r="AF115" s="966">
        <v>18178</v>
      </c>
      <c r="AG115" s="964"/>
      <c r="AH115" s="964"/>
      <c r="AI115" s="964"/>
      <c r="AJ115" s="965"/>
      <c r="AK115" s="966">
        <v>17894</v>
      </c>
      <c r="AL115" s="964"/>
      <c r="AM115" s="964"/>
      <c r="AN115" s="964"/>
      <c r="AO115" s="965"/>
      <c r="AP115" s="967">
        <v>0.8</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101520</v>
      </c>
      <c r="DH116" s="989"/>
      <c r="DI116" s="989"/>
      <c r="DJ116" s="989"/>
      <c r="DK116" s="990"/>
      <c r="DL116" s="991">
        <v>83342</v>
      </c>
      <c r="DM116" s="989"/>
      <c r="DN116" s="989"/>
      <c r="DO116" s="989"/>
      <c r="DP116" s="990"/>
      <c r="DQ116" s="991">
        <v>65448</v>
      </c>
      <c r="DR116" s="989"/>
      <c r="DS116" s="989"/>
      <c r="DT116" s="989"/>
      <c r="DU116" s="990"/>
      <c r="DV116" s="992">
        <v>2.8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654502</v>
      </c>
      <c r="AB117" s="996"/>
      <c r="AC117" s="996"/>
      <c r="AD117" s="996"/>
      <c r="AE117" s="997"/>
      <c r="AF117" s="995">
        <v>644715</v>
      </c>
      <c r="AG117" s="996"/>
      <c r="AH117" s="996"/>
      <c r="AI117" s="996"/>
      <c r="AJ117" s="997"/>
      <c r="AK117" s="995">
        <v>638381</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7026866</v>
      </c>
      <c r="BR118" s="1016"/>
      <c r="BS118" s="1016"/>
      <c r="BT118" s="1016"/>
      <c r="BU118" s="1016"/>
      <c r="BV118" s="1016">
        <v>7119708</v>
      </c>
      <c r="BW118" s="1016"/>
      <c r="BX118" s="1016"/>
      <c r="BY118" s="1016"/>
      <c r="BZ118" s="1016"/>
      <c r="CA118" s="1016">
        <v>8261565</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1897676</v>
      </c>
      <c r="BR119" s="957"/>
      <c r="BS119" s="957"/>
      <c r="BT119" s="957"/>
      <c r="BU119" s="957"/>
      <c r="BV119" s="957">
        <v>1066981</v>
      </c>
      <c r="BW119" s="957"/>
      <c r="BX119" s="957"/>
      <c r="BY119" s="957"/>
      <c r="BZ119" s="957"/>
      <c r="CA119" s="957">
        <v>970205</v>
      </c>
      <c r="CB119" s="957"/>
      <c r="CC119" s="957"/>
      <c r="CD119" s="957"/>
      <c r="CE119" s="957"/>
      <c r="CF119" s="971">
        <v>41.7</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137569</v>
      </c>
      <c r="BR120" s="950"/>
      <c r="BS120" s="950"/>
      <c r="BT120" s="950"/>
      <c r="BU120" s="950"/>
      <c r="BV120" s="950">
        <v>123813</v>
      </c>
      <c r="BW120" s="950"/>
      <c r="BX120" s="950"/>
      <c r="BY120" s="950"/>
      <c r="BZ120" s="950"/>
      <c r="CA120" s="950">
        <v>99660</v>
      </c>
      <c r="CB120" s="950"/>
      <c r="CC120" s="950"/>
      <c r="CD120" s="950"/>
      <c r="CE120" s="950"/>
      <c r="CF120" s="944">
        <v>4.3</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912818</v>
      </c>
      <c r="DH120" s="957"/>
      <c r="DI120" s="957"/>
      <c r="DJ120" s="957"/>
      <c r="DK120" s="957"/>
      <c r="DL120" s="957">
        <v>832497</v>
      </c>
      <c r="DM120" s="957"/>
      <c r="DN120" s="957"/>
      <c r="DO120" s="957"/>
      <c r="DP120" s="957"/>
      <c r="DQ120" s="957">
        <v>767638</v>
      </c>
      <c r="DR120" s="957"/>
      <c r="DS120" s="957"/>
      <c r="DT120" s="957"/>
      <c r="DU120" s="957"/>
      <c r="DV120" s="958">
        <v>33</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3717781</v>
      </c>
      <c r="BR121" s="1016"/>
      <c r="BS121" s="1016"/>
      <c r="BT121" s="1016"/>
      <c r="BU121" s="1016"/>
      <c r="BV121" s="1016">
        <v>3935500</v>
      </c>
      <c r="BW121" s="1016"/>
      <c r="BX121" s="1016"/>
      <c r="BY121" s="1016"/>
      <c r="BZ121" s="1016"/>
      <c r="CA121" s="1016">
        <v>4912244</v>
      </c>
      <c r="CB121" s="1016"/>
      <c r="CC121" s="1016"/>
      <c r="CD121" s="1016"/>
      <c r="CE121" s="1016"/>
      <c r="CF121" s="1054">
        <v>211.3</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824036</v>
      </c>
      <c r="DH121" s="950"/>
      <c r="DI121" s="950"/>
      <c r="DJ121" s="950"/>
      <c r="DK121" s="950"/>
      <c r="DL121" s="950">
        <v>759368</v>
      </c>
      <c r="DM121" s="950"/>
      <c r="DN121" s="950"/>
      <c r="DO121" s="950"/>
      <c r="DP121" s="950"/>
      <c r="DQ121" s="950">
        <v>674473</v>
      </c>
      <c r="DR121" s="950"/>
      <c r="DS121" s="950"/>
      <c r="DT121" s="950"/>
      <c r="DU121" s="950"/>
      <c r="DV121" s="951">
        <v>29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5753026</v>
      </c>
      <c r="BR122" s="1065"/>
      <c r="BS122" s="1065"/>
      <c r="BT122" s="1065"/>
      <c r="BU122" s="1065"/>
      <c r="BV122" s="1065">
        <v>5126294</v>
      </c>
      <c r="BW122" s="1065"/>
      <c r="BX122" s="1065"/>
      <c r="BY122" s="1065"/>
      <c r="BZ122" s="1065"/>
      <c r="CA122" s="1065">
        <v>5982109</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26734</v>
      </c>
      <c r="AB123" s="989"/>
      <c r="AC123" s="989"/>
      <c r="AD123" s="989"/>
      <c r="AE123" s="990"/>
      <c r="AF123" s="991">
        <v>18178</v>
      </c>
      <c r="AG123" s="989"/>
      <c r="AH123" s="989"/>
      <c r="AI123" s="989"/>
      <c r="AJ123" s="990"/>
      <c r="AK123" s="991">
        <v>17894</v>
      </c>
      <c r="AL123" s="989"/>
      <c r="AM123" s="989"/>
      <c r="AN123" s="989"/>
      <c r="AO123" s="990"/>
      <c r="AP123" s="992">
        <v>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56</v>
      </c>
      <c r="BR123" s="1057"/>
      <c r="BS123" s="1057"/>
      <c r="BT123" s="1057"/>
      <c r="BU123" s="1057"/>
      <c r="BV123" s="1057">
        <v>89.3</v>
      </c>
      <c r="BW123" s="1057"/>
      <c r="BX123" s="1057"/>
      <c r="BY123" s="1057"/>
      <c r="BZ123" s="1057"/>
      <c r="CA123" s="1057">
        <v>98</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3294</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x14ac:dyDescent="0.15">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27585</v>
      </c>
      <c r="AB128" s="1120"/>
      <c r="AC128" s="1120"/>
      <c r="AD128" s="1120"/>
      <c r="AE128" s="1121"/>
      <c r="AF128" s="1122">
        <v>28393</v>
      </c>
      <c r="AG128" s="1120"/>
      <c r="AH128" s="1120"/>
      <c r="AI128" s="1120"/>
      <c r="AJ128" s="1121"/>
      <c r="AK128" s="1122">
        <v>30903</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2657270</v>
      </c>
      <c r="AB129" s="989"/>
      <c r="AC129" s="989"/>
      <c r="AD129" s="989"/>
      <c r="AE129" s="990"/>
      <c r="AF129" s="991">
        <v>2624173</v>
      </c>
      <c r="AG129" s="989"/>
      <c r="AH129" s="989"/>
      <c r="AI129" s="989"/>
      <c r="AJ129" s="990"/>
      <c r="AK129" s="991">
        <v>2707068</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10.1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385158</v>
      </c>
      <c r="AB130" s="989"/>
      <c r="AC130" s="989"/>
      <c r="AD130" s="989"/>
      <c r="AE130" s="990"/>
      <c r="AF130" s="991">
        <v>392545</v>
      </c>
      <c r="AG130" s="989"/>
      <c r="AH130" s="989"/>
      <c r="AI130" s="989"/>
      <c r="AJ130" s="990"/>
      <c r="AK130" s="991">
        <v>381867</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98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2272112</v>
      </c>
      <c r="AB131" s="1028"/>
      <c r="AC131" s="1028"/>
      <c r="AD131" s="1028"/>
      <c r="AE131" s="1029"/>
      <c r="AF131" s="1030">
        <v>2231628</v>
      </c>
      <c r="AG131" s="1028"/>
      <c r="AH131" s="1028"/>
      <c r="AI131" s="1028"/>
      <c r="AJ131" s="1029"/>
      <c r="AK131" s="1030">
        <v>2325201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10.64027654</v>
      </c>
      <c r="AB132" s="1134"/>
      <c r="AC132" s="1134"/>
      <c r="AD132" s="1134"/>
      <c r="AE132" s="1135"/>
      <c r="AF132" s="1136">
        <v>10.027522510000001</v>
      </c>
      <c r="AG132" s="1134"/>
      <c r="AH132" s="1134"/>
      <c r="AI132" s="1134"/>
      <c r="AJ132" s="1135"/>
      <c r="AK132" s="1136">
        <v>9.7028600970000003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11.8</v>
      </c>
      <c r="AB133" s="1141"/>
      <c r="AC133" s="1141"/>
      <c r="AD133" s="1141"/>
      <c r="AE133" s="1142"/>
      <c r="AF133" s="1140">
        <v>11</v>
      </c>
      <c r="AG133" s="1141"/>
      <c r="AH133" s="1141"/>
      <c r="AI133" s="1141"/>
      <c r="AJ133" s="1142"/>
      <c r="AK133" s="1140">
        <v>10.1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J110"/>
  <sheetViews>
    <sheetView showGridLines="0" view="pageBreakPreview" zoomScaleNormal="85" zoomScaleSheetLayoutView="100" workbookViewId="0">
      <selection activeCell="P23" sqref="P2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7" t="s">
        <v>474</v>
      </c>
      <c r="L7" s="254"/>
      <c r="M7" s="255" t="s">
        <v>475</v>
      </c>
      <c r="N7" s="256"/>
    </row>
    <row r="8" spans="1:16" x14ac:dyDescent="0.15">
      <c r="A8" s="248"/>
      <c r="B8" s="244"/>
      <c r="C8" s="244"/>
      <c r="D8" s="244"/>
      <c r="E8" s="244"/>
      <c r="F8" s="244"/>
      <c r="G8" s="257"/>
      <c r="H8" s="258"/>
      <c r="I8" s="258"/>
      <c r="J8" s="259"/>
      <c r="K8" s="1148"/>
      <c r="L8" s="260" t="s">
        <v>476</v>
      </c>
      <c r="M8" s="261" t="s">
        <v>477</v>
      </c>
      <c r="N8" s="262" t="s">
        <v>478</v>
      </c>
    </row>
    <row r="9" spans="1:16" x14ac:dyDescent="0.15">
      <c r="A9" s="248"/>
      <c r="B9" s="244"/>
      <c r="C9" s="244"/>
      <c r="D9" s="244"/>
      <c r="E9" s="244"/>
      <c r="F9" s="244"/>
      <c r="G9" s="1149" t="s">
        <v>479</v>
      </c>
      <c r="H9" s="1150"/>
      <c r="I9" s="1150"/>
      <c r="J9" s="1151"/>
      <c r="K9" s="263">
        <v>664899</v>
      </c>
      <c r="L9" s="264">
        <v>101635</v>
      </c>
      <c r="M9" s="265">
        <v>133600</v>
      </c>
      <c r="N9" s="266">
        <v>-23.9</v>
      </c>
    </row>
    <row r="10" spans="1:16" x14ac:dyDescent="0.15">
      <c r="A10" s="248"/>
      <c r="B10" s="244"/>
      <c r="C10" s="244"/>
      <c r="D10" s="244"/>
      <c r="E10" s="244"/>
      <c r="F10" s="244"/>
      <c r="G10" s="1149" t="s">
        <v>480</v>
      </c>
      <c r="H10" s="1150"/>
      <c r="I10" s="1150"/>
      <c r="J10" s="1151"/>
      <c r="K10" s="267">
        <v>28116</v>
      </c>
      <c r="L10" s="268">
        <v>4298</v>
      </c>
      <c r="M10" s="269">
        <v>14806</v>
      </c>
      <c r="N10" s="270">
        <v>-71</v>
      </c>
    </row>
    <row r="11" spans="1:16" ht="13.5" customHeight="1" x14ac:dyDescent="0.15">
      <c r="A11" s="248"/>
      <c r="B11" s="244"/>
      <c r="C11" s="244"/>
      <c r="D11" s="244"/>
      <c r="E11" s="244"/>
      <c r="F11" s="244"/>
      <c r="G11" s="1149" t="s">
        <v>481</v>
      </c>
      <c r="H11" s="1150"/>
      <c r="I11" s="1150"/>
      <c r="J11" s="1151"/>
      <c r="K11" s="267">
        <v>116619</v>
      </c>
      <c r="L11" s="268">
        <v>17826</v>
      </c>
      <c r="M11" s="269">
        <v>22006</v>
      </c>
      <c r="N11" s="270">
        <v>-19</v>
      </c>
    </row>
    <row r="12" spans="1:16" ht="13.5" customHeight="1" x14ac:dyDescent="0.15">
      <c r="A12" s="248"/>
      <c r="B12" s="244"/>
      <c r="C12" s="244"/>
      <c r="D12" s="244"/>
      <c r="E12" s="244"/>
      <c r="F12" s="244"/>
      <c r="G12" s="1149" t="s">
        <v>482</v>
      </c>
      <c r="H12" s="1150"/>
      <c r="I12" s="1150"/>
      <c r="J12" s="1151"/>
      <c r="K12" s="267" t="s">
        <v>483</v>
      </c>
      <c r="L12" s="268" t="s">
        <v>483</v>
      </c>
      <c r="M12" s="269">
        <v>3064</v>
      </c>
      <c r="N12" s="270" t="s">
        <v>483</v>
      </c>
    </row>
    <row r="13" spans="1:16" ht="13.5" customHeight="1" x14ac:dyDescent="0.15">
      <c r="A13" s="248"/>
      <c r="B13" s="244"/>
      <c r="C13" s="244"/>
      <c r="D13" s="244"/>
      <c r="E13" s="244"/>
      <c r="F13" s="244"/>
      <c r="G13" s="1149" t="s">
        <v>484</v>
      </c>
      <c r="H13" s="1150"/>
      <c r="I13" s="1150"/>
      <c r="J13" s="1151"/>
      <c r="K13" s="267" t="s">
        <v>483</v>
      </c>
      <c r="L13" s="268" t="s">
        <v>483</v>
      </c>
      <c r="M13" s="269" t="s">
        <v>483</v>
      </c>
      <c r="N13" s="270" t="s">
        <v>483</v>
      </c>
    </row>
    <row r="14" spans="1:16" ht="13.5" customHeight="1" x14ac:dyDescent="0.15">
      <c r="A14" s="248"/>
      <c r="B14" s="244"/>
      <c r="C14" s="244"/>
      <c r="D14" s="244"/>
      <c r="E14" s="244"/>
      <c r="F14" s="244"/>
      <c r="G14" s="1149" t="s">
        <v>485</v>
      </c>
      <c r="H14" s="1150"/>
      <c r="I14" s="1150"/>
      <c r="J14" s="1151"/>
      <c r="K14" s="267">
        <v>33450</v>
      </c>
      <c r="L14" s="268">
        <v>5113</v>
      </c>
      <c r="M14" s="269">
        <v>5782</v>
      </c>
      <c r="N14" s="270">
        <v>-11.6</v>
      </c>
    </row>
    <row r="15" spans="1:16" ht="13.5" customHeight="1" x14ac:dyDescent="0.15">
      <c r="A15" s="248"/>
      <c r="B15" s="244"/>
      <c r="C15" s="244"/>
      <c r="D15" s="244"/>
      <c r="E15" s="244"/>
      <c r="F15" s="244"/>
      <c r="G15" s="1149" t="s">
        <v>486</v>
      </c>
      <c r="H15" s="1150"/>
      <c r="I15" s="1150"/>
      <c r="J15" s="1151"/>
      <c r="K15" s="267">
        <v>22702</v>
      </c>
      <c r="L15" s="268">
        <v>3470</v>
      </c>
      <c r="M15" s="269">
        <v>3053</v>
      </c>
      <c r="N15" s="270">
        <v>13.7</v>
      </c>
    </row>
    <row r="16" spans="1:16" x14ac:dyDescent="0.15">
      <c r="A16" s="248"/>
      <c r="B16" s="244"/>
      <c r="C16" s="244"/>
      <c r="D16" s="244"/>
      <c r="E16" s="244"/>
      <c r="F16" s="244"/>
      <c r="G16" s="1152" t="s">
        <v>487</v>
      </c>
      <c r="H16" s="1153"/>
      <c r="I16" s="1153"/>
      <c r="J16" s="1154"/>
      <c r="K16" s="268">
        <v>-91800</v>
      </c>
      <c r="L16" s="268">
        <v>-14032</v>
      </c>
      <c r="M16" s="269">
        <v>-14525</v>
      </c>
      <c r="N16" s="270">
        <v>-3.4</v>
      </c>
    </row>
    <row r="17" spans="1:16" x14ac:dyDescent="0.15">
      <c r="A17" s="248"/>
      <c r="B17" s="244"/>
      <c r="C17" s="244"/>
      <c r="D17" s="244"/>
      <c r="E17" s="244"/>
      <c r="F17" s="244"/>
      <c r="G17" s="1152" t="s">
        <v>167</v>
      </c>
      <c r="H17" s="1153"/>
      <c r="I17" s="1153"/>
      <c r="J17" s="1154"/>
      <c r="K17" s="268">
        <v>773986</v>
      </c>
      <c r="L17" s="268">
        <v>118310</v>
      </c>
      <c r="M17" s="269">
        <v>167785</v>
      </c>
      <c r="N17" s="270">
        <v>-29.5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44" t="s">
        <v>492</v>
      </c>
      <c r="H21" s="1145"/>
      <c r="I21" s="1145"/>
      <c r="J21" s="1146"/>
      <c r="K21" s="280">
        <v>11.31</v>
      </c>
      <c r="L21" s="281">
        <v>15.11</v>
      </c>
      <c r="M21" s="282">
        <v>-3.8</v>
      </c>
      <c r="N21" s="249"/>
      <c r="O21" s="283"/>
      <c r="P21" s="279"/>
    </row>
    <row r="22" spans="1:16" s="284" customFormat="1" x14ac:dyDescent="0.15">
      <c r="A22" s="279"/>
      <c r="B22" s="249"/>
      <c r="C22" s="249"/>
      <c r="D22" s="249"/>
      <c r="E22" s="249"/>
      <c r="F22" s="249"/>
      <c r="G22" s="1144" t="s">
        <v>493</v>
      </c>
      <c r="H22" s="1145"/>
      <c r="I22" s="1145"/>
      <c r="J22" s="1146"/>
      <c r="K22" s="285">
        <v>98.9</v>
      </c>
      <c r="L22" s="286">
        <v>96.1</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7" t="s">
        <v>474</v>
      </c>
      <c r="L30" s="254"/>
      <c r="M30" s="255" t="s">
        <v>475</v>
      </c>
      <c r="N30" s="256"/>
    </row>
    <row r="31" spans="1:16" x14ac:dyDescent="0.15">
      <c r="A31" s="248"/>
      <c r="B31" s="244"/>
      <c r="C31" s="244"/>
      <c r="D31" s="244"/>
      <c r="E31" s="244"/>
      <c r="F31" s="244"/>
      <c r="G31" s="257"/>
      <c r="H31" s="258"/>
      <c r="I31" s="258"/>
      <c r="J31" s="259"/>
      <c r="K31" s="1148"/>
      <c r="L31" s="260" t="s">
        <v>476</v>
      </c>
      <c r="M31" s="261" t="s">
        <v>477</v>
      </c>
      <c r="N31" s="262" t="s">
        <v>478</v>
      </c>
    </row>
    <row r="32" spans="1:16" ht="27" customHeight="1" x14ac:dyDescent="0.15">
      <c r="A32" s="248"/>
      <c r="B32" s="244"/>
      <c r="C32" s="244"/>
      <c r="D32" s="244"/>
      <c r="E32" s="244"/>
      <c r="F32" s="244"/>
      <c r="G32" s="1160" t="s">
        <v>497</v>
      </c>
      <c r="H32" s="1161"/>
      <c r="I32" s="1161"/>
      <c r="J32" s="1162"/>
      <c r="K32" s="294">
        <v>470531</v>
      </c>
      <c r="L32" s="294">
        <v>71925</v>
      </c>
      <c r="M32" s="295">
        <v>102348</v>
      </c>
      <c r="N32" s="296">
        <v>-29.7</v>
      </c>
    </row>
    <row r="33" spans="1:16" ht="13.5" customHeight="1" x14ac:dyDescent="0.15">
      <c r="A33" s="248"/>
      <c r="B33" s="244"/>
      <c r="C33" s="244"/>
      <c r="D33" s="244"/>
      <c r="E33" s="244"/>
      <c r="F33" s="244"/>
      <c r="G33" s="1160" t="s">
        <v>498</v>
      </c>
      <c r="H33" s="1161"/>
      <c r="I33" s="1161"/>
      <c r="J33" s="1162"/>
      <c r="K33" s="294" t="s">
        <v>483</v>
      </c>
      <c r="L33" s="294" t="s">
        <v>483</v>
      </c>
      <c r="M33" s="295" t="s">
        <v>483</v>
      </c>
      <c r="N33" s="296" t="s">
        <v>483</v>
      </c>
    </row>
    <row r="34" spans="1:16" ht="27" customHeight="1" x14ac:dyDescent="0.15">
      <c r="A34" s="248"/>
      <c r="B34" s="244"/>
      <c r="C34" s="244"/>
      <c r="D34" s="244"/>
      <c r="E34" s="244"/>
      <c r="F34" s="244"/>
      <c r="G34" s="1160" t="s">
        <v>499</v>
      </c>
      <c r="H34" s="1161"/>
      <c r="I34" s="1161"/>
      <c r="J34" s="1162"/>
      <c r="K34" s="294" t="s">
        <v>483</v>
      </c>
      <c r="L34" s="294" t="s">
        <v>483</v>
      </c>
      <c r="M34" s="295">
        <v>242</v>
      </c>
      <c r="N34" s="296" t="s">
        <v>483</v>
      </c>
    </row>
    <row r="35" spans="1:16" ht="27" customHeight="1" x14ac:dyDescent="0.15">
      <c r="A35" s="248"/>
      <c r="B35" s="244"/>
      <c r="C35" s="244"/>
      <c r="D35" s="244"/>
      <c r="E35" s="244"/>
      <c r="F35" s="244"/>
      <c r="G35" s="1160" t="s">
        <v>500</v>
      </c>
      <c r="H35" s="1161"/>
      <c r="I35" s="1161"/>
      <c r="J35" s="1162"/>
      <c r="K35" s="294">
        <v>123254</v>
      </c>
      <c r="L35" s="294">
        <v>18840</v>
      </c>
      <c r="M35" s="295">
        <v>23122</v>
      </c>
      <c r="N35" s="296">
        <v>-18.5</v>
      </c>
    </row>
    <row r="36" spans="1:16" ht="27" customHeight="1" x14ac:dyDescent="0.15">
      <c r="A36" s="248"/>
      <c r="B36" s="244"/>
      <c r="C36" s="244"/>
      <c r="D36" s="244"/>
      <c r="E36" s="244"/>
      <c r="F36" s="244"/>
      <c r="G36" s="1160" t="s">
        <v>501</v>
      </c>
      <c r="H36" s="1161"/>
      <c r="I36" s="1161"/>
      <c r="J36" s="1162"/>
      <c r="K36" s="294">
        <v>26702</v>
      </c>
      <c r="L36" s="294">
        <v>4082</v>
      </c>
      <c r="M36" s="295">
        <v>5214</v>
      </c>
      <c r="N36" s="296">
        <v>-21.7</v>
      </c>
    </row>
    <row r="37" spans="1:16" ht="13.5" customHeight="1" x14ac:dyDescent="0.15">
      <c r="A37" s="248"/>
      <c r="B37" s="244"/>
      <c r="C37" s="244"/>
      <c r="D37" s="244"/>
      <c r="E37" s="244"/>
      <c r="F37" s="244"/>
      <c r="G37" s="1160" t="s">
        <v>502</v>
      </c>
      <c r="H37" s="1161"/>
      <c r="I37" s="1161"/>
      <c r="J37" s="1162"/>
      <c r="K37" s="294">
        <v>17894</v>
      </c>
      <c r="L37" s="294">
        <v>2735</v>
      </c>
      <c r="M37" s="295">
        <v>1563</v>
      </c>
      <c r="N37" s="296">
        <v>75</v>
      </c>
    </row>
    <row r="38" spans="1:16" ht="27" customHeight="1" x14ac:dyDescent="0.15">
      <c r="A38" s="248"/>
      <c r="B38" s="244"/>
      <c r="C38" s="244"/>
      <c r="D38" s="244"/>
      <c r="E38" s="244"/>
      <c r="F38" s="244"/>
      <c r="G38" s="1163" t="s">
        <v>503</v>
      </c>
      <c r="H38" s="1164"/>
      <c r="I38" s="1164"/>
      <c r="J38" s="1165"/>
      <c r="K38" s="297" t="s">
        <v>483</v>
      </c>
      <c r="L38" s="297" t="s">
        <v>483</v>
      </c>
      <c r="M38" s="298">
        <v>19</v>
      </c>
      <c r="N38" s="299" t="s">
        <v>483</v>
      </c>
      <c r="O38" s="293"/>
    </row>
    <row r="39" spans="1:16" x14ac:dyDescent="0.15">
      <c r="A39" s="248"/>
      <c r="B39" s="244"/>
      <c r="C39" s="244"/>
      <c r="D39" s="244"/>
      <c r="E39" s="244"/>
      <c r="F39" s="244"/>
      <c r="G39" s="1163" t="s">
        <v>504</v>
      </c>
      <c r="H39" s="1164"/>
      <c r="I39" s="1164"/>
      <c r="J39" s="1165"/>
      <c r="K39" s="300">
        <v>-30903</v>
      </c>
      <c r="L39" s="300">
        <v>-4724</v>
      </c>
      <c r="M39" s="301">
        <v>-4672</v>
      </c>
      <c r="N39" s="302">
        <v>1.1000000000000001</v>
      </c>
      <c r="O39" s="293"/>
    </row>
    <row r="40" spans="1:16" ht="27" customHeight="1" x14ac:dyDescent="0.15">
      <c r="A40" s="248"/>
      <c r="B40" s="244"/>
      <c r="C40" s="244"/>
      <c r="D40" s="244"/>
      <c r="E40" s="244"/>
      <c r="F40" s="244"/>
      <c r="G40" s="1160" t="s">
        <v>505</v>
      </c>
      <c r="H40" s="1161"/>
      <c r="I40" s="1161"/>
      <c r="J40" s="1162"/>
      <c r="K40" s="300">
        <v>-381867</v>
      </c>
      <c r="L40" s="300">
        <v>-58372</v>
      </c>
      <c r="M40" s="301">
        <v>-92903</v>
      </c>
      <c r="N40" s="302">
        <v>-37.200000000000003</v>
      </c>
      <c r="O40" s="293"/>
    </row>
    <row r="41" spans="1:16" x14ac:dyDescent="0.15">
      <c r="A41" s="248"/>
      <c r="B41" s="244"/>
      <c r="C41" s="244"/>
      <c r="D41" s="244"/>
      <c r="E41" s="244"/>
      <c r="F41" s="244"/>
      <c r="G41" s="1166" t="s">
        <v>278</v>
      </c>
      <c r="H41" s="1167"/>
      <c r="I41" s="1167"/>
      <c r="J41" s="1168"/>
      <c r="K41" s="294">
        <v>225611</v>
      </c>
      <c r="L41" s="300">
        <v>34487</v>
      </c>
      <c r="M41" s="301">
        <v>34934</v>
      </c>
      <c r="N41" s="302">
        <v>-1.3</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55" t="s">
        <v>474</v>
      </c>
      <c r="J49" s="1157" t="s">
        <v>509</v>
      </c>
      <c r="K49" s="1158"/>
      <c r="L49" s="1158"/>
      <c r="M49" s="1158"/>
      <c r="N49" s="1159"/>
    </row>
    <row r="50" spans="1:14" x14ac:dyDescent="0.15">
      <c r="A50" s="248"/>
      <c r="B50" s="244"/>
      <c r="C50" s="244"/>
      <c r="D50" s="244"/>
      <c r="E50" s="244"/>
      <c r="F50" s="244"/>
      <c r="G50" s="312"/>
      <c r="H50" s="313"/>
      <c r="I50" s="1156"/>
      <c r="J50" s="314" t="s">
        <v>510</v>
      </c>
      <c r="K50" s="315" t="s">
        <v>511</v>
      </c>
      <c r="L50" s="316" t="s">
        <v>512</v>
      </c>
      <c r="M50" s="317" t="s">
        <v>513</v>
      </c>
      <c r="N50" s="318" t="s">
        <v>514</v>
      </c>
    </row>
    <row r="51" spans="1:14" x14ac:dyDescent="0.15">
      <c r="A51" s="248"/>
      <c r="B51" s="244"/>
      <c r="C51" s="244"/>
      <c r="D51" s="244"/>
      <c r="E51" s="244"/>
      <c r="F51" s="244"/>
      <c r="G51" s="310" t="s">
        <v>515</v>
      </c>
      <c r="H51" s="311"/>
      <c r="I51" s="319">
        <v>739054</v>
      </c>
      <c r="J51" s="320">
        <v>106939</v>
      </c>
      <c r="K51" s="321">
        <v>8.3000000000000007</v>
      </c>
      <c r="L51" s="322">
        <v>146140</v>
      </c>
      <c r="M51" s="323">
        <v>-24.1</v>
      </c>
      <c r="N51" s="324">
        <v>32.4</v>
      </c>
    </row>
    <row r="52" spans="1:14" x14ac:dyDescent="0.15">
      <c r="A52" s="248"/>
      <c r="B52" s="244"/>
      <c r="C52" s="244"/>
      <c r="D52" s="244"/>
      <c r="E52" s="244"/>
      <c r="F52" s="244"/>
      <c r="G52" s="325"/>
      <c r="H52" s="326" t="s">
        <v>516</v>
      </c>
      <c r="I52" s="327">
        <v>372614</v>
      </c>
      <c r="J52" s="328">
        <v>53916</v>
      </c>
      <c r="K52" s="329">
        <v>0.9</v>
      </c>
      <c r="L52" s="330">
        <v>75451</v>
      </c>
      <c r="M52" s="331">
        <v>-8.1999999999999993</v>
      </c>
      <c r="N52" s="332">
        <v>9.1</v>
      </c>
    </row>
    <row r="53" spans="1:14" x14ac:dyDescent="0.15">
      <c r="A53" s="248"/>
      <c r="B53" s="244"/>
      <c r="C53" s="244"/>
      <c r="D53" s="244"/>
      <c r="E53" s="244"/>
      <c r="F53" s="244"/>
      <c r="G53" s="310" t="s">
        <v>517</v>
      </c>
      <c r="H53" s="311"/>
      <c r="I53" s="319">
        <v>506969</v>
      </c>
      <c r="J53" s="320">
        <v>74194</v>
      </c>
      <c r="K53" s="321">
        <v>-30.6</v>
      </c>
      <c r="L53" s="322">
        <v>146641</v>
      </c>
      <c r="M53" s="323">
        <v>0.3</v>
      </c>
      <c r="N53" s="324">
        <v>-30.9</v>
      </c>
    </row>
    <row r="54" spans="1:14" x14ac:dyDescent="0.15">
      <c r="A54" s="248"/>
      <c r="B54" s="244"/>
      <c r="C54" s="244"/>
      <c r="D54" s="244"/>
      <c r="E54" s="244"/>
      <c r="F54" s="244"/>
      <c r="G54" s="325"/>
      <c r="H54" s="326" t="s">
        <v>516</v>
      </c>
      <c r="I54" s="327">
        <v>346411</v>
      </c>
      <c r="J54" s="328">
        <v>50697</v>
      </c>
      <c r="K54" s="329">
        <v>-6</v>
      </c>
      <c r="L54" s="330">
        <v>68142</v>
      </c>
      <c r="M54" s="331">
        <v>-9.6999999999999993</v>
      </c>
      <c r="N54" s="332">
        <v>3.7</v>
      </c>
    </row>
    <row r="55" spans="1:14" x14ac:dyDescent="0.15">
      <c r="A55" s="248"/>
      <c r="B55" s="244"/>
      <c r="C55" s="244"/>
      <c r="D55" s="244"/>
      <c r="E55" s="244"/>
      <c r="F55" s="244"/>
      <c r="G55" s="310" t="s">
        <v>518</v>
      </c>
      <c r="H55" s="311"/>
      <c r="I55" s="319">
        <v>698628</v>
      </c>
      <c r="J55" s="320">
        <v>102951</v>
      </c>
      <c r="K55" s="321">
        <v>38.799999999999997</v>
      </c>
      <c r="L55" s="322">
        <v>174587</v>
      </c>
      <c r="M55" s="323">
        <v>19.100000000000001</v>
      </c>
      <c r="N55" s="324">
        <v>19.7</v>
      </c>
    </row>
    <row r="56" spans="1:14" x14ac:dyDescent="0.15">
      <c r="A56" s="248"/>
      <c r="B56" s="244"/>
      <c r="C56" s="244"/>
      <c r="D56" s="244"/>
      <c r="E56" s="244"/>
      <c r="F56" s="244"/>
      <c r="G56" s="325"/>
      <c r="H56" s="326" t="s">
        <v>516</v>
      </c>
      <c r="I56" s="327">
        <v>354833</v>
      </c>
      <c r="J56" s="328">
        <v>52289</v>
      </c>
      <c r="K56" s="329">
        <v>3.1</v>
      </c>
      <c r="L56" s="330">
        <v>79695</v>
      </c>
      <c r="M56" s="331">
        <v>17</v>
      </c>
      <c r="N56" s="332">
        <v>-13.9</v>
      </c>
    </row>
    <row r="57" spans="1:14" x14ac:dyDescent="0.15">
      <c r="A57" s="248"/>
      <c r="B57" s="244"/>
      <c r="C57" s="244"/>
      <c r="D57" s="244"/>
      <c r="E57" s="244"/>
      <c r="F57" s="244"/>
      <c r="G57" s="310" t="s">
        <v>519</v>
      </c>
      <c r="H57" s="311"/>
      <c r="I57" s="319">
        <v>1854730</v>
      </c>
      <c r="J57" s="320">
        <v>278655</v>
      </c>
      <c r="K57" s="321">
        <v>170.7</v>
      </c>
      <c r="L57" s="322">
        <v>175675</v>
      </c>
      <c r="M57" s="323">
        <v>0.6</v>
      </c>
      <c r="N57" s="324">
        <v>170.1</v>
      </c>
    </row>
    <row r="58" spans="1:14" x14ac:dyDescent="0.15">
      <c r="A58" s="248"/>
      <c r="B58" s="244"/>
      <c r="C58" s="244"/>
      <c r="D58" s="244"/>
      <c r="E58" s="244"/>
      <c r="F58" s="244"/>
      <c r="G58" s="325"/>
      <c r="H58" s="326" t="s">
        <v>516</v>
      </c>
      <c r="I58" s="327">
        <v>1293218</v>
      </c>
      <c r="J58" s="328">
        <v>194294</v>
      </c>
      <c r="K58" s="329">
        <v>271.60000000000002</v>
      </c>
      <c r="L58" s="330">
        <v>87698</v>
      </c>
      <c r="M58" s="331">
        <v>10</v>
      </c>
      <c r="N58" s="332">
        <v>261.60000000000002</v>
      </c>
    </row>
    <row r="59" spans="1:14" x14ac:dyDescent="0.15">
      <c r="A59" s="248"/>
      <c r="B59" s="244"/>
      <c r="C59" s="244"/>
      <c r="D59" s="244"/>
      <c r="E59" s="244"/>
      <c r="F59" s="244"/>
      <c r="G59" s="310" t="s">
        <v>520</v>
      </c>
      <c r="H59" s="311"/>
      <c r="I59" s="319">
        <v>2719218</v>
      </c>
      <c r="J59" s="320">
        <v>415655</v>
      </c>
      <c r="K59" s="321">
        <v>49.2</v>
      </c>
      <c r="L59" s="322">
        <v>162193</v>
      </c>
      <c r="M59" s="323">
        <v>-7.7</v>
      </c>
      <c r="N59" s="324">
        <v>56.9</v>
      </c>
    </row>
    <row r="60" spans="1:14" x14ac:dyDescent="0.15">
      <c r="A60" s="248"/>
      <c r="B60" s="244"/>
      <c r="C60" s="244"/>
      <c r="D60" s="244"/>
      <c r="E60" s="244"/>
      <c r="F60" s="244"/>
      <c r="G60" s="325"/>
      <c r="H60" s="326" t="s">
        <v>516</v>
      </c>
      <c r="I60" s="333">
        <v>2136183</v>
      </c>
      <c r="J60" s="328">
        <v>326534</v>
      </c>
      <c r="K60" s="329">
        <v>68.099999999999994</v>
      </c>
      <c r="L60" s="330">
        <v>79985</v>
      </c>
      <c r="M60" s="331">
        <v>-8.8000000000000007</v>
      </c>
      <c r="N60" s="332">
        <v>76.900000000000006</v>
      </c>
    </row>
    <row r="61" spans="1:14" x14ac:dyDescent="0.15">
      <c r="A61" s="248"/>
      <c r="B61" s="244"/>
      <c r="C61" s="244"/>
      <c r="D61" s="244"/>
      <c r="E61" s="244"/>
      <c r="F61" s="244"/>
      <c r="G61" s="310" t="s">
        <v>521</v>
      </c>
      <c r="H61" s="334"/>
      <c r="I61" s="335">
        <v>1303720</v>
      </c>
      <c r="J61" s="336">
        <v>195679</v>
      </c>
      <c r="K61" s="337">
        <v>47.3</v>
      </c>
      <c r="L61" s="338">
        <v>161047</v>
      </c>
      <c r="M61" s="339">
        <v>-2.4</v>
      </c>
      <c r="N61" s="324">
        <v>49.7</v>
      </c>
    </row>
    <row r="62" spans="1:14" x14ac:dyDescent="0.15">
      <c r="A62" s="248"/>
      <c r="B62" s="244"/>
      <c r="C62" s="244"/>
      <c r="D62" s="244"/>
      <c r="E62" s="244"/>
      <c r="F62" s="244"/>
      <c r="G62" s="325"/>
      <c r="H62" s="326" t="s">
        <v>516</v>
      </c>
      <c r="I62" s="327">
        <v>900652</v>
      </c>
      <c r="J62" s="328">
        <v>135546</v>
      </c>
      <c r="K62" s="329">
        <v>67.5</v>
      </c>
      <c r="L62" s="330">
        <v>78194</v>
      </c>
      <c r="M62" s="331">
        <v>0.1</v>
      </c>
      <c r="N62" s="332">
        <v>67.400000000000006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33.64</v>
      </c>
      <c r="G47" s="12">
        <v>35.76</v>
      </c>
      <c r="H47" s="12">
        <v>37.76</v>
      </c>
      <c r="I47" s="12">
        <v>23.26</v>
      </c>
      <c r="J47" s="13">
        <v>18.309999999999999</v>
      </c>
    </row>
    <row r="48" spans="2:10" ht="57.75" customHeight="1" x14ac:dyDescent="0.15">
      <c r="B48" s="14"/>
      <c r="C48" s="1171" t="s">
        <v>4</v>
      </c>
      <c r="D48" s="1171"/>
      <c r="E48" s="1172"/>
      <c r="F48" s="15">
        <v>7.55</v>
      </c>
      <c r="G48" s="16">
        <v>11.47</v>
      </c>
      <c r="H48" s="16">
        <v>8.68</v>
      </c>
      <c r="I48" s="16">
        <v>6.63</v>
      </c>
      <c r="J48" s="17">
        <v>14.57</v>
      </c>
    </row>
    <row r="49" spans="2:10" ht="57.75" customHeight="1" thickBot="1" x14ac:dyDescent="0.2">
      <c r="B49" s="18"/>
      <c r="C49" s="1173" t="s">
        <v>5</v>
      </c>
      <c r="D49" s="1173"/>
      <c r="E49" s="1174"/>
      <c r="F49" s="19">
        <v>0.79</v>
      </c>
      <c r="G49" s="20">
        <v>5.77</v>
      </c>
      <c r="H49" s="20">
        <v>3.37</v>
      </c>
      <c r="I49" s="20" t="s">
        <v>528</v>
      </c>
      <c r="J49" s="21">
        <v>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2017-04-21T02:09:28Z</cp:lastPrinted>
  <dcterms:created xsi:type="dcterms:W3CDTF">2017-02-15T16:18:41Z</dcterms:created>
  <dcterms:modified xsi:type="dcterms:W3CDTF">2017-05-23T05:29:22Z</dcterms:modified>
  <cp:category/>
</cp:coreProperties>
</file>