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0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U37" i="9" s="1"/>
  <c r="BE34" i="9"/>
  <c r="BE35" i="9" s="1"/>
  <c r="CO34" i="9" l="1"/>
  <c r="BW34" i="9"/>
  <c r="BW35" i="9" s="1"/>
  <c r="BW36" i="9" s="1"/>
  <c r="BW37" i="9" s="1"/>
  <c r="BW38" i="9" s="1"/>
  <c r="BW39" i="9" s="1"/>
  <c r="BW40" i="9" s="1"/>
  <c r="BW41" i="9" s="1"/>
  <c r="BW42" i="9" s="1"/>
</calcChain>
</file>

<file path=xl/sharedStrings.xml><?xml version="1.0" encoding="utf-8"?>
<sst xmlns="http://schemas.openxmlformats.org/spreadsheetml/2006/main" count="1029" uniqueCount="555">
  <si>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</si>
  <si>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</si>
  <si>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</si>
  <si>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</si>
  <si>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</si>
  <si>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</si>
  <si>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</si>
  <si>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</si>
  <si>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</si>
  <si>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</si>
  <si>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</si>
  <si>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</si>
  <si>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</si>
  <si>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</si>
  <si>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</si>
  <si>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</si>
  <si>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</si>
  <si>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</si>
  <si>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</si>
  <si>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</si>
  <si>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</si>
  <si>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</si>
  <si>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</si>
  <si>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</si>
  <si>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</si>
  <si>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</si>
  <si>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</si>
  <si>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</si>
  <si>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</si>
  <si>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</si>
  <si>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</si>
  <si>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</si>
  <si>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</si>
  <si>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</si>
  <si>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</si>
  <si>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</si>
  <si>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</si>
  <si>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</si>
  <si>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</si>
  <si>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</si>
  <si>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</si>
  <si>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</si>
  <si>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</si>
  <si>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</si>
  <si>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</si>
  <si>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</si>
  <si>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</si>
  <si>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</si>
  <si>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</si>
  <si>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</si>
  <si>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</si>
  <si>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</si>
  <si>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</si>
  <si>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</si>
  <si>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</si>
  <si>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</si>
  <si>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</si>
  <si>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</si>
  <si>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</si>
  <si>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</si>
  <si>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</si>
  <si>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</si>
  <si>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</si>
  <si>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</si>
  <si>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</si>
  <si>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</si>
  <si>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</si>
  <si>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</si>
  <si>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</si>
  <si>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</si>
  <si>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</si>
  <si>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</si>
  <si>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</si>
  <si>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</si>
  <si>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</si>
  <si>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</si>
  <si>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</si>
  <si>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</si>
  <si>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</si>
  <si>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</si>
  <si>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</si>
  <si>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</si>
  <si>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</si>
  <si>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</si>
  <si>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</si>
  <si>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</si>
  <si>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</si>
  <si>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</si>
  <si>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</si>
  <si>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</si>
  <si>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</si>
  <si>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</si>
  <si>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</si>
  <si>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</si>
  <si>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</si>
  <si>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</si>
  <si>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</si>
  <si>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</si>
  <si>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</si>
  <si>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</si>
  <si>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</si>
  <si>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</si>
  <si>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</si>
  <si>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</si>
  <si>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</si>
  <si>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</si>
  <si>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</si>
  <si>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</si>
  <si>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</si>
  <si>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</si>
  <si>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</si>
  <si>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</si>
  <si>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</si>
  <si>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</si>
  <si>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</si>
  <si>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</si>
  <si>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</si>
  <si>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</si>
  <si>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</si>
  <si>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</si>
  <si>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</si>
  <si>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</si>
  <si>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</si>
  <si>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</si>
  <si>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</si>
  <si>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</si>
  <si>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</si>
  <si>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</si>
  <si>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</si>
  <si>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</si>
  <si>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</si>
  <si>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</si>
  <si>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</si>
  <si>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</si>
  <si>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</si>
  <si>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</si>
  <si>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</si>
  <si>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</si>
  <si>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</si>
  <si>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</si>
  <si>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</si>
  <si>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</si>
  <si>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</si>
  <si>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</si>
  <si>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</si>
  <si>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</si>
  <si>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</si>
  <si>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</si>
  <si>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</si>
  <si>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</si>
  <si>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</si>
  <si>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</si>
  <si>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</si>
  <si>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</si>
  <si>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</si>
  <si>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</si>
  <si>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</si>
  <si>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</si>
  <si>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</si>
  <si>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</si>
  <si>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</si>
  <si>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</si>
  <si>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</si>
  <si>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</si>
  <si>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</si>
  <si>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</si>
  <si>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</si>
  <si>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</si>
  <si>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</si>
  <si>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</si>
  <si>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</si>
  <si>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</si>
  <si>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</si>
  <si>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</si>
  <si>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</si>
  <si>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</si>
  <si>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</si>
  <si>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</si>
  <si>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</si>
  <si>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</si>
  <si>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</si>
  <si>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</si>
  <si>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</si>
  <si>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</si>
  <si>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</si>
  <si>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</si>
  <si>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</si>
  <si>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</si>
  <si>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</si>
  <si>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</si>
  <si>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</si>
  <si>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</si>
  <si>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</si>
  <si>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</si>
  <si>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</si>
  <si>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</si>
  <si>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</si>
  <si>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</si>
  <si>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</si>
  <si>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</si>
  <si>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</si>
  <si>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</si>
  <si>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</si>
  <si>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</si>
  <si>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</si>
  <si>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</si>
  <si>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</si>
  <si>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</si>
  <si>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</si>
  <si>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</si>
  <si>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</si>
  <si>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</si>
  <si>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</si>
  <si>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</si>
  <si>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</si>
  <si>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</si>
  <si>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</si>
  <si>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</si>
  <si>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</si>
  <si>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</si>
  <si>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</si>
  <si>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</si>
  <si>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</si>
  <si>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</si>
  <si>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</si>
  <si>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</si>
  <si>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</si>
  <si>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</si>
  <si>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</si>
  <si>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</si>
  <si>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</si>
  <si>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</si>
  <si>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</si>
  <si>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</si>
  <si>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</si>
  <si>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</si>
  <si>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</si>
  <si>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</si>
  <si>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</si>
  <si>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</si>
  <si>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</si>
  <si>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</si>
  <si>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</si>
  <si>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</si>
  <si>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</si>
  <si>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</si>
  <si>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</si>
  <si>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</si>
  <si>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</si>
  <si>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</si>
  <si>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</si>
  <si>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</si>
  <si>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</si>
  <si>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</si>
  <si>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</si>
  <si>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</si>
  <si>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</si>
  <si>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</si>
  <si>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</si>
  <si>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</si>
  <si>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</si>
  <si>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</si>
  <si>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</si>
  <si>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</si>
  <si>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</si>
  <si>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</si>
  <si>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</si>
  <si>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</si>
  <si>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</si>
  <si>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</si>
  <si>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</si>
  <si>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</si>
  <si>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</si>
  <si>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</si>
  <si>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</si>
  <si>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</si>
  <si>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</si>
  <si>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</si>
  <si>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</si>
  <si>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</si>
  <si>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</si>
  <si>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</si>
  <si>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</si>
  <si>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</si>
  <si>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</si>
  <si>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</si>
  <si>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</si>
  <si>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</si>
  <si>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</si>
  <si>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</si>
  <si>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</si>
  <si>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</si>
  <si>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</si>
  <si>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</si>
  <si>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</si>
  <si>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</si>
  <si>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</si>
  <si>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</si>
  <si>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</si>
  <si>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</si>
  <si>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</si>
  <si>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</si>
  <si>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</si>
  <si>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</si>
  <si>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</si>
  <si>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</si>
  <si>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</si>
  <si>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</si>
  <si>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</si>
  <si>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</si>
  <si>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</si>
  <si>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</si>
  <si>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</si>
  <si>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</si>
  <si>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</si>
  <si>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</si>
  <si>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</si>
  <si>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</si>
  <si>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</si>
  <si>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</si>
  <si>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</si>
  <si>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</si>
  <si>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</si>
  <si>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</si>
  <si>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</si>
  <si>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</si>
  <si>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</si>
  <si>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</si>
  <si>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</si>
  <si>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</si>
  <si>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</si>
  <si>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</si>
  <si>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</si>
  <si>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</si>
  <si>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</si>
  <si>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</si>
  <si>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</si>
  <si>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</si>
  <si>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</si>
  <si>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</si>
  <si>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</si>
  <si>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</si>
  <si>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</si>
  <si>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</si>
  <si>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</si>
  <si>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</si>
  <si>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</si>
  <si>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</si>
  <si>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</si>
  <si>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</si>
  <si>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</si>
  <si>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</si>
  <si>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</si>
  <si>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</si>
  <si>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</si>
  <si>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</si>
  <si>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</si>
  <si>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</si>
  <si>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</si>
  <si>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</si>
  <si>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</si>
  <si>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</si>
  <si>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</si>
  <si>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</si>
  <si>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交流施設特別会計</t>
    <phoneticPr fontId="5"/>
  </si>
  <si>
    <t>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</si>
  <si>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</si>
  <si>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</si>
  <si>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</si>
  <si>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</si>
  <si>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</si>
  <si>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</si>
  <si>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</si>
  <si>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</si>
  <si>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</si>
  <si>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</si>
  <si>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</si>
  <si>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</si>
  <si>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</si>
  <si>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</si>
  <si>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</si>
  <si>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</si>
  <si>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</si>
  <si>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</si>
  <si>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</si>
  <si>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</si>
  <si>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</si>
  <si>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</si>
  <si>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</si>
  <si>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</si>
  <si>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</si>
  <si>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</si>
  <si>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</si>
  <si>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</si>
  <si>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</si>
  <si>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</si>
  <si>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</si>
  <si>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</si>
  <si>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</si>
  <si>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</si>
  <si>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</si>
  <si>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</si>
  <si>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</si>
  <si>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</si>
  <si>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</si>
  <si>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</si>
  <si>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</si>
  <si>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</si>
  <si>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</si>
  <si>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</si>
  <si>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</si>
  <si>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</si>
  <si>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</si>
  <si>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</si>
  <si>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</si>
  <si>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</si>
  <si>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</si>
  <si>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</si>
  <si>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</si>
  <si>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</si>
  <si>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</si>
  <si>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</si>
  <si>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</si>
  <si>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</si>
  <si>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</si>
  <si>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</si>
  <si>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</si>
  <si>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</si>
  <si>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</si>
  <si>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</si>
  <si>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</si>
  <si>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</si>
  <si>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</si>
  <si>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</si>
  <si>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</si>
  <si>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</si>
  <si>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</si>
  <si>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</si>
  <si>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</si>
  <si>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</si>
  <si>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</si>
  <si>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</si>
  <si>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</si>
  <si>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</si>
  <si>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</si>
  <si>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</si>
  <si>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</si>
  <si>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</si>
  <si>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</si>
  <si>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</si>
  <si>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</si>
  <si>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</si>
  <si>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</si>
  <si>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</si>
  <si>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</si>
  <si>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</si>
  <si>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</si>
  <si>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</si>
  <si>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</si>
  <si>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</si>
  <si>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</si>
  <si>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</si>
  <si>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</si>
  <si>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</si>
  <si>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</si>
  <si>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</si>
  <si>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</si>
  <si>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</si>
  <si>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</si>
  <si>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</si>
  <si>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</si>
  <si>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</si>
  <si>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</si>
  <si>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</si>
  <si>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</si>
  <si>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</si>
  <si>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</si>
  <si>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</si>
  <si>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</si>
  <si>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</si>
  <si>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</si>
  <si>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</si>
  <si>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</si>
  <si>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</si>
  <si>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</si>
  <si>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</si>
  <si>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</si>
  <si>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</si>
  <si>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</si>
  <si>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</si>
  <si>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</si>
  <si>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</si>
  <si>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</si>
  <si>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</si>
  <si>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</si>
  <si>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</si>
  <si>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</si>
  <si>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</si>
  <si>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</si>
  <si>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</si>
  <si>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</si>
  <si>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</si>
  <si>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</si>
  <si>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</si>
  <si>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</si>
  <si>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</si>
  <si>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</si>
  <si>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</si>
  <si>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</si>
  <si>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</si>
  <si>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</si>
  <si>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</si>
  <si>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</si>
  <si>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</si>
  <si>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</si>
  <si>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</si>
  <si>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</si>
  <si>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</si>
  <si>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</si>
  <si>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</si>
  <si>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2.95</t>
  </si>
  <si>
    <t>▲ 17.07</t>
  </si>
  <si>
    <t>一般会計</t>
  </si>
  <si>
    <t>国民健康保険特別会計（事業勘定）</t>
  </si>
  <si>
    <t>国民健康保険特別会計（直診勘定）</t>
  </si>
  <si>
    <t>介護保険特別会計</t>
  </si>
  <si>
    <t>簡易水道事業特別会計</t>
  </si>
  <si>
    <t>村営バス事業特別会計</t>
  </si>
  <si>
    <t>集落排水事業特別会計</t>
  </si>
  <si>
    <t>交流施設特別会計</t>
  </si>
  <si>
    <t>その他会計（赤字）</t>
  </si>
  <si>
    <t>その他会計（黒字）</t>
  </si>
  <si>
    <t>白河地方広域市町村圏整備組合</t>
    <rPh sb="0" eb="2">
      <t>シラカワ</t>
    </rPh>
    <rPh sb="2" eb="4">
      <t>チホウ</t>
    </rPh>
    <rPh sb="4" eb="6">
      <t>コウイキ</t>
    </rPh>
    <rPh sb="6" eb="7">
      <t>シ</t>
    </rPh>
    <rPh sb="7" eb="9">
      <t>チョウソン</t>
    </rPh>
    <rPh sb="9" eb="10">
      <t>ケン</t>
    </rPh>
    <rPh sb="10" eb="12">
      <t>セイビ</t>
    </rPh>
    <rPh sb="12" eb="14">
      <t>クミアイ</t>
    </rPh>
    <phoneticPr fontId="2"/>
  </si>
  <si>
    <t>東白衛生組合</t>
    <rPh sb="0" eb="6">
      <t>トウハク</t>
    </rPh>
    <phoneticPr fontId="2"/>
  </si>
  <si>
    <t>福島県市町村総合事務組合（一般会計）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</si>
  <si>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4">
      <t>シ</t>
    </rPh>
    <rPh sb="4" eb="6">
      <t>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</si>
  <si>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</si>
  <si>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</si>
  <si>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</si>
  <si>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福島県後期高齢者医療広域連合会（一般会計）</t>
    <rPh sb="0" eb="3">
      <t>フクシマケン</t>
    </rPh>
    <rPh sb="3" eb="5">
      <t>コウキ</t>
    </rPh>
    <rPh sb="5" eb="8">
      <t>コウレイシャ</t>
    </rPh>
    <rPh sb="8" eb="10">
      <t>イリョウ</t>
    </rPh>
    <rPh sb="10" eb="12">
      <t>コウイキ</t>
    </rPh>
    <rPh sb="12" eb="14">
      <t>レンゴウ</t>
    </rPh>
    <rPh sb="14" eb="15">
      <t>カイ</t>
    </rPh>
    <rPh sb="16" eb="18">
      <t>イッパン</t>
    </rPh>
    <rPh sb="18" eb="20">
      <t>カイケイ</t>
    </rPh>
    <phoneticPr fontId="2"/>
  </si>
  <si>
    <t>福島県後期高齢者医療広域連合会（後期高齢者医療特別会計）</t>
    <rPh sb="0" eb="3">
      <t>フクシマケン</t>
    </rPh>
    <rPh sb="3" eb="5">
      <t>コウキ</t>
    </rPh>
    <rPh sb="5" eb="8">
      <t>コウレイシャ</t>
    </rPh>
    <rPh sb="8" eb="10">
      <t>イリョウ</t>
    </rPh>
    <rPh sb="10" eb="12">
      <t>コウイキ</t>
    </rPh>
    <rPh sb="12" eb="14">
      <t>レンゴウ</t>
    </rPh>
    <rPh sb="14" eb="15">
      <t>カイ</t>
    </rPh>
    <rPh sb="16" eb="18">
      <t>コウキ</t>
    </rPh>
    <rPh sb="18" eb="21">
      <t>コウレイシャ</t>
    </rPh>
    <rPh sb="21" eb="23">
      <t>イリョウ</t>
    </rPh>
    <rPh sb="23" eb="25">
      <t>トクベツ</t>
    </rPh>
    <rPh sb="25" eb="27">
      <t>カイケイ</t>
    </rPh>
    <phoneticPr fontId="2"/>
  </si>
  <si>
    <t>白河地方土地開発公社</t>
    <rPh sb="0" eb="2">
      <t>シラカワ</t>
    </rPh>
    <rPh sb="2" eb="4">
      <t>チホウ</t>
    </rPh>
    <rPh sb="4" eb="6">
      <t>トチ</t>
    </rPh>
    <rPh sb="6" eb="8">
      <t>カイハツ</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</si>
  <si>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</si>
  <si>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</si>
  <si>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</si>
  <si>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</si>
  <si>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</si>
  <si>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</si>
  <si>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</si>
  <si>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</si>
  <si>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</si>
  <si>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</si>
  <si>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</si>
  <si>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</si>
  <si>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平成27年度の実質公債比率は5.0％と前年度より0.3％減少した。今後、標準税収入額等が大きく増減する要素が今のところ無くほぼ横ばいで推移するものと見込まれる。</t>
    <rPh sb="1" eb="3">
      <t>ヘイセイ</t>
    </rPh>
    <rPh sb="5" eb="7">
      <t>ネンド</t>
    </rPh>
    <rPh sb="8" eb="10">
      <t>ジッシツ</t>
    </rPh>
    <rPh sb="10" eb="12">
      <t>コウサイ</t>
    </rPh>
    <rPh sb="12" eb="14">
      <t>ヒリツ</t>
    </rPh>
    <rPh sb="20" eb="23">
      <t>ゼンネンド</t>
    </rPh>
    <rPh sb="29" eb="31">
      <t>ゲンショウ</t>
    </rPh>
    <rPh sb="34" eb="36">
      <t>コンゴ</t>
    </rPh>
    <rPh sb="37" eb="39">
      <t>ヒョウジュン</t>
    </rPh>
    <rPh sb="39" eb="40">
      <t>ゼイ</t>
    </rPh>
    <rPh sb="40" eb="42">
      <t>シュウニュウ</t>
    </rPh>
    <rPh sb="42" eb="43">
      <t>ガク</t>
    </rPh>
    <rPh sb="43" eb="44">
      <t>トウ</t>
    </rPh>
    <rPh sb="45" eb="46">
      <t>オオ</t>
    </rPh>
    <rPh sb="48" eb="50">
      <t>ゾウゲン</t>
    </rPh>
    <rPh sb="52" eb="54">
      <t>ヨウソ</t>
    </rPh>
    <rPh sb="55" eb="56">
      <t>イマ</t>
    </rPh>
    <rPh sb="60" eb="61">
      <t>ナ</t>
    </rPh>
    <rPh sb="64" eb="65">
      <t>ヨコ</t>
    </rPh>
    <rPh sb="68" eb="70">
      <t>スイイ</t>
    </rPh>
    <rPh sb="75" eb="77">
      <t>ミコ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</si>
</sst>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xmlns:c16r2="http://schemas.microsoft.com/office/drawing/2015/06/chart">
            <c:ext xmlns:c16="http://schemas.microsoft.com/office/drawing/2014/chart" uri="{C3380CC4-5D6E-409C-BE32-E72D297353CC}">
              <c16:uniqueId val="{00000000-4322-4F87-98D4-8C9E2691CE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213149</c:v>
                </c:pt>
                <c:pt idx="1">
                  <c:v>313964</c:v>
                </c:pt>
                <c:pt idx="2">
                  <c:v>169988</c:v>
                </c:pt>
                <c:pt idx="3">
                  <c:v>194075</c:v>
                </c:pt>
                <c:pt idx="4">
                  <c:v>176892</c:v>
                </c:pt>
              </c:numCache>
            </c:numRef>
          </c:val>
          <c:smooth val="0"/>
          <c:extLst xmlns:c16r2="http://schemas.microsoft.com/office/drawing/2015/06/chart">
            <c:ext xmlns:c16="http://schemas.microsoft.com/office/drawing/2014/chart" uri="{C3380CC4-5D6E-409C-BE32-E72D297353CC}">
              <c16:uniqueId val="{00000001-4322-4F87-98D4-8C9E2691CE49}"/>
            </c:ext>
          </c:extLst>
        </c:ser>
        <c:dLbls>
          <c:showLegendKey val="0"/>
          <c:showVal val="0"/>
          <c:showCatName val="0"/>
          <c:showSerName val="0"/>
          <c:showPercent val="0"/>
          <c:showBubbleSize val="0"/>
        </c:dLbls>
        <c:marker val="1"/>
        <c:smooth val="0"/>
        <c:axId val="108678144"/>
        <c:axId val="108713088"/>
      </c:lineChart>
      <c:catAx>
        <c:axId val="108678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13088"/>
        <c:crosses val="autoZero"/>
        <c:auto val="1"/>
        <c:lblAlgn val="ctr"/>
        <c:lblOffset val="100"/>
        <c:tickLblSkip val="1"/>
        <c:tickMarkSkip val="1"/>
        <c:noMultiLvlLbl val="0"/>
      </c:catAx>
      <c:valAx>
        <c:axId val="108713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7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0.64</c:v>
                </c:pt>
                <c:pt idx="1">
                  <c:v>5.38</c:v>
                </c:pt>
                <c:pt idx="2">
                  <c:v>3.5</c:v>
                </c:pt>
                <c:pt idx="3">
                  <c:v>3.69</c:v>
                </c:pt>
                <c:pt idx="4">
                  <c:v>4.91</c:v>
                </c:pt>
              </c:numCache>
            </c:numRef>
          </c:val>
          <c:extLst xmlns:c16r2="http://schemas.microsoft.com/office/drawing/2015/06/chart">
            <c:ext xmlns:c16="http://schemas.microsoft.com/office/drawing/2014/chart" uri="{C3380CC4-5D6E-409C-BE32-E72D297353CC}">
              <c16:uniqueId val="{00000000-AB4B-45E9-B13F-3E0AC4F57E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43.58</c:v>
                </c:pt>
                <c:pt idx="1">
                  <c:v>47.73</c:v>
                </c:pt>
                <c:pt idx="2">
                  <c:v>32.25</c:v>
                </c:pt>
                <c:pt idx="3">
                  <c:v>42.91</c:v>
                </c:pt>
                <c:pt idx="4">
                  <c:v>41.45</c:v>
                </c:pt>
              </c:numCache>
            </c:numRef>
          </c:val>
          <c:extLst xmlns:c16r2="http://schemas.microsoft.com/office/drawing/2015/06/chart">
            <c:ext xmlns:c16="http://schemas.microsoft.com/office/drawing/2014/chart" uri="{C3380CC4-5D6E-409C-BE32-E72D297353CC}">
              <c16:uniqueId val="{00000001-AB4B-45E9-B13F-3E0AC4F57EF5}"/>
            </c:ext>
          </c:extLst>
        </c:ser>
        <c:dLbls>
          <c:showLegendKey val="0"/>
          <c:showVal val="0"/>
          <c:showCatName val="0"/>
          <c:showSerName val="0"/>
          <c:showPercent val="0"/>
          <c:showBubbleSize val="0"/>
        </c:dLbls>
        <c:gapWidth val="250"/>
        <c:overlap val="100"/>
        <c:axId val="118352128"/>
        <c:axId val="101257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-2.95</c:v>
                </c:pt>
                <c:pt idx="1">
                  <c:v>10.23</c:v>
                </c:pt>
                <c:pt idx="2">
                  <c:v>-17.07</c:v>
                </c:pt>
                <c:pt idx="3">
                  <c:v>11.13</c:v>
                </c:pt>
                <c:pt idx="4">
                  <c:v>1.02</c:v>
                </c:pt>
              </c:numCache>
            </c:numRef>
          </c:val>
          <c:smooth val="0"/>
          <c:extLst xmlns:c16r2="http://schemas.microsoft.com/office/drawing/2015/06/chart">
            <c:ext xmlns:c16="http://schemas.microsoft.com/office/drawing/2014/chart" uri="{C3380CC4-5D6E-409C-BE32-E72D297353CC}">
              <c16:uniqueId val="{00000002-AB4B-45E9-B13F-3E0AC4F57EF5}"/>
            </c:ext>
          </c:extLst>
        </c:ser>
        <c:dLbls>
          <c:showLegendKey val="0"/>
          <c:showVal val="0"/>
          <c:showCatName val="0"/>
          <c:showSerName val="0"/>
          <c:showPercent val="0"/>
          <c:showBubbleSize val="0"/>
        </c:dLbls>
        <c:marker val="1"/>
        <c:smooth val="0"/>
        <c:axId val="118352128"/>
        <c:axId val="101257600"/>
      </c:lineChart>
      <c:catAx>
        <c:axId val="1183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57600"/>
        <c:crosses val="autoZero"/>
        <c:auto val="1"/>
        <c:lblAlgn val="ctr"/>
        <c:lblOffset val="100"/>
        <c:tickLblSkip val="1"/>
        <c:tickMarkSkip val="1"/>
        <c:noMultiLvlLbl val="0"/>
      </c:catAx>
      <c:valAx>
        <c:axId val="10125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5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0.1</c:v>
                </c:pt>
                <c:pt idx="4">
                  <c:v>#N/A</c:v>
                </c:pt>
                <c:pt idx="5">
                  <c:v>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D634-46B0-944F-BE988E86DF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634-46B0-944F-BE988E86DF22}"/>
            </c:ext>
          </c:extLst>
        </c:ser>
        <c:ser>
          <c:idx val="2"/>
          <c:order val="2"/>
          <c:tx>
            <c:strRef>
              <c:f>データシート!$A$29</c:f>
              <c:strCache>
                <c:ptCount val="1"/>
                <c:pt idx="0">
                  <c:v>交流施設特別会計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7.0000000000000007E-2</c:v>
                </c:pt>
                <c:pt idx="4">
                  <c:v>#N/A</c:v>
                </c:pt>
                <c:pt idx="5">
                  <c:v>0.09</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D634-46B0-944F-BE988E86DF22}"/>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0.06</c:v>
                </c:pt>
                <c:pt idx="4">
                  <c:v>#N/A</c:v>
                </c:pt>
                <c:pt idx="5">
                  <c:v>0.01</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3-D634-46B0-944F-BE988E86DF22}"/>
            </c:ext>
          </c:extLst>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0.06</c:v>
                </c:pt>
                <c:pt idx="6">
                  <c:v>#N/A</c:v>
                </c:pt>
                <c:pt idx="7">
                  <c:v>0.14000000000000001</c:v>
                </c:pt>
                <c:pt idx="8">
                  <c:v>#N/A</c:v>
                </c:pt>
                <c:pt idx="9">
                  <c:v>0.1</c:v>
                </c:pt>
              </c:numCache>
            </c:numRef>
          </c:val>
          <c:extLst xmlns:c16r2="http://schemas.microsoft.com/office/drawing/2015/06/chart">
            <c:ext xmlns:c16="http://schemas.microsoft.com/office/drawing/2014/chart" uri="{C3380CC4-5D6E-409C-BE32-E72D297353CC}">
              <c16:uniqueId val="{00000004-D634-46B0-944F-BE988E86DF22}"/>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c:v>
                </c:pt>
                <c:pt idx="4">
                  <c:v>#N/A</c:v>
                </c:pt>
                <c:pt idx="5">
                  <c:v>0.14000000000000001</c:v>
                </c:pt>
                <c:pt idx="6">
                  <c:v>#N/A</c:v>
                </c:pt>
                <c:pt idx="7">
                  <c:v>0.04</c:v>
                </c:pt>
                <c:pt idx="8">
                  <c:v>#N/A</c:v>
                </c:pt>
                <c:pt idx="9">
                  <c:v>0.23</c:v>
                </c:pt>
              </c:numCache>
            </c:numRef>
          </c:val>
          <c:extLst xmlns:c16r2="http://schemas.microsoft.com/office/drawing/2015/06/chart">
            <c:ext xmlns:c16="http://schemas.microsoft.com/office/drawing/2014/chart" uri="{C3380CC4-5D6E-409C-BE32-E72D297353CC}">
              <c16:uniqueId val="{00000005-D634-46B0-944F-BE988E86DF2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0.56000000000000005</c:v>
                </c:pt>
                <c:pt idx="4">
                  <c:v>#N/A</c:v>
                </c:pt>
                <c:pt idx="5">
                  <c:v>0.73</c:v>
                </c:pt>
                <c:pt idx="6">
                  <c:v>#N/A</c:v>
                </c:pt>
                <c:pt idx="7">
                  <c:v>0.87</c:v>
                </c:pt>
                <c:pt idx="8">
                  <c:v>#N/A</c:v>
                </c:pt>
                <c:pt idx="9">
                  <c:v>0.55000000000000004</c:v>
                </c:pt>
              </c:numCache>
            </c:numRef>
          </c:val>
          <c:extLst xmlns:c16r2="http://schemas.microsoft.com/office/drawing/2015/06/chart">
            <c:ext xmlns:c16="http://schemas.microsoft.com/office/drawing/2014/chart" uri="{C3380CC4-5D6E-409C-BE32-E72D297353CC}">
              <c16:uniqueId val="{00000006-D634-46B0-944F-BE988E86DF22}"/>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0.38</c:v>
                </c:pt>
                <c:pt idx="2">
                  <c:v>#N/A</c:v>
                </c:pt>
                <c:pt idx="3">
                  <c:v>0.39</c:v>
                </c:pt>
                <c:pt idx="4">
                  <c:v>#N/A</c:v>
                </c:pt>
                <c:pt idx="5">
                  <c:v>0.46</c:v>
                </c:pt>
                <c:pt idx="6">
                  <c:v>#N/A</c:v>
                </c:pt>
                <c:pt idx="7">
                  <c:v>0.45</c:v>
                </c:pt>
                <c:pt idx="8">
                  <c:v>#N/A</c:v>
                </c:pt>
                <c:pt idx="9">
                  <c:v>0.6</c:v>
                </c:pt>
              </c:numCache>
            </c:numRef>
          </c:val>
          <c:extLst xmlns:c16r2="http://schemas.microsoft.com/office/drawing/2015/06/chart">
            <c:ext xmlns:c16="http://schemas.microsoft.com/office/drawing/2014/chart" uri="{C3380CC4-5D6E-409C-BE32-E72D297353CC}">
              <c16:uniqueId val="{00000007-D634-46B0-944F-BE988E86DF22}"/>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1.39</c:v>
                </c:pt>
                <c:pt idx="2">
                  <c:v>#N/A</c:v>
                </c:pt>
                <c:pt idx="3">
                  <c:v>0.84</c:v>
                </c:pt>
                <c:pt idx="4">
                  <c:v>#N/A</c:v>
                </c:pt>
                <c:pt idx="5">
                  <c:v>2.09</c:v>
                </c:pt>
                <c:pt idx="6">
                  <c:v>#N/A</c:v>
                </c:pt>
                <c:pt idx="7">
                  <c:v>1.24</c:v>
                </c:pt>
                <c:pt idx="8">
                  <c:v>#N/A</c:v>
                </c:pt>
                <c:pt idx="9">
                  <c:v>1.19</c:v>
                </c:pt>
              </c:numCache>
            </c:numRef>
          </c:val>
          <c:extLst xmlns:c16r2="http://schemas.microsoft.com/office/drawing/2015/06/chart">
            <c:ext xmlns:c16="http://schemas.microsoft.com/office/drawing/2014/chart" uri="{C3380CC4-5D6E-409C-BE32-E72D297353CC}">
              <c16:uniqueId val="{00000008-D634-46B0-944F-BE988E86DF2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c:v>
                </c:pt>
                <c:pt idx="2">
                  <c:v>#N/A</c:v>
                </c:pt>
                <c:pt idx="3">
                  <c:v>5.16</c:v>
                </c:pt>
                <c:pt idx="4">
                  <c:v>#N/A</c:v>
                </c:pt>
                <c:pt idx="5">
                  <c:v>3.24</c:v>
                </c:pt>
                <c:pt idx="6">
                  <c:v>#N/A</c:v>
                </c:pt>
                <c:pt idx="7">
                  <c:v>3.53</c:v>
                </c:pt>
                <c:pt idx="8">
                  <c:v>#N/A</c:v>
                </c:pt>
                <c:pt idx="9">
                  <c:v>4.75</c:v>
                </c:pt>
              </c:numCache>
            </c:numRef>
          </c:val>
          <c:extLst xmlns:c16r2="http://schemas.microsoft.com/office/drawing/2015/06/chart">
            <c:ext xmlns:c16="http://schemas.microsoft.com/office/drawing/2014/chart" uri="{C3380CC4-5D6E-409C-BE32-E72D297353CC}">
              <c16:uniqueId val="{00000009-D634-46B0-944F-BE988E86DF22}"/>
            </c:ext>
          </c:extLst>
        </c:ser>
        <c:dLbls>
          <c:showLegendKey val="0"/>
          <c:showVal val="0"/>
          <c:showCatName val="0"/>
          <c:showSerName val="0"/>
          <c:showPercent val="0"/>
          <c:showBubbleSize val="0"/>
        </c:dLbls>
        <c:gapWidth val="150"/>
        <c:overlap val="100"/>
        <c:axId val="118472704"/>
        <c:axId val="118474240"/>
      </c:barChart>
      <c:catAx>
        <c:axId val="11847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74240"/>
        <c:crosses val="autoZero"/>
        <c:auto val="1"/>
        <c:lblAlgn val="ctr"/>
        <c:lblOffset val="100"/>
        <c:tickLblSkip val="1"/>
        <c:tickMarkSkip val="1"/>
        <c:noMultiLvlLbl val="0"/>
      </c:catAx>
      <c:valAx>
        <c:axId val="11847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72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289</c:v>
                </c:pt>
                <c:pt idx="5">
                  <c:v>304</c:v>
                </c:pt>
                <c:pt idx="8">
                  <c:v>302</c:v>
                </c:pt>
                <c:pt idx="11">
                  <c:v>347</c:v>
                </c:pt>
                <c:pt idx="14">
                  <c:v>345</c:v>
                </c:pt>
              </c:numCache>
            </c:numRef>
          </c:val>
          <c:extLst xmlns:c16r2="http://schemas.microsoft.com/office/drawing/2015/06/chart">
            <c:ext xmlns:c16="http://schemas.microsoft.com/office/drawing/2014/chart" uri="{C3380CC4-5D6E-409C-BE32-E72D297353CC}">
              <c16:uniqueId val="{00000000-663B-450B-8F60-7A714F027C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63B-450B-8F60-7A714F027C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11</c:v>
                </c:pt>
                <c:pt idx="6">
                  <c:v>3</c:v>
                </c:pt>
                <c:pt idx="9">
                  <c:v>2</c:v>
                </c:pt>
                <c:pt idx="12">
                  <c:v>2</c:v>
                </c:pt>
              </c:numCache>
            </c:numRef>
          </c:val>
          <c:extLst xmlns:c16r2="http://schemas.microsoft.com/office/drawing/2015/06/chart">
            <c:ext xmlns:c16="http://schemas.microsoft.com/office/drawing/2014/chart" uri="{C3380CC4-5D6E-409C-BE32-E72D297353CC}">
              <c16:uniqueId val="{00000002-663B-450B-8F60-7A714F027C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12</c:v>
                </c:pt>
                <c:pt idx="6">
                  <c:v>7</c:v>
                </c:pt>
                <c:pt idx="9">
                  <c:v>3</c:v>
                </c:pt>
                <c:pt idx="12">
                  <c:v>4</c:v>
                </c:pt>
              </c:numCache>
            </c:numRef>
          </c:val>
          <c:extLst xmlns:c16r2="http://schemas.microsoft.com/office/drawing/2015/06/chart">
            <c:ext xmlns:c16="http://schemas.microsoft.com/office/drawing/2014/chart" uri="{C3380CC4-5D6E-409C-BE32-E72D297353CC}">
              <c16:uniqueId val="{00000003-663B-450B-8F60-7A714F027C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c:v>
                </c:pt>
                <c:pt idx="3">
                  <c:v>62</c:v>
                </c:pt>
                <c:pt idx="6">
                  <c:v>64</c:v>
                </c:pt>
                <c:pt idx="9">
                  <c:v>69</c:v>
                </c:pt>
                <c:pt idx="12">
                  <c:v>70</c:v>
                </c:pt>
              </c:numCache>
            </c:numRef>
          </c:val>
          <c:extLst xmlns:c16r2="http://schemas.microsoft.com/office/drawing/2015/06/chart">
            <c:ext xmlns:c16="http://schemas.microsoft.com/office/drawing/2014/chart" uri="{C3380CC4-5D6E-409C-BE32-E72D297353CC}">
              <c16:uniqueId val="{00000004-663B-450B-8F60-7A714F027C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B-450B-8F60-7A714F027C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63B-450B-8F60-7A714F027C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345</c:v>
                </c:pt>
                <c:pt idx="3">
                  <c:v>339</c:v>
                </c:pt>
                <c:pt idx="6">
                  <c:v>322</c:v>
                </c:pt>
                <c:pt idx="9">
                  <c:v>341</c:v>
                </c:pt>
                <c:pt idx="12">
                  <c:v>379</c:v>
                </c:pt>
              </c:numCache>
            </c:numRef>
          </c:val>
          <c:extLst xmlns:c16r2="http://schemas.microsoft.com/office/drawing/2015/06/chart">
            <c:ext xmlns:c16="http://schemas.microsoft.com/office/drawing/2014/chart" uri="{C3380CC4-5D6E-409C-BE32-E72D297353CC}">
              <c16:uniqueId val="{00000007-663B-450B-8F60-7A714F027CEC}"/>
            </c:ext>
          </c:extLst>
        </c:ser>
        <c:dLbls>
          <c:showLegendKey val="0"/>
          <c:showVal val="0"/>
          <c:showCatName val="0"/>
          <c:showSerName val="0"/>
          <c:showPercent val="0"/>
          <c:showBubbleSize val="0"/>
        </c:dLbls>
        <c:gapWidth val="100"/>
        <c:overlap val="100"/>
        <c:axId val="100637696"/>
        <c:axId val="10063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140</c:v>
                </c:pt>
                <c:pt idx="2">
                  <c:v>#N/A</c:v>
                </c:pt>
                <c:pt idx="3">
                  <c:v>#N/A</c:v>
                </c:pt>
                <c:pt idx="4">
                  <c:v>120</c:v>
                </c:pt>
                <c:pt idx="5">
                  <c:v>#N/A</c:v>
                </c:pt>
                <c:pt idx="6">
                  <c:v>#N/A</c:v>
                </c:pt>
                <c:pt idx="7">
                  <c:v>94</c:v>
                </c:pt>
                <c:pt idx="8">
                  <c:v>#N/A</c:v>
                </c:pt>
                <c:pt idx="9">
                  <c:v>#N/A</c:v>
                </c:pt>
                <c:pt idx="10">
                  <c:v>68</c:v>
                </c:pt>
                <c:pt idx="11">
                  <c:v>#N/A</c:v>
                </c:pt>
                <c:pt idx="12">
                  <c:v>#N/A</c:v>
                </c:pt>
                <c:pt idx="13">
                  <c:v>110</c:v>
                </c:pt>
                <c:pt idx="14">
                  <c:v>#N/A</c:v>
                </c:pt>
              </c:numCache>
            </c:numRef>
          </c:val>
          <c:smooth val="0"/>
          <c:extLst xmlns:c16r2="http://schemas.microsoft.com/office/drawing/2015/06/chart">
            <c:ext xmlns:c16="http://schemas.microsoft.com/office/drawing/2014/chart" uri="{C3380CC4-5D6E-409C-BE32-E72D297353CC}">
              <c16:uniqueId val="{00000008-663B-450B-8F60-7A714F027CEC}"/>
            </c:ext>
          </c:extLst>
        </c:ser>
        <c:dLbls>
          <c:showLegendKey val="0"/>
          <c:showVal val="0"/>
          <c:showCatName val="0"/>
          <c:showSerName val="0"/>
          <c:showPercent val="0"/>
          <c:showBubbleSize val="0"/>
        </c:dLbls>
        <c:marker val="1"/>
        <c:smooth val="0"/>
        <c:axId val="100637696"/>
        <c:axId val="100639872"/>
      </c:lineChart>
      <c:catAx>
        <c:axId val="10063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39872"/>
        <c:crosses val="autoZero"/>
        <c:auto val="1"/>
        <c:lblAlgn val="ctr"/>
        <c:lblOffset val="100"/>
        <c:tickLblSkip val="1"/>
        <c:tickMarkSkip val="1"/>
        <c:noMultiLvlLbl val="0"/>
      </c:catAx>
      <c:valAx>
        <c:axId val="10063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3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2754</c:v>
                </c:pt>
                <c:pt idx="5">
                  <c:v>3010</c:v>
                </c:pt>
                <c:pt idx="8">
                  <c:v>2951</c:v>
                </c:pt>
                <c:pt idx="11">
                  <c:v>2854</c:v>
                </c:pt>
                <c:pt idx="14">
                  <c:v>2739</c:v>
                </c:pt>
              </c:numCache>
            </c:numRef>
          </c:val>
          <c:extLst xmlns:c16r2="http://schemas.microsoft.com/office/drawing/2015/06/chart">
            <c:ext xmlns:c16="http://schemas.microsoft.com/office/drawing/2014/chart" uri="{C3380CC4-5D6E-409C-BE32-E72D297353CC}">
              <c16:uniqueId val="{00000000-6062-4D0E-B20E-B64176546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199</c:v>
                </c:pt>
                <c:pt idx="5">
                  <c:v>205</c:v>
                </c:pt>
                <c:pt idx="8">
                  <c:v>191</c:v>
                </c:pt>
                <c:pt idx="11">
                  <c:v>180</c:v>
                </c:pt>
                <c:pt idx="14">
                  <c:v>207</c:v>
                </c:pt>
              </c:numCache>
            </c:numRef>
          </c:val>
          <c:extLst xmlns:c16r2="http://schemas.microsoft.com/office/drawing/2015/06/chart">
            <c:ext xmlns:c16="http://schemas.microsoft.com/office/drawing/2014/chart" uri="{C3380CC4-5D6E-409C-BE32-E72D297353CC}">
              <c16:uniqueId val="{00000001-6062-4D0E-B20E-B64176546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1646</c:v>
                </c:pt>
                <c:pt idx="5">
                  <c:v>1670</c:v>
                </c:pt>
                <c:pt idx="8">
                  <c:v>1720</c:v>
                </c:pt>
                <c:pt idx="11">
                  <c:v>1705</c:v>
                </c:pt>
                <c:pt idx="14">
                  <c:v>1899</c:v>
                </c:pt>
              </c:numCache>
            </c:numRef>
          </c:val>
          <c:extLst xmlns:c16r2="http://schemas.microsoft.com/office/drawing/2015/06/chart">
            <c:ext xmlns:c16="http://schemas.microsoft.com/office/drawing/2014/chart" uri="{C3380CC4-5D6E-409C-BE32-E72D297353CC}">
              <c16:uniqueId val="{00000002-6062-4D0E-B20E-B64176546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062-4D0E-B20E-B64176546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062-4D0E-B20E-B64176546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62-4D0E-B20E-B64176546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636</c:v>
                </c:pt>
                <c:pt idx="3">
                  <c:v>669</c:v>
                </c:pt>
                <c:pt idx="6">
                  <c:v>672</c:v>
                </c:pt>
                <c:pt idx="9">
                  <c:v>629</c:v>
                </c:pt>
                <c:pt idx="12">
                  <c:v>600</c:v>
                </c:pt>
              </c:numCache>
            </c:numRef>
          </c:val>
          <c:extLst xmlns:c16r2="http://schemas.microsoft.com/office/drawing/2015/06/chart">
            <c:ext xmlns:c16="http://schemas.microsoft.com/office/drawing/2014/chart" uri="{C3380CC4-5D6E-409C-BE32-E72D297353CC}">
              <c16:uniqueId val="{00000006-6062-4D0E-B20E-B64176546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c:v>
                </c:pt>
                <c:pt idx="3">
                  <c:v>22</c:v>
                </c:pt>
                <c:pt idx="6">
                  <c:v>20</c:v>
                </c:pt>
                <c:pt idx="9">
                  <c:v>20</c:v>
                </c:pt>
                <c:pt idx="12">
                  <c:v>19</c:v>
                </c:pt>
              </c:numCache>
            </c:numRef>
          </c:val>
          <c:extLst xmlns:c16r2="http://schemas.microsoft.com/office/drawing/2015/06/chart">
            <c:ext xmlns:c16="http://schemas.microsoft.com/office/drawing/2014/chart" uri="{C3380CC4-5D6E-409C-BE32-E72D297353CC}">
              <c16:uniqueId val="{00000007-6062-4D0E-B20E-B64176546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676</c:v>
                </c:pt>
                <c:pt idx="3">
                  <c:v>659</c:v>
                </c:pt>
                <c:pt idx="6">
                  <c:v>623</c:v>
                </c:pt>
                <c:pt idx="9">
                  <c:v>672</c:v>
                </c:pt>
                <c:pt idx="12">
                  <c:v>649</c:v>
                </c:pt>
              </c:numCache>
            </c:numRef>
          </c:val>
          <c:extLst xmlns:c16r2="http://schemas.microsoft.com/office/drawing/2015/06/chart">
            <c:ext xmlns:c16="http://schemas.microsoft.com/office/drawing/2014/chart" uri="{C3380CC4-5D6E-409C-BE32-E72D297353CC}">
              <c16:uniqueId val="{00000008-6062-4D0E-B20E-B64176546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c:v>
                </c:pt>
                <c:pt idx="3">
                  <c:v>19</c:v>
                </c:pt>
                <c:pt idx="6">
                  <c:v>17</c:v>
                </c:pt>
                <c:pt idx="9">
                  <c:v>15</c:v>
                </c:pt>
                <c:pt idx="12">
                  <c:v>13</c:v>
                </c:pt>
              </c:numCache>
            </c:numRef>
          </c:val>
          <c:extLst xmlns:c16r2="http://schemas.microsoft.com/office/drawing/2015/06/chart">
            <c:ext xmlns:c16="http://schemas.microsoft.com/office/drawing/2014/chart" uri="{C3380CC4-5D6E-409C-BE32-E72D297353CC}">
              <c16:uniqueId val="{00000009-6062-4D0E-B20E-B64176546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3246</c:v>
                </c:pt>
                <c:pt idx="3">
                  <c:v>3510</c:v>
                </c:pt>
                <c:pt idx="6">
                  <c:v>3417</c:v>
                </c:pt>
                <c:pt idx="9">
                  <c:v>3335</c:v>
                </c:pt>
                <c:pt idx="12">
                  <c:v>3272</c:v>
                </c:pt>
              </c:numCache>
            </c:numRef>
          </c:val>
          <c:extLst xmlns:c16r2="http://schemas.microsoft.com/office/drawing/2015/06/chart">
            <c:ext xmlns:c16="http://schemas.microsoft.com/office/drawing/2014/chart" uri="{C3380CC4-5D6E-409C-BE32-E72D297353CC}">
              <c16:uniqueId val="{0000000A-6062-4D0E-B20E-B64176546C2D}"/>
            </c:ext>
          </c:extLst>
        </c:ser>
        <c:dLbls>
          <c:showLegendKey val="0"/>
          <c:showVal val="0"/>
          <c:showCatName val="0"/>
          <c:showSerName val="0"/>
          <c:showPercent val="0"/>
          <c:showBubbleSize val="0"/>
        </c:dLbls>
        <c:gapWidth val="100"/>
        <c:overlap val="100"/>
        <c:axId val="127170432"/>
        <c:axId val="12717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062-4D0E-B20E-B64176546C2D}"/>
            </c:ext>
          </c:extLst>
        </c:ser>
        <c:dLbls>
          <c:showLegendKey val="0"/>
          <c:showVal val="0"/>
          <c:showCatName val="0"/>
          <c:showSerName val="0"/>
          <c:showPercent val="0"/>
          <c:showBubbleSize val="0"/>
        </c:dLbls>
        <c:marker val="1"/>
        <c:smooth val="0"/>
        <c:axId val="127170432"/>
        <c:axId val="127172608"/>
      </c:lineChart>
      <c:catAx>
        <c:axId val="1271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172608"/>
        <c:crosses val="autoZero"/>
        <c:auto val="1"/>
        <c:lblAlgn val="ctr"/>
        <c:lblOffset val="100"/>
        <c:tickLblSkip val="1"/>
        <c:tickMarkSkip val="1"/>
        <c:noMultiLvlLbl val="0"/>
      </c:catAx>
      <c:valAx>
        <c:axId val="12717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{D75B5403-EE82-4D50-B36D-8F3F0ED1F1A4}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{C48D3B37-68C9-4EF1-B052-E3133C62D359}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{6C595903-9146-490F-A05E-F4FA8DA5FDCF}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{4F4E14C8-E512-4791-9ADE-F99D47D1D6F3}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{25DA5BFB-12D7-43CF-8004-46A67CFF214F}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{18AD0200-37B6-41B8-86F5-20630979CF1B}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{98E0706B-D6DE-493C-9ED5-1FA192E41A91}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{1B862AE5-64A6-4987-B2DE-266110B62FC1}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{456B282A-E4AB-4A81-A930-404BB344DC2C}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{07E0B4B5-FE35-44C0-87EA-EF6E0A0984DF}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998016"/>
        <c:axId val="126999936"/>
      </c:scatterChart>
      <c:valAx>
        <c:axId val="126998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99936"/>
        <c:crosses val="autoZero"/>
        <c:crossBetween val="midCat"/>
      </c:valAx>
      <c:valAx>
        <c:axId val="126999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998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{FCC9814D-AE12-4188-8428-E733B91EB91D}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{DF1A397B-B518-4205-AB8F-AB6E585EF070}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{2C2C40C5-73E9-4FB7-9E6F-E928C105F3E0}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{B657E64E-B05F-4BD0-8D23-F7B7C8B42F4C}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{1F737AE5-90F6-4A3D-9EC4-C1888BB46DC5}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8.1</c:v>
                </c:pt>
                <c:pt idx="2">
                  <c:v>6.7</c:v>
                </c:pt>
                <c:pt idx="3">
                  <c:v>5.3</c:v>
                </c:pt>
                <c:pt idx="4">
                  <c:v>5</c:v>
                </c:pt>
              </c:numCache>
            </c:numRef>
          </c:xVal>
          <c:yVal>
            <c:numRef>
              <c:f>公会計指標分析・財政指標組合せ分析表!$K$73:$O$73</c:f>
              <c:numCache>
                <c:formatCode>#,##0.0;"▲ "#,##0.0</c:formatCode>
                <c:ptCount val="5"/>
                <c:pt idx="0">
                  <c:v>0.4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{80CEDB11-CCE4-467A-802F-244199FC86E8}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{A6755DC5-13D1-42E7-A335-21B74A8F6C7B}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{6B96B038-542D-496B-A53A-843A307D7780}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{92247A78-4CD8-421C-AE69-780BE0973311}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{E4A4CC77-30BA-4B15-9774-099E9EAFDC01}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583552"/>
        <c:axId val="126585472"/>
      </c:scatterChart>
      <c:valAx>
        <c:axId val="12658355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585472"/>
        <c:crosses val="autoZero"/>
        <c:crossBetween val="midCat"/>
      </c:valAx>
      <c:valAx>
        <c:axId val="126585472"/>
        <c:scaling>
          <c:orientation val="minMax"/>
          <c:max val="0.5"/>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583552"/>
        <c:crosses val="autoZero"/>
        <c:crossBetween val="midCat"/>
        <c:majorUnit val="0.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前年度償還金の満了に伴う減少額より、新たに償還開始した額が多かったため元利償還金が増加した。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公営企業債償還財源のための繰入金が増加した。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一部事務組合のうち、白河地方広域市町村圏整備組合の緊急防災施策等債の償還に伴う負担金が増加した。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地方債の現在高は、台風被害による災害復旧事業債等により増したものの過疎債や学校教育施設等整備事業債等の減少額が多かったため現在高は減少した。債務負担行為の定期償還による減少や、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年度末職員数が前年度比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人減のため退職手当負担見込額が前年度を下回った。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一方、充当可能基金は増となった。充当可能特定歳入は、公営住宅使用料の元金償還金に対する平均充当率は減少している。公営住宅建設事業債、平成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年度借入の元金償還が開始されたが、平成</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年度借入が前年度償還終了したこと、平成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年度借入の新たな起債により現在高が増加したため充当見込額は増加した。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類似団体平均と同程度ではあるが、今後とも自主財源の確保に努め、財政基盤の強化を図る。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a:extLst>
            <a:ext uri="{FF2B5EF4-FFF2-40B4-BE49-F238E27FC236}">
              <a16:creationId xmlns="" xmlns:a16="http://schemas.microsoft.com/office/drawing/2014/main" id="{00000000-0008-0000-0300-000058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a:extLst>
            <a:ext uri="{FF2B5EF4-FFF2-40B4-BE49-F238E27FC236}">
              <a16:creationId xmlns="" xmlns:a16="http://schemas.microsoft.com/office/drawing/2014/main" id="{00000000-0008-0000-0300-00005A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a:extLst>
            <a:ext uri="{FF2B5EF4-FFF2-40B4-BE49-F238E27FC236}">
              <a16:creationId xmlns="" xmlns:a16="http://schemas.microsoft.com/office/drawing/2014/main" id="{00000000-0008-0000-0300-00005C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a:extLst>
            <a:ext uri="{FF2B5EF4-FFF2-40B4-BE49-F238E27FC236}">
              <a16:creationId xmlns="" xmlns:a16="http://schemas.microsoft.com/office/drawing/2014/main" id="{00000000-0008-0000-0300-00005E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a:extLst>
            <a:ext uri="{FF2B5EF4-FFF2-40B4-BE49-F238E27FC236}">
              <a16:creationId xmlns="" xmlns:a16="http://schemas.microsoft.com/office/drawing/2014/main" id="{00000000-0008-0000-0300-000060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3.9</a:t>
          </a:r>
          <a:r>
            <a:rPr kumimoji="1" lang="ja-JP" altLang="en-US" sz="1300">
              <a:latin typeface="ＭＳ Ｐゴシック"/>
            </a:rPr>
            <a:t>％低くなり、類似団体平均と比べると下回っている。今後、行財政改革の取組みを通じて事務事業の見直しを図り、経常的経費の削減に努める。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63</xdr:row>
      <xdr:rowOff>106256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750762"/>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33867</xdr:rowOff>
    </xdr:from>
    <xdr:to>
      <xdr:col>6</xdr:col>
      <xdr:colOff>0</xdr:colOff>
      <xdr:row>63</xdr:row>
      <xdr:rowOff>106256</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8352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64</xdr:row>
      <xdr:rowOff>59479</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835217"/>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59479</xdr:rowOff>
    </xdr:from>
    <xdr:to>
      <xdr:col>3</xdr:col>
      <xdr:colOff>279400</xdr:colOff>
      <xdr:row>65</xdr:row>
      <xdr:rowOff>24765</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10322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51" name="円/楕円 150">
          <a:extLst>
            <a:ext uri="{FF2B5EF4-FFF2-40B4-BE49-F238E27FC236}">
              <a16:creationId xmlns="" xmlns:a16="http://schemas.microsoft.com/office/drawing/2014/main" id="{00000000-0008-0000-0300-000097000000}"/>
            </a:ext>
          </a:extLst>
        </xdr:cNvPr>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3" name="円/楕円 152">
          <a:extLst>
            <a:ext uri="{FF2B5EF4-FFF2-40B4-BE49-F238E27FC236}">
              <a16:creationId xmlns="" xmlns:a16="http://schemas.microsoft.com/office/drawing/2014/main" id="{00000000-0008-0000-0300-000099000000}"/>
            </a:ext>
          </a:extLst>
        </xdr:cNvPr>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5" name="円/楕円 154">
          <a:extLst>
            <a:ext uri="{FF2B5EF4-FFF2-40B4-BE49-F238E27FC236}">
              <a16:creationId xmlns="" xmlns:a16="http://schemas.microsoft.com/office/drawing/2014/main" id="{00000000-0008-0000-0300-00009B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8679</xdr:rowOff>
    </xdr:from>
    <xdr:to>
      <xdr:col>3</xdr:col>
      <xdr:colOff>330200</xdr:colOff>
      <xdr:row>64</xdr:row>
      <xdr:rowOff>110279</xdr:rowOff>
    </xdr:to>
    <xdr:sp macro="" textlink="">
      <xdr:nvSpPr>
        <xdr:cNvPr id="157" name="円/楕円 156">
          <a:extLst>
            <a:ext uri="{FF2B5EF4-FFF2-40B4-BE49-F238E27FC236}">
              <a16:creationId xmlns="" xmlns:a16="http://schemas.microsoft.com/office/drawing/2014/main" id="{00000000-0008-0000-0300-00009D000000}"/>
            </a:ext>
          </a:extLst>
        </xdr:cNvPr>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95056</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59" name="円/楕円 158">
          <a:extLst>
            <a:ext uri="{FF2B5EF4-FFF2-40B4-BE49-F238E27FC236}">
              <a16:creationId xmlns="" xmlns:a16="http://schemas.microsoft.com/office/drawing/2014/main" id="{00000000-0008-0000-0300-00009F000000}"/>
            </a:ext>
          </a:extLst>
        </xdr:cNvPr>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60342</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[308,502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類似団体平均額に比べ</a:t>
          </a:r>
          <a:r>
            <a:rPr kumimoji="1" lang="en-US" altLang="ja-JP" sz="1300">
              <a:solidFill>
                <a:sysClr val="windowText" lastClr="000000"/>
              </a:solidFill>
              <a:latin typeface="ＭＳ Ｐゴシック"/>
            </a:rPr>
            <a:t>78,542</a:t>
          </a:r>
          <a:r>
            <a:rPr kumimoji="1" lang="ja-JP" altLang="en-US" sz="1300">
              <a:solidFill>
                <a:sysClr val="windowText" lastClr="000000"/>
              </a:solidFill>
              <a:latin typeface="ＭＳ Ｐゴシック"/>
            </a:rPr>
            <a:t>円少ないが、前年度より</a:t>
          </a:r>
          <a:r>
            <a:rPr kumimoji="1" lang="en-US" altLang="ja-JP" sz="1300">
              <a:solidFill>
                <a:sysClr val="windowText" lastClr="000000"/>
              </a:solidFill>
              <a:latin typeface="ＭＳ Ｐゴシック"/>
            </a:rPr>
            <a:t>2,877</a:t>
          </a:r>
          <a:r>
            <a:rPr kumimoji="1" lang="ja-JP" altLang="en-US" sz="1300">
              <a:solidFill>
                <a:sysClr val="windowText" lastClr="000000"/>
              </a:solidFill>
              <a:latin typeface="ＭＳ Ｐゴシック"/>
            </a:rPr>
            <a:t>円の増となった。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職員数は退職職員より新採用職員が多かったことにより</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人増えているものの、寒冷地手当の減額や基本給が低い職員の増加によりその他の手当が減少したが、給与改定に伴う差額支給などにより人件費は増となった。維持補修費は施設等の修繕のため増となったが、物件費は減少している。今後も人件費・物件費等については削減に努める。</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35492</xdr:rowOff>
    </xdr:from>
    <xdr:to>
      <xdr:col>7</xdr:col>
      <xdr:colOff>152400</xdr:colOff>
      <xdr:row>82</xdr:row>
      <xdr:rowOff>38798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114800" y="14094392"/>
          <a:ext cx="8382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a:extLst>
            <a:ext uri="{FF2B5EF4-FFF2-40B4-BE49-F238E27FC236}">
              <a16:creationId xmlns="" xmlns:a16="http://schemas.microsoft.com/office/drawing/2014/main" id="{00000000-0008-0000-0300-0000C5000000}"/>
            </a:ext>
          </a:extLst>
        </xdr:cNvPr>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29239</xdr:rowOff>
    </xdr:from>
    <xdr:to>
      <xdr:col>6</xdr:col>
      <xdr:colOff>0</xdr:colOff>
      <xdr:row>82</xdr:row>
      <xdr:rowOff>35492</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3225800" y="14088139"/>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24709</xdr:rowOff>
    </xdr:from>
    <xdr:to>
      <xdr:col>4</xdr:col>
      <xdr:colOff>482600</xdr:colOff>
      <xdr:row>82</xdr:row>
      <xdr:rowOff>29239</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2336800" y="14083609"/>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164929</xdr:rowOff>
    </xdr:from>
    <xdr:to>
      <xdr:col>3</xdr:col>
      <xdr:colOff>279400</xdr:colOff>
      <xdr:row>82</xdr:row>
      <xdr:rowOff>24709</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1447800" y="14052379"/>
          <a:ext cx="889000" cy="3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159448</xdr:rowOff>
    </xdr:from>
    <xdr:to>
      <xdr:col>7</xdr:col>
      <xdr:colOff>203200</xdr:colOff>
      <xdr:row>82</xdr:row>
      <xdr:rowOff>89598</xdr:rowOff>
    </xdr:to>
    <xdr:sp macro="" textlink="">
      <xdr:nvSpPr>
        <xdr:cNvPr id="215" name="円/楕円 214">
          <a:extLst>
            <a:ext uri="{FF2B5EF4-FFF2-40B4-BE49-F238E27FC236}">
              <a16:creationId xmlns="" xmlns:a16="http://schemas.microsoft.com/office/drawing/2014/main" id="{00000000-0008-0000-0300-0000D7000000}"/>
            </a:ext>
          </a:extLst>
        </xdr:cNvPr>
        <xdr:cNvSpPr/>
      </xdr:nvSpPr>
      <xdr:spPr>
        <a:xfrm>
          <a:off x="4902200" y="140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4525</xdr:rowOff>
    </xdr:from>
    <xdr:ext cx="762000" cy="259045"/>
    <xdr:sp macro="" textlink="">
      <xdr:nvSpPr>
        <xdr:cNvPr id="216" name="人件費・物件費等の状況該当値テキスト">
          <a:extLst>
            <a:ext uri="{FF2B5EF4-FFF2-40B4-BE49-F238E27FC236}">
              <a16:creationId xmlns="" xmlns:a16="http://schemas.microsoft.com/office/drawing/2014/main" id="{00000000-0008-0000-0300-0000D8000000}"/>
            </a:ext>
          </a:extLst>
        </xdr:cNvPr>
        <xdr:cNvSpPr txBox="1"/>
      </xdr:nvSpPr>
      <xdr:spPr>
        <a:xfrm>
          <a:off x="5041900" y="1389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308,502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156142</xdr:rowOff>
    </xdr:from>
    <xdr:to>
      <xdr:col>6</xdr:col>
      <xdr:colOff>50800</xdr:colOff>
      <xdr:row>82</xdr:row>
      <xdr:rowOff>86292</xdr:rowOff>
    </xdr:to>
    <xdr:sp macro="" textlink="">
      <xdr:nvSpPr>
        <xdr:cNvPr id="217" name="円/楕円 216">
          <a:extLst>
            <a:ext uri="{FF2B5EF4-FFF2-40B4-BE49-F238E27FC236}">
              <a16:creationId xmlns="" xmlns:a16="http://schemas.microsoft.com/office/drawing/2014/main" id="{00000000-0008-0000-0300-0000D9000000}"/>
            </a:ext>
          </a:extLst>
        </xdr:cNvPr>
        <xdr:cNvSpPr/>
      </xdr:nvSpPr>
      <xdr:spPr>
        <a:xfrm>
          <a:off x="4064000" y="140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96469</xdr:rowOff>
    </xdr:from>
    <xdr:ext cx="7366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3733800" y="13812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149889</xdr:rowOff>
    </xdr:from>
    <xdr:to>
      <xdr:col>4</xdr:col>
      <xdr:colOff>533400</xdr:colOff>
      <xdr:row>82</xdr:row>
      <xdr:rowOff>80039</xdr:rowOff>
    </xdr:to>
    <xdr:sp macro="" textlink="">
      <xdr:nvSpPr>
        <xdr:cNvPr id="219" name="円/楕円 218">
          <a:extLst>
            <a:ext uri="{FF2B5EF4-FFF2-40B4-BE49-F238E27FC236}">
              <a16:creationId xmlns="" xmlns:a16="http://schemas.microsoft.com/office/drawing/2014/main" id="{00000000-0008-0000-0300-0000DB000000}"/>
            </a:ext>
          </a:extLst>
        </xdr:cNvPr>
        <xdr:cNvSpPr/>
      </xdr:nvSpPr>
      <xdr:spPr>
        <a:xfrm>
          <a:off x="3175000" y="1403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90216</xdr:rowOff>
    </xdr:from>
    <xdr:ext cx="7620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2844800" y="1380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300,183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145359</xdr:rowOff>
    </xdr:from>
    <xdr:to>
      <xdr:col>3</xdr:col>
      <xdr:colOff>330200</xdr:colOff>
      <xdr:row>82</xdr:row>
      <xdr:rowOff>75509</xdr:rowOff>
    </xdr:to>
    <xdr:sp macro="" textlink="">
      <xdr:nvSpPr>
        <xdr:cNvPr id="221" name="円/楕円 220">
          <a:extLst>
            <a:ext uri="{FF2B5EF4-FFF2-40B4-BE49-F238E27FC236}">
              <a16:creationId xmlns="" xmlns:a16="http://schemas.microsoft.com/office/drawing/2014/main" id="{00000000-0008-0000-0300-0000DD000000}"/>
            </a:ext>
          </a:extLst>
        </xdr:cNvPr>
        <xdr:cNvSpPr/>
      </xdr:nvSpPr>
      <xdr:spPr>
        <a:xfrm>
          <a:off x="2286000" y="140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85686</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1955800" y="1380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114129</xdr:rowOff>
    </xdr:from>
    <xdr:to>
      <xdr:col>2</xdr:col>
      <xdr:colOff>127000</xdr:colOff>
      <xdr:row>82</xdr:row>
      <xdr:rowOff>44279</xdr:rowOff>
    </xdr:to>
    <xdr:sp macro="" textlink="">
      <xdr:nvSpPr>
        <xdr:cNvPr id="223" name="円/楕円 222">
          <a:extLst>
            <a:ext uri="{FF2B5EF4-FFF2-40B4-BE49-F238E27FC236}">
              <a16:creationId xmlns="" xmlns:a16="http://schemas.microsoft.com/office/drawing/2014/main" id="{00000000-0008-0000-0300-0000DF000000}"/>
            </a:ext>
          </a:extLst>
        </xdr:cNvPr>
        <xdr:cNvSpPr/>
      </xdr:nvSpPr>
      <xdr:spPr>
        <a:xfrm>
          <a:off x="1397000" y="140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54456</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066800" y="1377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本村のラスパイレス指数は前年比と同じであった。類似団体と比較すると</a:t>
          </a:r>
          <a:r>
            <a:rPr kumimoji="1" lang="en-US" altLang="ja-JP" sz="1300">
              <a:latin typeface="ＭＳ Ｐゴシック"/>
            </a:rPr>
            <a:t>4.3</a:t>
          </a:r>
          <a:r>
            <a:rPr kumimoji="1" lang="ja-JP" altLang="en-US" sz="1300">
              <a:latin typeface="ＭＳ Ｐゴシック"/>
            </a:rPr>
            <a:t>％上回っている。これは職員構造に問題があり容易に改善できない状況にあるが、今後も引き続き給与抑制を図るなど総人件費の抑制に努め給与の適正化を進める。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78952</xdr:rowOff>
    </xdr:from>
    <xdr:to>
      <xdr:col>24</xdr:col>
      <xdr:colOff>558800</xdr:colOff>
      <xdr:row>87</xdr:row>
      <xdr:rowOff>78952</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179800" y="1499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a:extLst>
            <a:ext uri="{FF2B5EF4-FFF2-40B4-BE49-F238E27FC236}">
              <a16:creationId xmlns="" xmlns:a16="http://schemas.microsoft.com/office/drawing/2014/main" id="{00000000-0008-0000-0300-000004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78952</xdr:rowOff>
    </xdr:from>
    <xdr:to>
      <xdr:col>23</xdr:col>
      <xdr:colOff>406400</xdr:colOff>
      <xdr:row>87</xdr:row>
      <xdr:rowOff>107104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5290800" y="1499510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a:extLst>
            <a:ext uri="{FF2B5EF4-FFF2-40B4-BE49-F238E27FC236}">
              <a16:creationId xmlns=""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107104</xdr:rowOff>
    </xdr:from>
    <xdr:to>
      <xdr:col>22</xdr:col>
      <xdr:colOff>203200</xdr:colOff>
      <xdr:row>89</xdr:row>
      <xdr:rowOff>118111</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5023254"/>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a:extLst>
            <a:ext uri="{FF2B5EF4-FFF2-40B4-BE49-F238E27FC236}">
              <a16:creationId xmlns="" xmlns:a16="http://schemas.microsoft.com/office/drawing/2014/main" id="{00000000-0008-0000-0300-000009010000}"/>
            </a:ext>
          </a:extLst>
        </xdr:cNvPr>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89</xdr:row>
      <xdr:rowOff>118111</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3512800" y="15377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a:extLst>
            <a:ext uri="{FF2B5EF4-FFF2-40B4-BE49-F238E27FC236}">
              <a16:creationId xmlns="" xmlns:a16="http://schemas.microsoft.com/office/drawing/2014/main" id="{00000000-0008-0000-0300-00000C010000}"/>
            </a:ext>
          </a:extLst>
        </xdr:cNvPr>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a:extLst>
            <a:ext uri="{FF2B5EF4-FFF2-40B4-BE49-F238E27FC236}">
              <a16:creationId xmlns="" xmlns:a16="http://schemas.microsoft.com/office/drawing/2014/main" id="{00000000-0008-0000-0300-00000E010000}"/>
            </a:ext>
          </a:extLst>
        </xdr:cNvPr>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28152</xdr:rowOff>
    </xdr:from>
    <xdr:to>
      <xdr:col>24</xdr:col>
      <xdr:colOff>609600</xdr:colOff>
      <xdr:row>87</xdr:row>
      <xdr:rowOff>129752</xdr:rowOff>
    </xdr:to>
    <xdr:sp macro="" textlink="">
      <xdr:nvSpPr>
        <xdr:cNvPr id="277" name="円/楕円 276">
          <a:extLst>
            <a:ext uri="{FF2B5EF4-FFF2-40B4-BE49-F238E27FC236}">
              <a16:creationId xmlns="" xmlns:a16="http://schemas.microsoft.com/office/drawing/2014/main" id="{00000000-0008-0000-0300-000015010000}"/>
            </a:ext>
          </a:extLst>
        </xdr:cNvPr>
        <xdr:cNvSpPr/>
      </xdr:nvSpPr>
      <xdr:spPr>
        <a:xfrm>
          <a:off x="169672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95479</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8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28152</xdr:rowOff>
    </xdr:from>
    <xdr:to>
      <xdr:col>23</xdr:col>
      <xdr:colOff>457200</xdr:colOff>
      <xdr:row>87</xdr:row>
      <xdr:rowOff>129752</xdr:rowOff>
    </xdr:to>
    <xdr:sp macro="" textlink="">
      <xdr:nvSpPr>
        <xdr:cNvPr id="279" name="円/楕円 278">
          <a:extLst>
            <a:ext uri="{FF2B5EF4-FFF2-40B4-BE49-F238E27FC236}">
              <a16:creationId xmlns="" xmlns:a16="http://schemas.microsoft.com/office/drawing/2014/main" id="{00000000-0008-0000-0300-000017010000}"/>
            </a:ext>
          </a:extLst>
        </xdr:cNvPr>
        <xdr:cNvSpPr/>
      </xdr:nvSpPr>
      <xdr:spPr>
        <a:xfrm>
          <a:off x="16129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114529</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503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56304</xdr:rowOff>
    </xdr:from>
    <xdr:to>
      <xdr:col>22</xdr:col>
      <xdr:colOff>254000</xdr:colOff>
      <xdr:row>87</xdr:row>
      <xdr:rowOff>157904</xdr:rowOff>
    </xdr:to>
    <xdr:sp macro="" textlink="">
      <xdr:nvSpPr>
        <xdr:cNvPr id="281" name="円/楕円 280">
          <a:extLst>
            <a:ext uri="{FF2B5EF4-FFF2-40B4-BE49-F238E27FC236}">
              <a16:creationId xmlns="" xmlns:a16="http://schemas.microsoft.com/office/drawing/2014/main" id="{00000000-0008-0000-0300-000019010000}"/>
            </a:ext>
          </a:extLst>
        </xdr:cNvPr>
        <xdr:cNvSpPr/>
      </xdr:nvSpPr>
      <xdr:spPr>
        <a:xfrm>
          <a:off x="15240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142681</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3" name="円/楕円 282">
          <a:extLst>
            <a:ext uri="{FF2B5EF4-FFF2-40B4-BE49-F238E27FC236}">
              <a16:creationId xmlns="" xmlns:a16="http://schemas.microsoft.com/office/drawing/2014/main" id="{00000000-0008-0000-0300-00001B010000}"/>
            </a:ext>
          </a:extLst>
        </xdr:cNvPr>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5" name="円/楕円 284">
          <a:extLst>
            <a:ext uri="{FF2B5EF4-FFF2-40B4-BE49-F238E27FC236}">
              <a16:creationId xmlns="" xmlns:a16="http://schemas.microsoft.com/office/drawing/2014/main" id="{00000000-0008-0000-0300-00001D010000}"/>
            </a:ext>
          </a:extLst>
        </xdr:cNvPr>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本村がこれまで進めてきた「定員管理適正化計画」では、平成</a:t>
          </a:r>
          <a:r>
            <a:rPr kumimoji="1" lang="en-US" altLang="ja-JP" sz="1300">
              <a:latin typeface="ＭＳ Ｐゴシック"/>
            </a:rPr>
            <a:t>17</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年間に職員</a:t>
          </a:r>
          <a:r>
            <a:rPr kumimoji="1" lang="en-US" altLang="ja-JP" sz="1300">
              <a:latin typeface="ＭＳ Ｐゴシック"/>
            </a:rPr>
            <a:t>5</a:t>
          </a:r>
          <a:r>
            <a:rPr kumimoji="1" lang="ja-JP" altLang="en-US" sz="1300">
              <a:latin typeface="ＭＳ Ｐゴシック"/>
            </a:rPr>
            <a:t>人を削減する計画であったが、計画の取組みを推進したことにより、</a:t>
          </a:r>
          <a:r>
            <a:rPr kumimoji="1" lang="en-US" altLang="ja-JP" sz="1300">
              <a:latin typeface="ＭＳ Ｐゴシック"/>
            </a:rPr>
            <a:t>12</a:t>
          </a:r>
          <a:r>
            <a:rPr kumimoji="1" lang="ja-JP" altLang="en-US" sz="1300">
              <a:latin typeface="ＭＳ Ｐゴシック"/>
            </a:rPr>
            <a:t>人の職員が減となり、すでに計画の目標を達成したところである。本村の人口千人当たりの職員数は</a:t>
          </a:r>
          <a:r>
            <a:rPr kumimoji="1" lang="en-US" altLang="ja-JP" sz="1300">
              <a:latin typeface="ＭＳ Ｐゴシック"/>
            </a:rPr>
            <a:t>16.96</a:t>
          </a:r>
          <a:r>
            <a:rPr kumimoji="1" lang="ja-JP" altLang="en-US" sz="1300">
              <a:latin typeface="ＭＳ Ｐゴシック"/>
            </a:rPr>
            <a:t>人と類似団体と比べると</a:t>
          </a:r>
          <a:r>
            <a:rPr kumimoji="1" lang="en-US" altLang="ja-JP" sz="1300">
              <a:latin typeface="ＭＳ Ｐゴシック"/>
            </a:rPr>
            <a:t>4.25</a:t>
          </a:r>
          <a:r>
            <a:rPr kumimoji="1" lang="ja-JP" altLang="en-US" sz="1300">
              <a:latin typeface="ＭＳ Ｐゴシック"/>
            </a:rPr>
            <a:t>人少ない。今後は、退職職員数の増加が予定されていることから、新規採用者数の平準化を進めることにより、大幅な増員の抑制に努める。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a:extLst>
            <a:ext uri="{FF2B5EF4-FFF2-40B4-BE49-F238E27FC236}">
              <a16:creationId xmlns="" xmlns:a16="http://schemas.microsoft.com/office/drawing/2014/main" id="{00000000-0008-0000-0300-00003A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a:extLst>
            <a:ext uri="{FF2B5EF4-FFF2-40B4-BE49-F238E27FC236}">
              <a16:creationId xmlns="" xmlns:a16="http://schemas.microsoft.com/office/drawing/2014/main" id="{00000000-0008-0000-0300-00003C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21895</xdr:rowOff>
    </xdr:from>
    <xdr:to>
      <xdr:col>24</xdr:col>
      <xdr:colOff>558800</xdr:colOff>
      <xdr:row>61</xdr:row>
      <xdr:rowOff>31547</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6179800" y="1048034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a:extLst>
            <a:ext uri="{FF2B5EF4-FFF2-40B4-BE49-F238E27FC236}">
              <a16:creationId xmlns="" xmlns:a16="http://schemas.microsoft.com/office/drawing/2014/main" id="{00000000-0008-0000-0300-00003F010000}"/>
            </a:ext>
          </a:extLst>
        </xdr:cNvPr>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a:extLst>
            <a:ext uri="{FF2B5EF4-FFF2-40B4-BE49-F238E27FC236}">
              <a16:creationId xmlns="" xmlns:a16="http://schemas.microsoft.com/office/drawing/2014/main" id="{00000000-0008-0000-0300-000040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12243</xdr:rowOff>
    </xdr:from>
    <xdr:to>
      <xdr:col>23</xdr:col>
      <xdr:colOff>406400</xdr:colOff>
      <xdr:row>61</xdr:row>
      <xdr:rowOff>31547</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5290800" y="104706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a:extLst>
            <a:ext uri="{FF2B5EF4-FFF2-40B4-BE49-F238E27FC236}">
              <a16:creationId xmlns="" xmlns:a16="http://schemas.microsoft.com/office/drawing/2014/main" id="{00000000-0008-0000-0300-000042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a:extLst>
            <a:ext uri="{FF2B5EF4-FFF2-40B4-BE49-F238E27FC236}">
              <a16:creationId xmlns="" xmlns:a16="http://schemas.microsoft.com/office/drawing/2014/main" id="{00000000-0008-0000-0300-000043010000}"/>
            </a:ext>
          </a:extLst>
        </xdr:cNvPr>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12243</xdr:rowOff>
    </xdr:from>
    <xdr:to>
      <xdr:col>22</xdr:col>
      <xdr:colOff>203200</xdr:colOff>
      <xdr:row>61</xdr:row>
      <xdr:rowOff>26962</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flipV="1">
          <a:off x="14401800" y="10470693"/>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a:extLst>
            <a:ext uri="{FF2B5EF4-FFF2-40B4-BE49-F238E27FC236}">
              <a16:creationId xmlns="" xmlns:a16="http://schemas.microsoft.com/office/drawing/2014/main" id="{00000000-0008-0000-0300-000045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23101</xdr:rowOff>
    </xdr:from>
    <xdr:to>
      <xdr:col>21</xdr:col>
      <xdr:colOff>0</xdr:colOff>
      <xdr:row>61</xdr:row>
      <xdr:rowOff>26962</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3512800" y="10481551"/>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a:extLst>
            <a:ext uri="{FF2B5EF4-FFF2-40B4-BE49-F238E27FC236}">
              <a16:creationId xmlns="" xmlns:a16="http://schemas.microsoft.com/office/drawing/2014/main" id="{00000000-0008-0000-0300-000048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a:extLst>
            <a:ext uri="{FF2B5EF4-FFF2-40B4-BE49-F238E27FC236}">
              <a16:creationId xmlns="" xmlns:a16="http://schemas.microsoft.com/office/drawing/2014/main" id="{00000000-0008-0000-0300-00004A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142545</xdr:rowOff>
    </xdr:from>
    <xdr:to>
      <xdr:col>24</xdr:col>
      <xdr:colOff>609600</xdr:colOff>
      <xdr:row>61</xdr:row>
      <xdr:rowOff>72695</xdr:rowOff>
    </xdr:to>
    <xdr:sp macro="" textlink="">
      <xdr:nvSpPr>
        <xdr:cNvPr id="337" name="円/楕円 336">
          <a:extLst>
            <a:ext uri="{FF2B5EF4-FFF2-40B4-BE49-F238E27FC236}">
              <a16:creationId xmlns="" xmlns:a16="http://schemas.microsoft.com/office/drawing/2014/main" id="{00000000-0008-0000-0300-000051010000}"/>
            </a:ext>
          </a:extLst>
        </xdr:cNvPr>
        <xdr:cNvSpPr/>
      </xdr:nvSpPr>
      <xdr:spPr>
        <a:xfrm>
          <a:off x="16967200" y="104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159072</xdr:rowOff>
    </xdr:from>
    <xdr:ext cx="762000" cy="259045"/>
    <xdr:sp macro="" textlink="">
      <xdr:nvSpPr>
        <xdr:cNvPr id="338" name="定員管理の状況該当値テキスト">
          <a:extLst>
            <a:ext uri="{FF2B5EF4-FFF2-40B4-BE49-F238E27FC236}">
              <a16:creationId xmlns="" xmlns:a16="http://schemas.microsoft.com/office/drawing/2014/main" id="{00000000-0008-0000-0300-000052010000}"/>
            </a:ext>
          </a:extLst>
        </xdr:cNvPr>
        <xdr:cNvSpPr txBox="1"/>
      </xdr:nvSpPr>
      <xdr:spPr>
        <a:xfrm>
          <a:off x="17106900" y="1027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152197</xdr:rowOff>
    </xdr:from>
    <xdr:to>
      <xdr:col>23</xdr:col>
      <xdr:colOff>457200</xdr:colOff>
      <xdr:row>61</xdr:row>
      <xdr:rowOff>82347</xdr:rowOff>
    </xdr:to>
    <xdr:sp macro="" textlink="">
      <xdr:nvSpPr>
        <xdr:cNvPr id="339" name="円/楕円 338">
          <a:extLst>
            <a:ext uri="{FF2B5EF4-FFF2-40B4-BE49-F238E27FC236}">
              <a16:creationId xmlns="" xmlns:a16="http://schemas.microsoft.com/office/drawing/2014/main" id="{00000000-0008-0000-0300-000053010000}"/>
            </a:ext>
          </a:extLst>
        </xdr:cNvPr>
        <xdr:cNvSpPr/>
      </xdr:nvSpPr>
      <xdr:spPr>
        <a:xfrm>
          <a:off x="161290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92524</xdr:rowOff>
    </xdr:from>
    <xdr:ext cx="7366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798800" y="1020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132893</xdr:rowOff>
    </xdr:from>
    <xdr:to>
      <xdr:col>22</xdr:col>
      <xdr:colOff>254000</xdr:colOff>
      <xdr:row>61</xdr:row>
      <xdr:rowOff>63043</xdr:rowOff>
    </xdr:to>
    <xdr:sp macro="" textlink="">
      <xdr:nvSpPr>
        <xdr:cNvPr id="341" name="円/楕円 340">
          <a:extLst>
            <a:ext uri="{FF2B5EF4-FFF2-40B4-BE49-F238E27FC236}">
              <a16:creationId xmlns="" xmlns:a16="http://schemas.microsoft.com/office/drawing/2014/main" id="{00000000-0008-0000-0300-000055010000}"/>
            </a:ext>
          </a:extLst>
        </xdr:cNvPr>
        <xdr:cNvSpPr/>
      </xdr:nvSpPr>
      <xdr:spPr>
        <a:xfrm>
          <a:off x="15240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73220</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909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147612</xdr:rowOff>
    </xdr:from>
    <xdr:to>
      <xdr:col>21</xdr:col>
      <xdr:colOff>50800</xdr:colOff>
      <xdr:row>61</xdr:row>
      <xdr:rowOff>77762</xdr:rowOff>
    </xdr:to>
    <xdr:sp macro="" textlink="">
      <xdr:nvSpPr>
        <xdr:cNvPr id="343" name="円/楕円 342">
          <a:extLst>
            <a:ext uri="{FF2B5EF4-FFF2-40B4-BE49-F238E27FC236}">
              <a16:creationId xmlns="" xmlns:a16="http://schemas.microsoft.com/office/drawing/2014/main" id="{00000000-0008-0000-0300-000057010000}"/>
            </a:ext>
          </a:extLst>
        </xdr:cNvPr>
        <xdr:cNvSpPr/>
      </xdr:nvSpPr>
      <xdr:spPr>
        <a:xfrm>
          <a:off x="14351000" y="104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87939</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020800" y="1020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143751</xdr:rowOff>
    </xdr:from>
    <xdr:to>
      <xdr:col>19</xdr:col>
      <xdr:colOff>533400</xdr:colOff>
      <xdr:row>61</xdr:row>
      <xdr:rowOff>73901</xdr:rowOff>
    </xdr:to>
    <xdr:sp macro="" textlink="">
      <xdr:nvSpPr>
        <xdr:cNvPr id="345" name="円/楕円 344">
          <a:extLst>
            <a:ext uri="{FF2B5EF4-FFF2-40B4-BE49-F238E27FC236}">
              <a16:creationId xmlns="" xmlns:a16="http://schemas.microsoft.com/office/drawing/2014/main" id="{00000000-0008-0000-0300-000059010000}"/>
            </a:ext>
          </a:extLst>
        </xdr:cNvPr>
        <xdr:cNvSpPr/>
      </xdr:nvSpPr>
      <xdr:spPr>
        <a:xfrm>
          <a:off x="13462000" y="10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84078</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3131800" y="1019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a:t>
          </a:r>
          <a:r>
            <a:rPr kumimoji="1" lang="en-US" altLang="ja-JP" sz="1300">
              <a:latin typeface="ＭＳ Ｐゴシック"/>
            </a:rPr>
            <a:t>0.3</a:t>
          </a:r>
          <a:r>
            <a:rPr kumimoji="1" lang="ja-JP" altLang="en-US" sz="1300">
              <a:latin typeface="ＭＳ Ｐゴシック"/>
            </a:rPr>
            <a:t>％減となり類似団体平均を</a:t>
          </a:r>
          <a:r>
            <a:rPr kumimoji="1" lang="en-US" altLang="ja-JP" sz="1300">
              <a:latin typeface="ＭＳ Ｐゴシック"/>
            </a:rPr>
            <a:t>2.8</a:t>
          </a:r>
          <a:r>
            <a:rPr kumimoji="1" lang="ja-JP" altLang="en-US" sz="1300">
              <a:latin typeface="ＭＳ Ｐゴシック"/>
            </a:rPr>
            <a:t>％下回っている。しかし、今後実施する事業によっては、地方債の発行が多くなることが予想されるので、辺地対策事業債や過疎対策事業債などの交付税措置のある起債を主に活用しながら、実施する事業を選別して地方債の発行を抑制し、財政の健全化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a:extLst>
            <a:ext uri="{FF2B5EF4-FFF2-40B4-BE49-F238E27FC236}">
              <a16:creationId xmlns="" xmlns:a16="http://schemas.microsoft.com/office/drawing/2014/main" id="{00000000-0008-0000-0300-000075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a:extLst>
            <a:ext uri="{FF2B5EF4-FFF2-40B4-BE49-F238E27FC236}">
              <a16:creationId xmlns="" xmlns:a16="http://schemas.microsoft.com/office/drawing/2014/main" id="{00000000-0008-0000-0300-000077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141478</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flipV="1">
          <a:off x="16179800" y="69850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a:extLst>
            <a:ext uri="{FF2B5EF4-FFF2-40B4-BE49-F238E27FC236}">
              <a16:creationId xmlns="" xmlns:a16="http://schemas.microsoft.com/office/drawing/2014/main" id="{00000000-0008-0000-0300-00007A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a:extLst>
            <a:ext uri="{FF2B5EF4-FFF2-40B4-BE49-F238E27FC236}">
              <a16:creationId xmlns="" xmlns:a16="http://schemas.microsoft.com/office/drawing/2014/main" id="{00000000-0008-0000-0300-00007B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141478</xdr:rowOff>
    </xdr:from>
    <xdr:to>
      <xdr:col>23</xdr:col>
      <xdr:colOff>406400</xdr:colOff>
      <xdr:row>41</xdr:row>
      <xdr:rowOff>37592</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5290800" y="69994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a:extLst>
            <a:ext uri="{FF2B5EF4-FFF2-40B4-BE49-F238E27FC236}">
              <a16:creationId xmlns="" xmlns:a16="http://schemas.microsoft.com/office/drawing/2014/main" id="{00000000-0008-0000-0300-00007D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105156</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flipV="1">
          <a:off x="14401800" y="706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a:extLst>
            <a:ext uri="{FF2B5EF4-FFF2-40B4-BE49-F238E27FC236}">
              <a16:creationId xmlns="" xmlns:a16="http://schemas.microsoft.com/office/drawing/2014/main" id="{00000000-0008-0000-0300-000080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105156</xdr:rowOff>
    </xdr:from>
    <xdr:to>
      <xdr:col>21</xdr:col>
      <xdr:colOff>0</xdr:colOff>
      <xdr:row>41</xdr:row>
      <xdr:rowOff>163068</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3512800" y="71346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a:extLst>
            <a:ext uri="{FF2B5EF4-FFF2-40B4-BE49-F238E27FC236}">
              <a16:creationId xmlns="" xmlns:a16="http://schemas.microsoft.com/office/drawing/2014/main" id="{00000000-0008-0000-0300-000083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a:extLst>
            <a:ext uri="{FF2B5EF4-FFF2-40B4-BE49-F238E27FC236}">
              <a16:creationId xmlns="" xmlns:a16="http://schemas.microsoft.com/office/drawing/2014/main" id="{00000000-0008-0000-0300-000085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6" name="円/楕円 395">
          <a:extLst>
            <a:ext uri="{FF2B5EF4-FFF2-40B4-BE49-F238E27FC236}">
              <a16:creationId xmlns="" xmlns:a16="http://schemas.microsoft.com/office/drawing/2014/main" id="{00000000-0008-0000-0300-00008C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397" name="公債費負担の状況該当値テキスト">
          <a:extLst>
            <a:ext uri="{FF2B5EF4-FFF2-40B4-BE49-F238E27FC236}">
              <a16:creationId xmlns="" xmlns:a16="http://schemas.microsoft.com/office/drawing/2014/main" id="{00000000-0008-0000-0300-00008D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90678</xdr:rowOff>
    </xdr:from>
    <xdr:to>
      <xdr:col>23</xdr:col>
      <xdr:colOff>457200</xdr:colOff>
      <xdr:row>41</xdr:row>
      <xdr:rowOff>20828</xdr:rowOff>
    </xdr:to>
    <xdr:sp macro="" textlink="">
      <xdr:nvSpPr>
        <xdr:cNvPr id="398" name="円/楕円 397">
          <a:extLst>
            <a:ext uri="{FF2B5EF4-FFF2-40B4-BE49-F238E27FC236}">
              <a16:creationId xmlns="" xmlns:a16="http://schemas.microsoft.com/office/drawing/2014/main" id="{00000000-0008-0000-0300-00008E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31005</xdr:rowOff>
    </xdr:from>
    <xdr:ext cx="7366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a:extLst>
            <a:ext uri="{FF2B5EF4-FFF2-40B4-BE49-F238E27FC236}">
              <a16:creationId xmlns="" xmlns:a16="http://schemas.microsoft.com/office/drawing/2014/main" id="{00000000-0008-0000-0300-000090010000}"/>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54356</xdr:rowOff>
    </xdr:from>
    <xdr:to>
      <xdr:col>21</xdr:col>
      <xdr:colOff>50800</xdr:colOff>
      <xdr:row>41</xdr:row>
      <xdr:rowOff>155956</xdr:rowOff>
    </xdr:to>
    <xdr:sp macro="" textlink="">
      <xdr:nvSpPr>
        <xdr:cNvPr id="402" name="円/楕円 401">
          <a:extLst>
            <a:ext uri="{FF2B5EF4-FFF2-40B4-BE49-F238E27FC236}">
              <a16:creationId xmlns="" xmlns:a16="http://schemas.microsoft.com/office/drawing/2014/main" id="{00000000-0008-0000-0300-000092010000}"/>
            </a:ext>
          </a:extLst>
        </xdr:cNvPr>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166133</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404" name="円/楕円 403">
          <a:extLst>
            <a:ext uri="{FF2B5EF4-FFF2-40B4-BE49-F238E27FC236}">
              <a16:creationId xmlns="" xmlns:a16="http://schemas.microsoft.com/office/drawing/2014/main" id="{00000000-0008-0000-0300-000094010000}"/>
            </a:ext>
          </a:extLst>
        </xdr:cNvPr>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農道整備事業に係る債務負担行為</a:t>
          </a:r>
          <a:r>
            <a:rPr kumimoji="1" lang="en-US" altLang="ja-JP" sz="1300">
              <a:latin typeface="ＭＳ Ｐゴシック"/>
            </a:rPr>
            <a:t>2</a:t>
          </a:r>
          <a:r>
            <a:rPr kumimoji="1" lang="ja-JP" altLang="en-US" sz="1300">
              <a:latin typeface="ＭＳ Ｐゴシック"/>
            </a:rPr>
            <a:t>件のうち</a:t>
          </a:r>
          <a:r>
            <a:rPr kumimoji="1" lang="en-US" altLang="ja-JP" sz="1300">
              <a:latin typeface="ＭＳ Ｐゴシック"/>
            </a:rPr>
            <a:t>1</a:t>
          </a:r>
          <a:r>
            <a:rPr kumimoji="1" lang="ja-JP" altLang="en-US" sz="1300">
              <a:latin typeface="ＭＳ Ｐゴシック"/>
            </a:rPr>
            <a:t>件を平成</a:t>
          </a:r>
          <a:r>
            <a:rPr kumimoji="1" lang="en-US" altLang="ja-JP" sz="1300">
              <a:latin typeface="ＭＳ Ｐゴシック"/>
            </a:rPr>
            <a:t>24</a:t>
          </a:r>
          <a:r>
            <a:rPr kumimoji="1" lang="ja-JP" altLang="en-US" sz="1300">
              <a:latin typeface="ＭＳ Ｐゴシック"/>
            </a:rPr>
            <a:t>年度繰上償還したことによる将来負担額の減と、基金への剰余金積立や公有施設整備基金への積替による充当可能基金の増により将来負担比率が低率で推移している。今後も財政の健全化に努める。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a:extLst>
            <a:ext uri="{FF2B5EF4-FFF2-40B4-BE49-F238E27FC236}">
              <a16:creationId xmlns="" xmlns:a16="http://schemas.microsoft.com/office/drawing/2014/main" id="{00000000-0008-0000-0300-0000B3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a:extLst>
            <a:ext uri="{FF2B5EF4-FFF2-40B4-BE49-F238E27FC236}">
              <a16:creationId xmlns=""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a:extLst>
            <a:ext uri="{FF2B5EF4-FFF2-40B4-BE49-F238E27FC236}">
              <a16:creationId xmlns=""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a:extLst>
            <a:ext uri="{FF2B5EF4-FFF2-40B4-BE49-F238E27FC236}">
              <a16:creationId xmlns=""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a:extLst>
            <a:ext uri="{FF2B5EF4-FFF2-40B4-BE49-F238E27FC236}">
              <a16:creationId xmlns=""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a:extLst>
            <a:ext uri="{FF2B5EF4-FFF2-40B4-BE49-F238E27FC236}">
              <a16:creationId xmlns=""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96379</xdr:rowOff>
    </xdr:from>
    <xdr:to>
      <xdr:col>19</xdr:col>
      <xdr:colOff>533400</xdr:colOff>
      <xdr:row>14</xdr:row>
      <xdr:rowOff>26529</xdr:rowOff>
    </xdr:to>
    <xdr:sp macro="" textlink="">
      <xdr:nvSpPr>
        <xdr:cNvPr id="454" name="円/楕円 453">
          <a:extLst>
            <a:ext uri="{FF2B5EF4-FFF2-40B4-BE49-F238E27FC236}">
              <a16:creationId xmlns="" xmlns:a16="http://schemas.microsoft.com/office/drawing/2014/main" id="{00000000-0008-0000-0300-0000C6010000}"/>
            </a:ext>
          </a:extLst>
        </xdr:cNvPr>
        <xdr:cNvSpPr/>
      </xdr:nvSpPr>
      <xdr:spPr>
        <a:xfrm>
          <a:off x="13462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11306</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3131800" y="24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人件費における経常収支比率は前年度比</a:t>
          </a:r>
          <a:r>
            <a:rPr kumimoji="1" lang="en-US" altLang="ja-JP" sz="1300">
              <a:latin typeface="ＭＳ Ｐゴシック"/>
            </a:rPr>
            <a:t>1.1</a:t>
          </a:r>
          <a:r>
            <a:rPr kumimoji="1" lang="ja-JP" altLang="en-US" sz="1300">
              <a:latin typeface="ＭＳ Ｐゴシック"/>
            </a:rPr>
            <a:t>％減となったが、類似団体平均を</a:t>
          </a:r>
          <a:r>
            <a:rPr kumimoji="1" lang="en-US" altLang="ja-JP" sz="1300">
              <a:latin typeface="ＭＳ Ｐゴシック"/>
            </a:rPr>
            <a:t>3.4</a:t>
          </a:r>
          <a:r>
            <a:rPr kumimoji="1" lang="ja-JP" altLang="en-US" sz="1300">
              <a:latin typeface="ＭＳ Ｐゴシック"/>
            </a:rPr>
            <a:t>％上回っている。人口一人当たりの決算額は</a:t>
          </a:r>
          <a:r>
            <a:rPr kumimoji="1" lang="en-US" altLang="ja-JP" sz="1300">
              <a:latin typeface="ＭＳ Ｐゴシック"/>
            </a:rPr>
            <a:t>165,543</a:t>
          </a:r>
          <a:r>
            <a:rPr kumimoji="1" lang="ja-JP" altLang="en-US" sz="1300">
              <a:latin typeface="ＭＳ Ｐゴシック"/>
            </a:rPr>
            <a:t>円で類似団体平均と比べ</a:t>
          </a:r>
          <a:r>
            <a:rPr kumimoji="1" lang="en-US" altLang="ja-JP" sz="1300">
              <a:latin typeface="ＭＳ Ｐゴシック"/>
            </a:rPr>
            <a:t>21,612</a:t>
          </a:r>
          <a:r>
            <a:rPr kumimoji="1" lang="ja-JP" altLang="en-US" sz="1300">
              <a:latin typeface="ＭＳ Ｐゴシック"/>
            </a:rPr>
            <a:t>円少なく、人口</a:t>
          </a:r>
          <a:r>
            <a:rPr kumimoji="1" lang="en-US" altLang="ja-JP" sz="1300">
              <a:latin typeface="ＭＳ Ｐゴシック"/>
            </a:rPr>
            <a:t>1000</a:t>
          </a:r>
          <a:r>
            <a:rPr kumimoji="1" lang="ja-JP" altLang="en-US" sz="1300">
              <a:latin typeface="ＭＳ Ｐゴシック"/>
            </a:rPr>
            <a:t>人当たりの職員数も</a:t>
          </a:r>
          <a:r>
            <a:rPr kumimoji="1" lang="en-US" altLang="ja-JP" sz="1300">
              <a:latin typeface="ＭＳ Ｐゴシック"/>
            </a:rPr>
            <a:t>16.96</a:t>
          </a:r>
          <a:r>
            <a:rPr kumimoji="1" lang="ja-JP" altLang="en-US" sz="1300">
              <a:latin typeface="ＭＳ Ｐゴシック"/>
            </a:rPr>
            <a:t>人で類似団体平均と比べると</a:t>
          </a:r>
          <a:r>
            <a:rPr kumimoji="1" lang="en-US" altLang="ja-JP" sz="1300">
              <a:latin typeface="ＭＳ Ｐゴシック"/>
            </a:rPr>
            <a:t>4.25</a:t>
          </a:r>
          <a:r>
            <a:rPr kumimoji="1" lang="ja-JP" altLang="en-US" sz="1300">
              <a:latin typeface="ＭＳ Ｐゴシック"/>
            </a:rPr>
            <a:t>人少ない。</a:t>
          </a:r>
          <a:endParaRPr kumimoji="1" lang="en-US" altLang="ja-JP" sz="1300">
            <a:latin typeface="ＭＳ Ｐゴシック"/>
          </a:endParaRPr>
        </a:p>
        <a:p>
          <a:r>
            <a:rPr kumimoji="1" lang="ja-JP" altLang="en-US" sz="1300">
              <a:latin typeface="ＭＳ Ｐゴシック"/>
            </a:rPr>
            <a:t>今後も給与水準の適正化を図り、人件費の削減に努める。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17272</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482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21844</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21844</xdr:rowOff>
    </xdr:from>
    <xdr:to>
      <xdr:col>4</xdr:col>
      <xdr:colOff>346075</xdr:colOff>
      <xdr:row>38</xdr:row>
      <xdr:rowOff>90424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5369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90424</xdr:rowOff>
    </xdr:from>
    <xdr:to>
      <xdr:col>3</xdr:col>
      <xdr:colOff>142875</xdr:colOff>
      <xdr:row>38</xdr:row>
      <xdr:rowOff>113284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a:extLst>
            <a:ext uri="{FF2B5EF4-FFF2-40B4-BE49-F238E27FC236}">
              <a16:creationId xmlns="" xmlns:a16="http://schemas.microsoft.com/office/drawing/2014/main" id="{00000000-0008-0000-0400-000053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a:extLst>
            <a:ext uri="{FF2B5EF4-FFF2-40B4-BE49-F238E27FC236}">
              <a16:creationId xmlns=""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142494</xdr:rowOff>
    </xdr:from>
    <xdr:to>
      <xdr:col>4</xdr:col>
      <xdr:colOff>396875</xdr:colOff>
      <xdr:row>38</xdr:row>
      <xdr:rowOff>72644</xdr:rowOff>
    </xdr:to>
    <xdr:sp macro="" textlink="">
      <xdr:nvSpPr>
        <xdr:cNvPr id="87" name="円/楕円 86">
          <a:extLst>
            <a:ext uri="{FF2B5EF4-FFF2-40B4-BE49-F238E27FC236}">
              <a16:creationId xmlns="" xmlns:a16="http://schemas.microsoft.com/office/drawing/2014/main" id="{00000000-0008-0000-0400-000057000000}"/>
            </a:ext>
          </a:extLst>
        </xdr:cNvPr>
        <xdr:cNvSpPr/>
      </xdr:nvSpPr>
      <xdr:spPr>
        <a:xfrm>
          <a:off x="3048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57421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9" name="円/楕円 88">
          <a:extLst>
            <a:ext uri="{FF2B5EF4-FFF2-40B4-BE49-F238E27FC236}">
              <a16:creationId xmlns=""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62484</xdr:rowOff>
    </xdr:from>
    <xdr:to>
      <xdr:col>1</xdr:col>
      <xdr:colOff>676275</xdr:colOff>
      <xdr:row>38</xdr:row>
      <xdr:rowOff>164084</xdr:rowOff>
    </xdr:to>
    <xdr:sp macro="" textlink="">
      <xdr:nvSpPr>
        <xdr:cNvPr id="91" name="円/楕円 90">
          <a:extLst>
            <a:ext uri="{FF2B5EF4-FFF2-40B4-BE49-F238E27FC236}">
              <a16:creationId xmlns="" xmlns:a16="http://schemas.microsoft.com/office/drawing/2014/main" id="{00000000-0008-0000-0400-00005B000000}"/>
            </a:ext>
          </a:extLst>
        </xdr:cNvPr>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148861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物件費に係る経常収支比率は前年度比</a:t>
          </a:r>
          <a:r>
            <a:rPr kumimoji="1" lang="en-US" altLang="ja-JP" sz="1300">
              <a:latin typeface="ＭＳ Ｐゴシック"/>
            </a:rPr>
            <a:t>0.1</a:t>
          </a:r>
          <a:r>
            <a:rPr kumimoji="1" lang="ja-JP" altLang="en-US" sz="1300">
              <a:latin typeface="ＭＳ Ｐゴシック"/>
            </a:rPr>
            <a:t>％増となり、類似団体平均を</a:t>
          </a:r>
          <a:r>
            <a:rPr kumimoji="1" lang="en-US" altLang="ja-JP" sz="1300">
              <a:latin typeface="ＭＳ Ｐゴシック"/>
            </a:rPr>
            <a:t>0.8</a:t>
          </a:r>
          <a:r>
            <a:rPr kumimoji="1" lang="ja-JP" altLang="en-US" sz="1300">
              <a:latin typeface="ＭＳ Ｐゴシック"/>
            </a:rPr>
            <a:t>％下回っている。今後も経費の削減に努める。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96520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83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88900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74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168910</xdr:rowOff>
    </xdr:from>
    <xdr:to>
      <xdr:col>21</xdr:col>
      <xdr:colOff>361950</xdr:colOff>
      <xdr:row>16</xdr:row>
      <xdr:rowOff>5080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5080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74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a:extLst>
            <a:ext uri="{FF2B5EF4-FFF2-40B4-BE49-F238E27FC236}">
              <a16:creationId xmlns="" xmlns:a16="http://schemas.microsoft.com/office/drawing/2014/main" id="{00000000-0008-0000-0400-000090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6" name="円/楕円 145">
          <a:extLst>
            <a:ext uri="{FF2B5EF4-FFF2-40B4-BE49-F238E27FC236}">
              <a16:creationId xmlns=""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a:extLst>
            <a:ext uri="{FF2B5EF4-FFF2-40B4-BE49-F238E27FC236}">
              <a16:creationId xmlns=""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a:extLst>
            <a:ext uri="{FF2B5EF4-FFF2-40B4-BE49-F238E27FC236}">
              <a16:creationId xmlns="" xmlns:a16="http://schemas.microsoft.com/office/drawing/2014/main" id="{00000000-0008-0000-0400-000096000000}"/>
            </a:ext>
          </a:extLst>
        </xdr:cNvPr>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a:extLst>
            <a:ext uri="{FF2B5EF4-FFF2-40B4-BE49-F238E27FC236}">
              <a16:creationId xmlns=""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扶助費に係る経常収支比率が類似団体平均を</a:t>
          </a:r>
          <a:r>
            <a:rPr kumimoji="1" lang="en-US" altLang="ja-JP" sz="1300">
              <a:latin typeface="ＭＳ Ｐゴシック"/>
            </a:rPr>
            <a:t>2.1</a:t>
          </a:r>
          <a:r>
            <a:rPr kumimoji="1" lang="ja-JP" altLang="en-US" sz="1300">
              <a:latin typeface="ＭＳ Ｐゴシック"/>
            </a:rPr>
            <a:t>％上回っているが、全国や福島県平均と比べると下回っている。要因は臨時福祉給付金給付事業や子育て世帯臨時給付金、児童手当の減によるものである。今後も適正な給付に努める。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118835</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flipV="1">
          <a:off x="3987800" y="98098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a:extLst>
            <a:ext uri="{FF2B5EF4-FFF2-40B4-BE49-F238E27FC236}">
              <a16:creationId xmlns="" xmlns:a16="http://schemas.microsoft.com/office/drawing/2014/main" id="{00000000-0008-0000-0400-0000BC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53522</xdr:rowOff>
    </xdr:from>
    <xdr:to>
      <xdr:col>5</xdr:col>
      <xdr:colOff>549275</xdr:colOff>
      <xdr:row>57</xdr:row>
      <xdr:rowOff>118835</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3098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57</xdr:row>
      <xdr:rowOff>53522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2209800" y="96792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37193</xdr:rowOff>
    </xdr:to>
    <xdr:cxnSp macro="">
      <xdr:nvCxnSpPr>
        <xdr:cNvPr id="196" name="直線コネクタ 195">
          <a:extLst>
            <a:ext uri="{FF2B5EF4-FFF2-40B4-BE49-F238E27FC236}">
              <a16:creationId xmlns="" xmlns:a16="http://schemas.microsoft.com/office/drawing/2014/main" id="{00000000-0008-0000-0400-0000C4000000}"/>
            </a:ext>
          </a:extLst>
        </xdr:cNvPr>
        <xdr:cNvCxnSpPr/>
      </xdr:nvCxnSpPr>
      <xdr:spPr>
        <a:xfrm flipV="1">
          <a:off x="1320800" y="9679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6" name="円/楕円 205">
          <a:extLst>
            <a:ext uri="{FF2B5EF4-FFF2-40B4-BE49-F238E27FC236}">
              <a16:creationId xmlns="" xmlns:a16="http://schemas.microsoft.com/office/drawing/2014/main" id="{00000000-0008-0000-0400-0000CE000000}"/>
            </a:ext>
          </a:extLst>
        </xdr:cNvPr>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7" name="扶助費該当値テキスト">
          <a:extLst>
            <a:ext uri="{FF2B5EF4-FFF2-40B4-BE49-F238E27FC236}">
              <a16:creationId xmlns="" xmlns:a16="http://schemas.microsoft.com/office/drawing/2014/main" id="{00000000-0008-0000-0400-0000CF000000}"/>
            </a:ext>
          </a:extLst>
        </xdr:cNvPr>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68035</xdr:rowOff>
    </xdr:from>
    <xdr:to>
      <xdr:col>5</xdr:col>
      <xdr:colOff>600075</xdr:colOff>
      <xdr:row>57</xdr:row>
      <xdr:rowOff>169635</xdr:rowOff>
    </xdr:to>
    <xdr:sp macro="" textlink="">
      <xdr:nvSpPr>
        <xdr:cNvPr id="208" name="円/楕円 207">
          <a:extLst>
            <a:ext uri="{FF2B5EF4-FFF2-40B4-BE49-F238E27FC236}">
              <a16:creationId xmlns="" xmlns:a16="http://schemas.microsoft.com/office/drawing/2014/main" id="{00000000-0008-0000-0400-0000D0000000}"/>
            </a:ext>
          </a:extLst>
        </xdr:cNvPr>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154412</xdr:rowOff>
    </xdr:from>
    <xdr:ext cx="7366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0" name="円/楕円 209">
          <a:extLst>
            <a:ext uri="{FF2B5EF4-FFF2-40B4-BE49-F238E27FC236}">
              <a16:creationId xmlns="" xmlns:a16="http://schemas.microsoft.com/office/drawing/2014/main" id="{00000000-0008-0000-0400-0000D2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2" name="円/楕円 211">
          <a:extLst>
            <a:ext uri="{FF2B5EF4-FFF2-40B4-BE49-F238E27FC236}">
              <a16:creationId xmlns="" xmlns:a16="http://schemas.microsoft.com/office/drawing/2014/main" id="{00000000-0008-0000-0400-0000D4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4" name="円/楕円 213">
          <a:extLst>
            <a:ext uri="{FF2B5EF4-FFF2-40B4-BE49-F238E27FC236}">
              <a16:creationId xmlns="" xmlns:a16="http://schemas.microsoft.com/office/drawing/2014/main" id="{00000000-0008-0000-0400-0000D6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その他に係る経常収支比率は前年度比</a:t>
          </a:r>
          <a:r>
            <a:rPr kumimoji="1" lang="en-US" altLang="ja-JP" sz="1300">
              <a:latin typeface="ＭＳ Ｐゴシック"/>
            </a:rPr>
            <a:t>2.3</a:t>
          </a:r>
          <a:r>
            <a:rPr kumimoji="1" lang="ja-JP" altLang="en-US" sz="1300">
              <a:latin typeface="ＭＳ Ｐゴシック"/>
            </a:rPr>
            <a:t>％減となり、類似団体平均を</a:t>
          </a:r>
          <a:r>
            <a:rPr kumimoji="1" lang="en-US" altLang="ja-JP" sz="1300">
              <a:latin typeface="ＭＳ Ｐゴシック"/>
            </a:rPr>
            <a:t>4.9</a:t>
          </a:r>
          <a:r>
            <a:rPr kumimoji="1" lang="ja-JP" altLang="en-US" sz="1300">
              <a:latin typeface="ＭＳ Ｐゴシック"/>
            </a:rPr>
            <a:t>％下回った。今後も特別会計の運営の適正化を図ることにより、普通会計の負担額を減少するよう努める。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163576</xdr:rowOff>
    </xdr:from>
    <xdr:to>
      <xdr:col>24</xdr:col>
      <xdr:colOff>31750</xdr:colOff>
      <xdr:row>55</xdr:row>
      <xdr:rowOff>97282</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4218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97282</xdr:rowOff>
    </xdr:from>
    <xdr:to>
      <xdr:col>22</xdr:col>
      <xdr:colOff>565150</xdr:colOff>
      <xdr:row>55</xdr:row>
      <xdr:rowOff>147574</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9527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147574</xdr:rowOff>
    </xdr:from>
    <xdr:to>
      <xdr:col>21</xdr:col>
      <xdr:colOff>361950</xdr:colOff>
      <xdr:row>56</xdr:row>
      <xdr:rowOff>117856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95773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117856</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719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112776</xdr:rowOff>
    </xdr:from>
    <xdr:to>
      <xdr:col>24</xdr:col>
      <xdr:colOff>82550</xdr:colOff>
      <xdr:row>55</xdr:row>
      <xdr:rowOff>42926</xdr:rowOff>
    </xdr:to>
    <xdr:sp macro="" textlink="">
      <xdr:nvSpPr>
        <xdr:cNvPr id="264" name="円/楕円 263">
          <a:extLst>
            <a:ext uri="{FF2B5EF4-FFF2-40B4-BE49-F238E27FC236}">
              <a16:creationId xmlns="" xmlns:a16="http://schemas.microsoft.com/office/drawing/2014/main" id="{00000000-0008-0000-0400-000008010000}"/>
            </a:ext>
          </a:extLst>
        </xdr:cNvPr>
        <xdr:cNvSpPr/>
      </xdr:nvSpPr>
      <xdr:spPr>
        <a:xfrm>
          <a:off x="16459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129303</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46482</xdr:rowOff>
    </xdr:from>
    <xdr:to>
      <xdr:col>22</xdr:col>
      <xdr:colOff>615950</xdr:colOff>
      <xdr:row>55</xdr:row>
      <xdr:rowOff>148082</xdr:rowOff>
    </xdr:to>
    <xdr:sp macro="" textlink="">
      <xdr:nvSpPr>
        <xdr:cNvPr id="266" name="円/楕円 265">
          <a:extLst>
            <a:ext uri="{FF2B5EF4-FFF2-40B4-BE49-F238E27FC236}">
              <a16:creationId xmlns="" xmlns:a16="http://schemas.microsoft.com/office/drawing/2014/main" id="{00000000-0008-0000-0400-00000A010000}"/>
            </a:ext>
          </a:extLst>
        </xdr:cNvPr>
        <xdr:cNvSpPr/>
      </xdr:nvSpPr>
      <xdr:spPr>
        <a:xfrm>
          <a:off x="15621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158259</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924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96774</xdr:rowOff>
    </xdr:from>
    <xdr:to>
      <xdr:col>21</xdr:col>
      <xdr:colOff>412750</xdr:colOff>
      <xdr:row>56</xdr:row>
      <xdr:rowOff>26924</xdr:rowOff>
    </xdr:to>
    <xdr:sp macro="" textlink="">
      <xdr:nvSpPr>
        <xdr:cNvPr id="268" name="円/楕円 267">
          <a:extLst>
            <a:ext uri="{FF2B5EF4-FFF2-40B4-BE49-F238E27FC236}">
              <a16:creationId xmlns="" xmlns:a16="http://schemas.microsoft.com/office/drawing/2014/main" id="{00000000-0008-0000-0400-00000C010000}"/>
            </a:ext>
          </a:extLst>
        </xdr:cNvPr>
        <xdr:cNvSpPr/>
      </xdr:nvSpPr>
      <xdr:spPr>
        <a:xfrm>
          <a:off x="14732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37101</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70" name="円/楕円 269">
          <a:extLst>
            <a:ext uri="{FF2B5EF4-FFF2-40B4-BE49-F238E27FC236}">
              <a16:creationId xmlns="" xmlns:a16="http://schemas.microsoft.com/office/drawing/2014/main" id="{00000000-0008-0000-0400-00000E010000}"/>
            </a:ext>
          </a:extLst>
        </xdr:cNvPr>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2" name="円/楕円 271">
          <a:extLst>
            <a:ext uri="{FF2B5EF4-FFF2-40B4-BE49-F238E27FC236}">
              <a16:creationId xmlns="" xmlns:a16="http://schemas.microsoft.com/office/drawing/2014/main" id="{00000000-0008-0000-0400-000010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補助費等に係る経常収支比率は前年度比</a:t>
          </a:r>
          <a:r>
            <a:rPr kumimoji="1" lang="en-US" altLang="ja-JP" sz="1300">
              <a:latin typeface="ＭＳ Ｐゴシック"/>
            </a:rPr>
            <a:t>1.4</a:t>
          </a:r>
          <a:r>
            <a:rPr kumimoji="1" lang="ja-JP" altLang="en-US" sz="1300">
              <a:latin typeface="ＭＳ Ｐゴシック"/>
            </a:rPr>
            <a:t>％減となり、類似団体平均を</a:t>
          </a:r>
          <a:r>
            <a:rPr kumimoji="1" lang="en-US" altLang="ja-JP" sz="1300">
              <a:latin typeface="ＭＳ Ｐゴシック"/>
            </a:rPr>
            <a:t>0.1</a:t>
          </a:r>
          <a:r>
            <a:rPr kumimoji="1" lang="ja-JP" altLang="en-US" sz="1300">
              <a:latin typeface="ＭＳ Ｐゴシック"/>
            </a:rPr>
            <a:t>％上回っている。各種団体への補助金見直しは毎年行っているが、さらに補助金を交付するうえで適切に事業を行っているかなど補助対象経費の見直しを進め、補助金の削減に努める。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149860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2580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149860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149860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37</xdr:row>
      <xdr:rowOff>37846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2" name="円/楕円 321">
          <a:extLst>
            <a:ext uri="{FF2B5EF4-FFF2-40B4-BE49-F238E27FC236}">
              <a16:creationId xmlns="" xmlns:a16="http://schemas.microsoft.com/office/drawing/2014/main" id="{00000000-0008-0000-0400-000042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4" name="円/楕円 323">
          <a:extLst>
            <a:ext uri="{FF2B5EF4-FFF2-40B4-BE49-F238E27FC236}">
              <a16:creationId xmlns="" xmlns:a16="http://schemas.microsoft.com/office/drawing/2014/main" id="{00000000-0008-0000-0400-000044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6" name="円/楕円 325">
          <a:extLst>
            <a:ext uri="{FF2B5EF4-FFF2-40B4-BE49-F238E27FC236}">
              <a16:creationId xmlns="" xmlns:a16="http://schemas.microsoft.com/office/drawing/2014/main"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8" name="円/楕円 327">
          <a:extLst>
            <a:ext uri="{FF2B5EF4-FFF2-40B4-BE49-F238E27FC236}">
              <a16:creationId xmlns="" xmlns:a16="http://schemas.microsoft.com/office/drawing/2014/main" id="{00000000-0008-0000-0400-000048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0" name="円/楕円 329">
          <a:extLst>
            <a:ext uri="{FF2B5EF4-FFF2-40B4-BE49-F238E27FC236}">
              <a16:creationId xmlns="" xmlns:a16="http://schemas.microsoft.com/office/drawing/2014/main" id="{00000000-0008-0000-0400-00004A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公債費に係る経常的収支比率は前年度比</a:t>
          </a:r>
          <a:r>
            <a:rPr kumimoji="1" lang="en-US" altLang="ja-JP" sz="1300">
              <a:latin typeface="ＭＳ Ｐゴシック"/>
            </a:rPr>
            <a:t>1.3</a:t>
          </a:r>
          <a:r>
            <a:rPr kumimoji="1" lang="ja-JP" altLang="en-US" sz="1300">
              <a:latin typeface="ＭＳ Ｐゴシック"/>
            </a:rPr>
            <a:t>％増となった。これは、新たに償還が始まった地方債の増によるものである。しかし、類似団体と比較すると</a:t>
          </a:r>
          <a:r>
            <a:rPr kumimoji="1" lang="en-US" altLang="ja-JP" sz="1300">
              <a:latin typeface="ＭＳ Ｐゴシック"/>
            </a:rPr>
            <a:t>0.4</a:t>
          </a:r>
          <a:r>
            <a:rPr kumimoji="1" lang="ja-JP" altLang="en-US" sz="1300">
              <a:latin typeface="ＭＳ Ｐゴシック"/>
            </a:rPr>
            <a:t>％下回っている。今後も実施する事業を選別して地方債の発行を抑制し財政の健全化に努める。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130811</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1114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76</xdr:row>
      <xdr:rowOff>81280</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069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39370</xdr:rowOff>
    </xdr:from>
    <xdr:to>
      <xdr:col>4</xdr:col>
      <xdr:colOff>346075</xdr:colOff>
      <xdr:row>76</xdr:row>
      <xdr:rowOff>69850</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069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100330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flipV="1">
          <a:off x="1320800" y="13100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80011</xdr:rowOff>
    </xdr:from>
    <xdr:to>
      <xdr:col>7</xdr:col>
      <xdr:colOff>66675</xdr:colOff>
      <xdr:row>77</xdr:row>
      <xdr:rowOff>10161</xdr:rowOff>
    </xdr:to>
    <xdr:sp macro="" textlink="">
      <xdr:nvSpPr>
        <xdr:cNvPr id="382" name="円/楕円 381">
          <a:extLst>
            <a:ext uri="{FF2B5EF4-FFF2-40B4-BE49-F238E27FC236}">
              <a16:creationId xmlns="" xmlns:a16="http://schemas.microsoft.com/office/drawing/2014/main" id="{00000000-0008-0000-0400-00007E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96538</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4" name="円/楕円 383">
          <a:extLst>
            <a:ext uri="{FF2B5EF4-FFF2-40B4-BE49-F238E27FC236}">
              <a16:creationId xmlns="" xmlns:a16="http://schemas.microsoft.com/office/drawing/2014/main" id="{00000000-0008-0000-0400-000080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160020</xdr:rowOff>
    </xdr:from>
    <xdr:to>
      <xdr:col>4</xdr:col>
      <xdr:colOff>396875</xdr:colOff>
      <xdr:row>76</xdr:row>
      <xdr:rowOff>90170</xdr:rowOff>
    </xdr:to>
    <xdr:sp macro="" textlink="">
      <xdr:nvSpPr>
        <xdr:cNvPr id="386" name="円/楕円 385">
          <a:extLst>
            <a:ext uri="{FF2B5EF4-FFF2-40B4-BE49-F238E27FC236}">
              <a16:creationId xmlns="" xmlns:a16="http://schemas.microsoft.com/office/drawing/2014/main" id="{00000000-0008-0000-0400-000082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100347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388" name="円/楕円 387">
          <a:extLst>
            <a:ext uri="{FF2B5EF4-FFF2-40B4-BE49-F238E27FC236}">
              <a16:creationId xmlns="" xmlns:a16="http://schemas.microsoft.com/office/drawing/2014/main" id="{00000000-0008-0000-0400-000084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90" name="円/楕円 389">
          <a:extLst>
            <a:ext uri="{FF2B5EF4-FFF2-40B4-BE49-F238E27FC236}">
              <a16:creationId xmlns="" xmlns:a16="http://schemas.microsoft.com/office/drawing/2014/main" id="{00000000-0008-0000-0400-000086010000}"/>
            </a:ext>
          </a:extLst>
        </xdr:cNvPr>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公債費以外に係る経常収支比率は前年度比</a:t>
          </a:r>
          <a:r>
            <a:rPr kumimoji="1" lang="en-US" altLang="ja-JP" sz="1300">
              <a:latin typeface="ＭＳ Ｐゴシック"/>
            </a:rPr>
            <a:t>5.2</a:t>
          </a:r>
          <a:r>
            <a:rPr kumimoji="1" lang="ja-JP" altLang="en-US" sz="1300">
              <a:latin typeface="ＭＳ Ｐゴシック"/>
            </a:rPr>
            <a:t>％減となり、類似団体平均を</a:t>
          </a:r>
          <a:r>
            <a:rPr kumimoji="1" lang="en-US" altLang="ja-JP" sz="1300">
              <a:latin typeface="ＭＳ Ｐゴシック"/>
            </a:rPr>
            <a:t>0.1</a:t>
          </a:r>
          <a:r>
            <a:rPr kumimoji="1" lang="ja-JP" altLang="en-US" sz="1300">
              <a:latin typeface="ＭＳ Ｐゴシック"/>
            </a:rPr>
            <a:t>％下回った。今後も、経費の削減に努める。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165100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3400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138430</xdr:rowOff>
    </xdr:from>
    <xdr:to>
      <xdr:col>22</xdr:col>
      <xdr:colOff>565150</xdr:colOff>
      <xdr:row>78</xdr:row>
      <xdr:rowOff>165100</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4782800" y="135115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138430</xdr:rowOff>
    </xdr:from>
    <xdr:to>
      <xdr:col>21</xdr:col>
      <xdr:colOff>361950</xdr:colOff>
      <xdr:row>79</xdr:row>
      <xdr:rowOff>123189</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flipV="1">
          <a:off x="13893800" y="13511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123189</xdr:rowOff>
    </xdr:from>
    <xdr:to>
      <xdr:col>20</xdr:col>
      <xdr:colOff>158750</xdr:colOff>
      <xdr:row>80</xdr:row>
      <xdr:rowOff>50800</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3004800" y="136677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3" name="円/楕円 442">
          <a:extLst>
            <a:ext uri="{FF2B5EF4-FFF2-40B4-BE49-F238E27FC236}">
              <a16:creationId xmlns="" xmlns:a16="http://schemas.microsoft.com/office/drawing/2014/main" id="{00000000-0008-0000-0400-0000BB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104157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45" name="円/楕円 444">
          <a:extLst>
            <a:ext uri="{FF2B5EF4-FFF2-40B4-BE49-F238E27FC236}">
              <a16:creationId xmlns="" xmlns:a16="http://schemas.microsoft.com/office/drawing/2014/main" id="{00000000-0008-0000-0400-0000BD010000}"/>
            </a:ext>
          </a:extLst>
        </xdr:cNvPr>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7" name="円/楕円 446">
          <a:extLst>
            <a:ext uri="{FF2B5EF4-FFF2-40B4-BE49-F238E27FC236}">
              <a16:creationId xmlns="" xmlns:a16="http://schemas.microsoft.com/office/drawing/2014/main" id="{00000000-0008-0000-0400-0000BF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72389</xdr:rowOff>
    </xdr:from>
    <xdr:to>
      <xdr:col>20</xdr:col>
      <xdr:colOff>209550</xdr:colOff>
      <xdr:row>80</xdr:row>
      <xdr:rowOff>2539</xdr:rowOff>
    </xdr:to>
    <xdr:sp macro="" textlink="">
      <xdr:nvSpPr>
        <xdr:cNvPr id="449" name="円/楕円 448">
          <a:extLst>
            <a:ext uri="{FF2B5EF4-FFF2-40B4-BE49-F238E27FC236}">
              <a16:creationId xmlns="" xmlns:a16="http://schemas.microsoft.com/office/drawing/2014/main" id="{00000000-0008-0000-0400-0000C1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158766</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0</xdr:rowOff>
    </xdr:from>
    <xdr:to>
      <xdr:col>19</xdr:col>
      <xdr:colOff>6350</xdr:colOff>
      <xdr:row>80</xdr:row>
      <xdr:rowOff>101600</xdr:rowOff>
    </xdr:to>
    <xdr:sp macro="" textlink="">
      <xdr:nvSpPr>
        <xdr:cNvPr id="451" name="円/楕円 450">
          <a:extLst>
            <a:ext uri="{FF2B5EF4-FFF2-40B4-BE49-F238E27FC236}">
              <a16:creationId xmlns="" xmlns:a16="http://schemas.microsoft.com/office/drawing/2014/main" id="{00000000-0008-0000-0400-0000C3010000}"/>
            </a:ext>
          </a:extLst>
        </xdr:cNvPr>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86377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61756</xdr:rowOff>
    </xdr:from>
    <xdr:to>
      <xdr:col>4</xdr:col>
      <xdr:colOff>1117600</xdr:colOff>
      <xdr:row>18</xdr:row>
      <xdr:rowOff>78283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195481"/>
          <a:ext cx="647700" cy="1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78283</xdr:rowOff>
    </xdr:from>
    <xdr:to>
      <xdr:col>4</xdr:col>
      <xdr:colOff>469900</xdr:colOff>
      <xdr:row>18</xdr:row>
      <xdr:rowOff>88344</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212008"/>
          <a:ext cx="698500" cy="10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66499</xdr:rowOff>
    </xdr:from>
    <xdr:to>
      <xdr:col>3</xdr:col>
      <xdr:colOff>904875</xdr:colOff>
      <xdr:row>18</xdr:row>
      <xdr:rowOff>88344</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a:off x="3606800" y="3200224"/>
          <a:ext cx="698500" cy="2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66499</xdr:rowOff>
    </xdr:from>
    <xdr:to>
      <xdr:col>3</xdr:col>
      <xdr:colOff>206375</xdr:colOff>
      <xdr:row>18</xdr:row>
      <xdr:rowOff>70722</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200224"/>
          <a:ext cx="698500" cy="4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10956</xdr:rowOff>
    </xdr:from>
    <xdr:to>
      <xdr:col>5</xdr:col>
      <xdr:colOff>34925</xdr:colOff>
      <xdr:row>18</xdr:row>
      <xdr:rowOff>112556</xdr:rowOff>
    </xdr:to>
    <xdr:sp macro="" textlink="">
      <xdr:nvSpPr>
        <xdr:cNvPr id="68" name="円/楕円 67">
          <a:extLst>
            <a:ext uri="{FF2B5EF4-FFF2-40B4-BE49-F238E27FC236}">
              <a16:creationId xmlns="" xmlns:a16="http://schemas.microsoft.com/office/drawing/2014/main" id="{00000000-0008-0000-0500-000044000000}"/>
            </a:ext>
          </a:extLst>
        </xdr:cNvPr>
        <xdr:cNvSpPr/>
      </xdr:nvSpPr>
      <xdr:spPr bwMode="auto">
        <a:xfrm>
          <a:off x="5600700" y="3144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154483</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116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27483</xdr:rowOff>
    </xdr:from>
    <xdr:to>
      <xdr:col>4</xdr:col>
      <xdr:colOff>520700</xdr:colOff>
      <xdr:row>18</xdr:row>
      <xdr:rowOff>129084</xdr:rowOff>
    </xdr:to>
    <xdr:sp macro="" textlink="">
      <xdr:nvSpPr>
        <xdr:cNvPr id="70" name="円/楕円 69">
          <a:extLst>
            <a:ext uri="{FF2B5EF4-FFF2-40B4-BE49-F238E27FC236}">
              <a16:creationId xmlns="" xmlns:a16="http://schemas.microsoft.com/office/drawing/2014/main" id="{00000000-0008-0000-0500-000046000000}"/>
            </a:ext>
          </a:extLst>
        </xdr:cNvPr>
        <xdr:cNvSpPr/>
      </xdr:nvSpPr>
      <xdr:spPr bwMode="auto">
        <a:xfrm>
          <a:off x="4953000" y="316120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113861</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24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37544</xdr:rowOff>
    </xdr:from>
    <xdr:to>
      <xdr:col>3</xdr:col>
      <xdr:colOff>955675</xdr:colOff>
      <xdr:row>18</xdr:row>
      <xdr:rowOff>139144</xdr:rowOff>
    </xdr:to>
    <xdr:sp macro="" textlink="">
      <xdr:nvSpPr>
        <xdr:cNvPr id="72" name="円/楕円 71">
          <a:extLst>
            <a:ext uri="{FF2B5EF4-FFF2-40B4-BE49-F238E27FC236}">
              <a16:creationId xmlns="" xmlns:a16="http://schemas.microsoft.com/office/drawing/2014/main" id="{00000000-0008-0000-0500-000048000000}"/>
            </a:ext>
          </a:extLst>
        </xdr:cNvPr>
        <xdr:cNvSpPr/>
      </xdr:nvSpPr>
      <xdr:spPr bwMode="auto">
        <a:xfrm>
          <a:off x="4254500" y="317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123921</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175,292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15699</xdr:rowOff>
    </xdr:from>
    <xdr:to>
      <xdr:col>3</xdr:col>
      <xdr:colOff>257175</xdr:colOff>
      <xdr:row>18</xdr:row>
      <xdr:rowOff>117299</xdr:rowOff>
    </xdr:to>
    <xdr:sp macro="" textlink="">
      <xdr:nvSpPr>
        <xdr:cNvPr id="74" name="円/楕円 73">
          <a:extLst>
            <a:ext uri="{FF2B5EF4-FFF2-40B4-BE49-F238E27FC236}">
              <a16:creationId xmlns="" xmlns:a16="http://schemas.microsoft.com/office/drawing/2014/main" id="{00000000-0008-0000-0500-00004A000000}"/>
            </a:ext>
          </a:extLst>
        </xdr:cNvPr>
        <xdr:cNvSpPr/>
      </xdr:nvSpPr>
      <xdr:spPr bwMode="auto">
        <a:xfrm>
          <a:off x="3556000" y="3149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102076</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3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186,759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19922</xdr:rowOff>
    </xdr:from>
    <xdr:to>
      <xdr:col>2</xdr:col>
      <xdr:colOff>692150</xdr:colOff>
      <xdr:row>18</xdr:row>
      <xdr:rowOff>121522</xdr:rowOff>
    </xdr:to>
    <xdr:sp macro="" textlink="">
      <xdr:nvSpPr>
        <xdr:cNvPr id="76" name="円/楕円 75">
          <a:extLst>
            <a:ext uri="{FF2B5EF4-FFF2-40B4-BE49-F238E27FC236}">
              <a16:creationId xmlns="" xmlns:a16="http://schemas.microsoft.com/office/drawing/2014/main" id="{00000000-0008-0000-0500-00004C000000}"/>
            </a:ext>
          </a:extLst>
        </xdr:cNvPr>
        <xdr:cNvSpPr/>
      </xdr:nvSpPr>
      <xdr:spPr bwMode="auto">
        <a:xfrm>
          <a:off x="2857500" y="3153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106299</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4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342844</xdr:rowOff>
    </xdr:from>
    <xdr:to>
      <xdr:col>4</xdr:col>
      <xdr:colOff>1117600</xdr:colOff>
      <xdr:row>36</xdr:row>
      <xdr:rowOff>88900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6953194"/>
          <a:ext cx="647700" cy="8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40399</xdr:rowOff>
    </xdr:from>
    <xdr:to>
      <xdr:col>4</xdr:col>
      <xdr:colOff>469900</xdr:colOff>
      <xdr:row>36</xdr:row>
      <xdr:rowOff>88900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4305300" y="6993649"/>
          <a:ext cx="698500" cy="4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332679</xdr:rowOff>
    </xdr:from>
    <xdr:to>
      <xdr:col>3</xdr:col>
      <xdr:colOff>904875</xdr:colOff>
      <xdr:row>36</xdr:row>
      <xdr:rowOff>40399</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6943029"/>
          <a:ext cx="698500" cy="5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304820</xdr:rowOff>
    </xdr:from>
    <xdr:to>
      <xdr:col>3</xdr:col>
      <xdr:colOff>206375</xdr:colOff>
      <xdr:row>35</xdr:row>
      <xdr:rowOff>332679</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6915170"/>
          <a:ext cx="698500" cy="2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292044</xdr:rowOff>
    </xdr:from>
    <xdr:to>
      <xdr:col>5</xdr:col>
      <xdr:colOff>34925</xdr:colOff>
      <xdr:row>36</xdr:row>
      <xdr:rowOff>50744</xdr:rowOff>
    </xdr:to>
    <xdr:sp macro="" textlink="">
      <xdr:nvSpPr>
        <xdr:cNvPr id="129" name="円/楕円 128">
          <a:extLst>
            <a:ext uri="{FF2B5EF4-FFF2-40B4-BE49-F238E27FC236}">
              <a16:creationId xmlns="" xmlns:a16="http://schemas.microsoft.com/office/drawing/2014/main" id="{00000000-0008-0000-0500-000081000000}"/>
            </a:ext>
          </a:extLst>
        </xdr:cNvPr>
        <xdr:cNvSpPr/>
      </xdr:nvSpPr>
      <xdr:spPr bwMode="auto">
        <a:xfrm>
          <a:off x="5600700" y="690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264121</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87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38100</xdr:rowOff>
    </xdr:from>
    <xdr:to>
      <xdr:col>4</xdr:col>
      <xdr:colOff>520700</xdr:colOff>
      <xdr:row>36</xdr:row>
      <xdr:rowOff>139700</xdr:rowOff>
    </xdr:to>
    <xdr:sp macro="" textlink="">
      <xdr:nvSpPr>
        <xdr:cNvPr id="131" name="円/楕円 130">
          <a:extLst>
            <a:ext uri="{FF2B5EF4-FFF2-40B4-BE49-F238E27FC236}">
              <a16:creationId xmlns="" xmlns:a16="http://schemas.microsoft.com/office/drawing/2014/main" id="{00000000-0008-0000-0500-000083000000}"/>
            </a:ext>
          </a:extLst>
        </xdr:cNvPr>
        <xdr:cNvSpPr/>
      </xdr:nvSpPr>
      <xdr:spPr bwMode="auto">
        <a:xfrm>
          <a:off x="4953000" y="699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124477</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07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332499</xdr:rowOff>
    </xdr:from>
    <xdr:to>
      <xdr:col>3</xdr:col>
      <xdr:colOff>955675</xdr:colOff>
      <xdr:row>36</xdr:row>
      <xdr:rowOff>91199</xdr:rowOff>
    </xdr:to>
    <xdr:sp macro="" textlink="">
      <xdr:nvSpPr>
        <xdr:cNvPr id="133" name="円/楕円 132">
          <a:extLst>
            <a:ext uri="{FF2B5EF4-FFF2-40B4-BE49-F238E27FC236}">
              <a16:creationId xmlns="" xmlns:a16="http://schemas.microsoft.com/office/drawing/2014/main" id="{00000000-0008-0000-0500-000085000000}"/>
            </a:ext>
          </a:extLst>
        </xdr:cNvPr>
        <xdr:cNvSpPr/>
      </xdr:nvSpPr>
      <xdr:spPr bwMode="auto">
        <a:xfrm>
          <a:off x="4254500" y="694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75976</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02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281879</xdr:rowOff>
    </xdr:from>
    <xdr:to>
      <xdr:col>3</xdr:col>
      <xdr:colOff>257175</xdr:colOff>
      <xdr:row>36</xdr:row>
      <xdr:rowOff>40579</xdr:rowOff>
    </xdr:to>
    <xdr:sp macro="" textlink="">
      <xdr:nvSpPr>
        <xdr:cNvPr id="135" name="円/楕円 134">
          <a:extLst>
            <a:ext uri="{FF2B5EF4-FFF2-40B4-BE49-F238E27FC236}">
              <a16:creationId xmlns="" xmlns:a16="http://schemas.microsoft.com/office/drawing/2014/main" id="{00000000-0008-0000-0500-000087000000}"/>
            </a:ext>
          </a:extLst>
        </xdr:cNvPr>
        <xdr:cNvSpPr/>
      </xdr:nvSpPr>
      <xdr:spPr bwMode="auto">
        <a:xfrm>
          <a:off x="3556000" y="689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25356</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9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30,508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254020</xdr:rowOff>
    </xdr:from>
    <xdr:to>
      <xdr:col>2</xdr:col>
      <xdr:colOff>692150</xdr:colOff>
      <xdr:row>36</xdr:row>
      <xdr:rowOff>12720</xdr:rowOff>
    </xdr:to>
    <xdr:sp macro="" textlink="">
      <xdr:nvSpPr>
        <xdr:cNvPr id="137" name="円/楕円 136">
          <a:extLst>
            <a:ext uri="{FF2B5EF4-FFF2-40B4-BE49-F238E27FC236}">
              <a16:creationId xmlns="" xmlns:a16="http://schemas.microsoft.com/office/drawing/2014/main" id="{00000000-0008-0000-0500-000089000000}"/>
            </a:ext>
          </a:extLst>
        </xdr:cNvPr>
        <xdr:cNvSpPr/>
      </xdr:nvSpPr>
      <xdr:spPr bwMode="auto">
        <a:xfrm>
          <a:off x="2857500" y="68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340397</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9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56284</xdr:rowOff>
    </xdr:from>
    <xdr:to>
      <xdr:col>6</xdr:col>
      <xdr:colOff>511175</xdr:colOff>
      <xdr:row>38</xdr:row>
      <xdr:rowOff>68593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571384"/>
          <a:ext cx="838200" cy="1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68593</xdr:rowOff>
    </xdr:from>
    <xdr:to>
      <xdr:col>5</xdr:col>
      <xdr:colOff>358775</xdr:colOff>
      <xdr:row>38</xdr:row>
      <xdr:rowOff>90446</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583693"/>
          <a:ext cx="889000" cy="2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70215</xdr:rowOff>
    </xdr:from>
    <xdr:to>
      <xdr:col>4</xdr:col>
      <xdr:colOff>155575</xdr:colOff>
      <xdr:row>38</xdr:row>
      <xdr:rowOff>90446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a:off x="2019300" y="658531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70215</xdr:rowOff>
    </xdr:from>
    <xdr:to>
      <xdr:col>2</xdr:col>
      <xdr:colOff>638175</xdr:colOff>
      <xdr:row>38</xdr:row>
      <xdr:rowOff>84042</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585315"/>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5484</xdr:rowOff>
    </xdr:from>
    <xdr:to>
      <xdr:col>6</xdr:col>
      <xdr:colOff>561975</xdr:colOff>
      <xdr:row>38</xdr:row>
      <xdr:rowOff>107084</xdr:rowOff>
    </xdr:to>
    <xdr:sp macro="" textlink="">
      <xdr:nvSpPr>
        <xdr:cNvPr id="82" name="円/楕円 81">
          <a:extLst>
            <a:ext uri="{FF2B5EF4-FFF2-40B4-BE49-F238E27FC236}">
              <a16:creationId xmlns="" xmlns:a16="http://schemas.microsoft.com/office/drawing/2014/main" id="{00000000-0008-0000-0600-000052000000}"/>
            </a:ext>
          </a:extLst>
        </xdr:cNvPr>
        <xdr:cNvSpPr/>
      </xdr:nvSpPr>
      <xdr:spPr>
        <a:xfrm>
          <a:off x="4584700" y="65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155361</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49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165,543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17793</xdr:rowOff>
    </xdr:from>
    <xdr:to>
      <xdr:col>5</xdr:col>
      <xdr:colOff>409575</xdr:colOff>
      <xdr:row>38</xdr:row>
      <xdr:rowOff>119393</xdr:rowOff>
    </xdr:to>
    <xdr:sp macro="" textlink="">
      <xdr:nvSpPr>
        <xdr:cNvPr id="84" name="円/楕円 83">
          <a:extLst>
            <a:ext uri="{FF2B5EF4-FFF2-40B4-BE49-F238E27FC236}">
              <a16:creationId xmlns="" xmlns:a16="http://schemas.microsoft.com/office/drawing/2014/main" id="{00000000-0008-0000-0600-000054000000}"/>
            </a:ext>
          </a:extLst>
        </xdr:cNvPr>
        <xdr:cNvSpPr/>
      </xdr:nvSpPr>
      <xdr:spPr>
        <a:xfrm>
          <a:off x="3746500" y="65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110520</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4" y="662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39646</xdr:rowOff>
    </xdr:from>
    <xdr:to>
      <xdr:col>4</xdr:col>
      <xdr:colOff>206375</xdr:colOff>
      <xdr:row>38</xdr:row>
      <xdr:rowOff>141246</xdr:rowOff>
    </xdr:to>
    <xdr:sp macro="" textlink="">
      <xdr:nvSpPr>
        <xdr:cNvPr id="86" name="円/楕円 85">
          <a:extLst>
            <a:ext uri="{FF2B5EF4-FFF2-40B4-BE49-F238E27FC236}">
              <a16:creationId xmlns="" xmlns:a16="http://schemas.microsoft.com/office/drawing/2014/main" id="{00000000-0008-0000-0600-000056000000}"/>
            </a:ext>
          </a:extLst>
        </xdr:cNvPr>
        <xdr:cNvSpPr/>
      </xdr:nvSpPr>
      <xdr:spPr>
        <a:xfrm>
          <a:off x="2857500" y="65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132373</xdr:rowOff>
    </xdr:from>
    <xdr:ext cx="599010"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08794" y="664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19415</xdr:rowOff>
    </xdr:from>
    <xdr:to>
      <xdr:col>3</xdr:col>
      <xdr:colOff>3175</xdr:colOff>
      <xdr:row>38</xdr:row>
      <xdr:rowOff>121015</xdr:rowOff>
    </xdr:to>
    <xdr:sp macro="" textlink="">
      <xdr:nvSpPr>
        <xdr:cNvPr id="88" name="円/楕円 87">
          <a:extLst>
            <a:ext uri="{FF2B5EF4-FFF2-40B4-BE49-F238E27FC236}">
              <a16:creationId xmlns="" xmlns:a16="http://schemas.microsoft.com/office/drawing/2014/main" id="{00000000-0008-0000-0600-000058000000}"/>
            </a:ext>
          </a:extLst>
        </xdr:cNvPr>
        <xdr:cNvSpPr/>
      </xdr:nvSpPr>
      <xdr:spPr>
        <a:xfrm>
          <a:off x="1968500" y="65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112142</xdr:rowOff>
    </xdr:from>
    <xdr:ext cx="599010"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19794" y="66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33242</xdr:rowOff>
    </xdr:from>
    <xdr:to>
      <xdr:col>1</xdr:col>
      <xdr:colOff>485775</xdr:colOff>
      <xdr:row>38</xdr:row>
      <xdr:rowOff>134842</xdr:rowOff>
    </xdr:to>
    <xdr:sp macro="" textlink="">
      <xdr:nvSpPr>
        <xdr:cNvPr id="90" name="円/楕円 89">
          <a:extLst>
            <a:ext uri="{FF2B5EF4-FFF2-40B4-BE49-F238E27FC236}">
              <a16:creationId xmlns="" xmlns:a16="http://schemas.microsoft.com/office/drawing/2014/main" id="{00000000-0008-0000-0600-00005A000000}"/>
            </a:ext>
          </a:extLst>
        </xdr:cNvPr>
        <xdr:cNvSpPr/>
      </xdr:nvSpPr>
      <xdr:spPr>
        <a:xfrm>
          <a:off x="1079500" y="65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125969</xdr:rowOff>
    </xdr:from>
    <xdr:ext cx="599010"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30794" y="664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17422</xdr:rowOff>
    </xdr:from>
    <xdr:to>
      <xdr:col>6</xdr:col>
      <xdr:colOff>511175</xdr:colOff>
      <xdr:row>58</xdr:row>
      <xdr:rowOff>19695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3797300" y="9961522"/>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17422</xdr:rowOff>
    </xdr:from>
    <xdr:to>
      <xdr:col>5</xdr:col>
      <xdr:colOff>358775</xdr:colOff>
      <xdr:row>58</xdr:row>
      <xdr:rowOff>21494</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908300" y="9961522"/>
          <a:ext cx="889000" cy="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21494</xdr:rowOff>
    </xdr:from>
    <xdr:to>
      <xdr:col>4</xdr:col>
      <xdr:colOff>155575</xdr:colOff>
      <xdr:row>58</xdr:row>
      <xdr:rowOff>39501</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2019300" y="9965594"/>
          <a:ext cx="889000" cy="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39501</xdr:rowOff>
    </xdr:from>
    <xdr:to>
      <xdr:col>2</xdr:col>
      <xdr:colOff>638175</xdr:colOff>
      <xdr:row>58</xdr:row>
      <xdr:rowOff>84142</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130300" y="9983601"/>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140345</xdr:rowOff>
    </xdr:from>
    <xdr:to>
      <xdr:col>6</xdr:col>
      <xdr:colOff>561975</xdr:colOff>
      <xdr:row>58</xdr:row>
      <xdr:rowOff>70495</xdr:rowOff>
    </xdr:to>
    <xdr:sp macro="" textlink="">
      <xdr:nvSpPr>
        <xdr:cNvPr id="141" name="円/楕円 140">
          <a:extLst>
            <a:ext uri="{FF2B5EF4-FFF2-40B4-BE49-F238E27FC236}">
              <a16:creationId xmlns="" xmlns:a16="http://schemas.microsoft.com/office/drawing/2014/main" id="{00000000-0008-0000-0600-00008D000000}"/>
            </a:ext>
          </a:extLst>
        </xdr:cNvPr>
        <xdr:cNvSpPr/>
      </xdr:nvSpPr>
      <xdr:spPr>
        <a:xfrm>
          <a:off x="4584700" y="99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118772</xdr:rowOff>
    </xdr:from>
    <xdr:ext cx="599010" cy="259045"/>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686300" y="98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138072</xdr:rowOff>
    </xdr:from>
    <xdr:to>
      <xdr:col>5</xdr:col>
      <xdr:colOff>409575</xdr:colOff>
      <xdr:row>58</xdr:row>
      <xdr:rowOff>68222</xdr:rowOff>
    </xdr:to>
    <xdr:sp macro="" textlink="">
      <xdr:nvSpPr>
        <xdr:cNvPr id="143" name="円/楕円 142">
          <a:extLst>
            <a:ext uri="{FF2B5EF4-FFF2-40B4-BE49-F238E27FC236}">
              <a16:creationId xmlns="" xmlns:a16="http://schemas.microsoft.com/office/drawing/2014/main" id="{00000000-0008-0000-0600-00008F000000}"/>
            </a:ext>
          </a:extLst>
        </xdr:cNvPr>
        <xdr:cNvSpPr/>
      </xdr:nvSpPr>
      <xdr:spPr>
        <a:xfrm>
          <a:off x="3746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59349</xdr:rowOff>
    </xdr:from>
    <xdr:ext cx="599010" cy="259045"/>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497794" y="100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142144</xdr:rowOff>
    </xdr:from>
    <xdr:to>
      <xdr:col>4</xdr:col>
      <xdr:colOff>206375</xdr:colOff>
      <xdr:row>58</xdr:row>
      <xdr:rowOff>72294</xdr:rowOff>
    </xdr:to>
    <xdr:sp macro="" textlink="">
      <xdr:nvSpPr>
        <xdr:cNvPr id="145" name="円/楕円 144">
          <a:extLst>
            <a:ext uri="{FF2B5EF4-FFF2-40B4-BE49-F238E27FC236}">
              <a16:creationId xmlns="" xmlns:a16="http://schemas.microsoft.com/office/drawing/2014/main" id="{00000000-0008-0000-0600-000091000000}"/>
            </a:ext>
          </a:extLst>
        </xdr:cNvPr>
        <xdr:cNvSpPr/>
      </xdr:nvSpPr>
      <xdr:spPr>
        <a:xfrm>
          <a:off x="2857500" y="99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63421</xdr:rowOff>
    </xdr:from>
    <xdr:ext cx="599010" cy="25904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608794" y="1000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160151</xdr:rowOff>
    </xdr:from>
    <xdr:to>
      <xdr:col>3</xdr:col>
      <xdr:colOff>3175</xdr:colOff>
      <xdr:row>58</xdr:row>
      <xdr:rowOff>90301</xdr:rowOff>
    </xdr:to>
    <xdr:sp macro="" textlink="">
      <xdr:nvSpPr>
        <xdr:cNvPr id="147" name="円/楕円 146">
          <a:extLst>
            <a:ext uri="{FF2B5EF4-FFF2-40B4-BE49-F238E27FC236}">
              <a16:creationId xmlns="" xmlns:a16="http://schemas.microsoft.com/office/drawing/2014/main" id="{00000000-0008-0000-0600-000093000000}"/>
            </a:ext>
          </a:extLst>
        </xdr:cNvPr>
        <xdr:cNvSpPr/>
      </xdr:nvSpPr>
      <xdr:spPr>
        <a:xfrm>
          <a:off x="1968500" y="993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81428</xdr:rowOff>
    </xdr:from>
    <xdr:ext cx="599010" cy="25904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719794" y="1002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33342</xdr:rowOff>
    </xdr:from>
    <xdr:to>
      <xdr:col>1</xdr:col>
      <xdr:colOff>485775</xdr:colOff>
      <xdr:row>58</xdr:row>
      <xdr:rowOff>134942</xdr:rowOff>
    </xdr:to>
    <xdr:sp macro="" textlink="">
      <xdr:nvSpPr>
        <xdr:cNvPr id="149" name="円/楕円 148">
          <a:extLst>
            <a:ext uri="{FF2B5EF4-FFF2-40B4-BE49-F238E27FC236}">
              <a16:creationId xmlns="" xmlns:a16="http://schemas.microsoft.com/office/drawing/2014/main" id="{00000000-0008-0000-0600-000095000000}"/>
            </a:ext>
          </a:extLst>
        </xdr:cNvPr>
        <xdr:cNvSpPr/>
      </xdr:nvSpPr>
      <xdr:spPr>
        <a:xfrm>
          <a:off x="1079500" y="997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126069</xdr:rowOff>
    </xdr:from>
    <xdr:ext cx="599010" cy="259045"/>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830794" y="1007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132587</xdr:rowOff>
    </xdr:from>
    <xdr:to>
      <xdr:col>6</xdr:col>
      <xdr:colOff>511175</xdr:colOff>
      <xdr:row>78</xdr:row>
      <xdr:rowOff>145962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797300" y="13505687"/>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105778</xdr:rowOff>
    </xdr:from>
    <xdr:to>
      <xdr:col>5</xdr:col>
      <xdr:colOff>358775</xdr:colOff>
      <xdr:row>78</xdr:row>
      <xdr:rowOff>145962</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908300" y="13478878"/>
          <a:ext cx="889000" cy="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105778</xdr:rowOff>
    </xdr:from>
    <xdr:to>
      <xdr:col>4</xdr:col>
      <xdr:colOff>155575</xdr:colOff>
      <xdr:row>78</xdr:row>
      <xdr:rowOff>135089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019300" y="13478878"/>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123737</xdr:rowOff>
    </xdr:from>
    <xdr:to>
      <xdr:col>2</xdr:col>
      <xdr:colOff>638175</xdr:colOff>
      <xdr:row>78</xdr:row>
      <xdr:rowOff>135089</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130300" y="13496837"/>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81787</xdr:rowOff>
    </xdr:from>
    <xdr:to>
      <xdr:col>6</xdr:col>
      <xdr:colOff>561975</xdr:colOff>
      <xdr:row>79</xdr:row>
      <xdr:rowOff>11937</xdr:rowOff>
    </xdr:to>
    <xdr:sp macro="" textlink="">
      <xdr:nvSpPr>
        <xdr:cNvPr id="198" name="円/楕円 197">
          <a:extLst>
            <a:ext uri="{FF2B5EF4-FFF2-40B4-BE49-F238E27FC236}">
              <a16:creationId xmlns="" xmlns:a16="http://schemas.microsoft.com/office/drawing/2014/main" id="{00000000-0008-0000-0600-0000C6000000}"/>
            </a:ext>
          </a:extLst>
        </xdr:cNvPr>
        <xdr:cNvSpPr/>
      </xdr:nvSpPr>
      <xdr:spPr>
        <a:xfrm>
          <a:off x="4584700" y="134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168164</xdr:rowOff>
    </xdr:from>
    <xdr:ext cx="469744" cy="25904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686300" y="133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95162</xdr:rowOff>
    </xdr:from>
    <xdr:to>
      <xdr:col>5</xdr:col>
      <xdr:colOff>409575</xdr:colOff>
      <xdr:row>79</xdr:row>
      <xdr:rowOff>25312</xdr:rowOff>
    </xdr:to>
    <xdr:sp macro="" textlink="">
      <xdr:nvSpPr>
        <xdr:cNvPr id="200" name="円/楕円 199">
          <a:extLst>
            <a:ext uri="{FF2B5EF4-FFF2-40B4-BE49-F238E27FC236}">
              <a16:creationId xmlns="" xmlns:a16="http://schemas.microsoft.com/office/drawing/2014/main" id="{00000000-0008-0000-0600-0000C8000000}"/>
            </a:ext>
          </a:extLst>
        </xdr:cNvPr>
        <xdr:cNvSpPr/>
      </xdr:nvSpPr>
      <xdr:spPr>
        <a:xfrm>
          <a:off x="3746500" y="134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16439</xdr:rowOff>
    </xdr:from>
    <xdr:ext cx="469744" cy="259045"/>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562427" y="135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54978</xdr:rowOff>
    </xdr:from>
    <xdr:to>
      <xdr:col>4</xdr:col>
      <xdr:colOff>206375</xdr:colOff>
      <xdr:row>78</xdr:row>
      <xdr:rowOff>156578</xdr:rowOff>
    </xdr:to>
    <xdr:sp macro="" textlink="">
      <xdr:nvSpPr>
        <xdr:cNvPr id="202" name="円/楕円 201">
          <a:extLst>
            <a:ext uri="{FF2B5EF4-FFF2-40B4-BE49-F238E27FC236}">
              <a16:creationId xmlns="" xmlns:a16="http://schemas.microsoft.com/office/drawing/2014/main" id="{00000000-0008-0000-0600-0000CA000000}"/>
            </a:ext>
          </a:extLst>
        </xdr:cNvPr>
        <xdr:cNvSpPr/>
      </xdr:nvSpPr>
      <xdr:spPr>
        <a:xfrm>
          <a:off x="2857500" y="1342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147705</xdr:rowOff>
    </xdr:from>
    <xdr:ext cx="469744" cy="259045"/>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673427" y="135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84289</xdr:rowOff>
    </xdr:from>
    <xdr:to>
      <xdr:col>3</xdr:col>
      <xdr:colOff>3175</xdr:colOff>
      <xdr:row>79</xdr:row>
      <xdr:rowOff>14439</xdr:rowOff>
    </xdr:to>
    <xdr:sp macro="" textlink="">
      <xdr:nvSpPr>
        <xdr:cNvPr id="204" name="円/楕円 203">
          <a:extLst>
            <a:ext uri="{FF2B5EF4-FFF2-40B4-BE49-F238E27FC236}">
              <a16:creationId xmlns="" xmlns:a16="http://schemas.microsoft.com/office/drawing/2014/main" id="{00000000-0008-0000-0600-0000CC000000}"/>
            </a:ext>
          </a:extLst>
        </xdr:cNvPr>
        <xdr:cNvSpPr/>
      </xdr:nvSpPr>
      <xdr:spPr>
        <a:xfrm>
          <a:off x="1968500" y="134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5566</xdr:rowOff>
    </xdr:from>
    <xdr:ext cx="469744" cy="25904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784427" y="135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72937</xdr:rowOff>
    </xdr:from>
    <xdr:to>
      <xdr:col>1</xdr:col>
      <xdr:colOff>485775</xdr:colOff>
      <xdr:row>79</xdr:row>
      <xdr:rowOff>3087</xdr:rowOff>
    </xdr:to>
    <xdr:sp macro="" textlink="">
      <xdr:nvSpPr>
        <xdr:cNvPr id="206" name="円/楕円 205">
          <a:extLst>
            <a:ext uri="{FF2B5EF4-FFF2-40B4-BE49-F238E27FC236}">
              <a16:creationId xmlns="" xmlns:a16="http://schemas.microsoft.com/office/drawing/2014/main" id="{00000000-0008-0000-0600-0000CE000000}"/>
            </a:ext>
          </a:extLst>
        </xdr:cNvPr>
        <xdr:cNvSpPr/>
      </xdr:nvSpPr>
      <xdr:spPr>
        <a:xfrm>
          <a:off x="1079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165664</xdr:rowOff>
    </xdr:from>
    <xdr:ext cx="469744" cy="259045"/>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95427"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134786</xdr:rowOff>
    </xdr:from>
    <xdr:to>
      <xdr:col>6</xdr:col>
      <xdr:colOff>511175</xdr:colOff>
      <xdr:row>96</xdr:row>
      <xdr:rowOff>159119</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797300" y="16593986"/>
          <a:ext cx="838200" cy="2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134786</xdr:rowOff>
    </xdr:from>
    <xdr:to>
      <xdr:col>5</xdr:col>
      <xdr:colOff>358775</xdr:colOff>
      <xdr:row>97</xdr:row>
      <xdr:rowOff>45746</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908300" y="16593986"/>
          <a:ext cx="8890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108801</xdr:rowOff>
    </xdr:from>
    <xdr:to>
      <xdr:col>4</xdr:col>
      <xdr:colOff>155575</xdr:colOff>
      <xdr:row>97</xdr:row>
      <xdr:rowOff>45746</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019300" y="16053651"/>
          <a:ext cx="889000" cy="6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108801</xdr:rowOff>
    </xdr:from>
    <xdr:to>
      <xdr:col>2</xdr:col>
      <xdr:colOff>638175</xdr:colOff>
      <xdr:row>97</xdr:row>
      <xdr:rowOff>55245</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flipV="1">
          <a:off x="1130300" y="16053651"/>
          <a:ext cx="889000" cy="6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108319</xdr:rowOff>
    </xdr:from>
    <xdr:to>
      <xdr:col>6</xdr:col>
      <xdr:colOff>561975</xdr:colOff>
      <xdr:row>97</xdr:row>
      <xdr:rowOff>38469</xdr:rowOff>
    </xdr:to>
    <xdr:sp macro="" textlink="">
      <xdr:nvSpPr>
        <xdr:cNvPr id="256" name="円/楕円 255">
          <a:extLst>
            <a:ext uri="{FF2B5EF4-FFF2-40B4-BE49-F238E27FC236}">
              <a16:creationId xmlns="" xmlns:a16="http://schemas.microsoft.com/office/drawing/2014/main" id="{00000000-0008-0000-0600-000000010000}"/>
            </a:ext>
          </a:extLst>
        </xdr:cNvPr>
        <xdr:cNvSpPr/>
      </xdr:nvSpPr>
      <xdr:spPr>
        <a:xfrm>
          <a:off x="4584700" y="165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86746</xdr:rowOff>
    </xdr:from>
    <xdr:ext cx="534377" cy="259045"/>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686300" y="165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83986</xdr:rowOff>
    </xdr:from>
    <xdr:to>
      <xdr:col>5</xdr:col>
      <xdr:colOff>409575</xdr:colOff>
      <xdr:row>97</xdr:row>
      <xdr:rowOff>14136</xdr:rowOff>
    </xdr:to>
    <xdr:sp macro="" textlink="">
      <xdr:nvSpPr>
        <xdr:cNvPr id="258" name="円/楕円 257">
          <a:extLst>
            <a:ext uri="{FF2B5EF4-FFF2-40B4-BE49-F238E27FC236}">
              <a16:creationId xmlns="" xmlns:a16="http://schemas.microsoft.com/office/drawing/2014/main" id="{00000000-0008-0000-0600-000002010000}"/>
            </a:ext>
          </a:extLst>
        </xdr:cNvPr>
        <xdr:cNvSpPr/>
      </xdr:nvSpPr>
      <xdr:spPr>
        <a:xfrm>
          <a:off x="3746500" y="165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30663</xdr:rowOff>
    </xdr:from>
    <xdr:ext cx="534377" cy="259045"/>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530111" y="163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166396</xdr:rowOff>
    </xdr:from>
    <xdr:to>
      <xdr:col>4</xdr:col>
      <xdr:colOff>206375</xdr:colOff>
      <xdr:row>97</xdr:row>
      <xdr:rowOff>96546</xdr:rowOff>
    </xdr:to>
    <xdr:sp macro="" textlink="">
      <xdr:nvSpPr>
        <xdr:cNvPr id="260" name="円/楕円 259">
          <a:extLst>
            <a:ext uri="{FF2B5EF4-FFF2-40B4-BE49-F238E27FC236}">
              <a16:creationId xmlns="" xmlns:a16="http://schemas.microsoft.com/office/drawing/2014/main" id="{00000000-0008-0000-0600-000004010000}"/>
            </a:ext>
          </a:extLst>
        </xdr:cNvPr>
        <xdr:cNvSpPr/>
      </xdr:nvSpPr>
      <xdr:spPr>
        <a:xfrm>
          <a:off x="2857500" y="166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113073</xdr:rowOff>
    </xdr:from>
    <xdr:ext cx="534377" cy="259045"/>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641111" y="164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58001</xdr:rowOff>
    </xdr:from>
    <xdr:to>
      <xdr:col>3</xdr:col>
      <xdr:colOff>3175</xdr:colOff>
      <xdr:row>93</xdr:row>
      <xdr:rowOff>159601</xdr:rowOff>
    </xdr:to>
    <xdr:sp macro="" textlink="">
      <xdr:nvSpPr>
        <xdr:cNvPr id="262" name="円/楕円 261">
          <a:extLst>
            <a:ext uri="{FF2B5EF4-FFF2-40B4-BE49-F238E27FC236}">
              <a16:creationId xmlns="" xmlns:a16="http://schemas.microsoft.com/office/drawing/2014/main" id="{00000000-0008-0000-0600-000006010000}"/>
            </a:ext>
          </a:extLst>
        </xdr:cNvPr>
        <xdr:cNvSpPr/>
      </xdr:nvSpPr>
      <xdr:spPr>
        <a:xfrm>
          <a:off x="1968500" y="1600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4678</xdr:rowOff>
    </xdr:from>
    <xdr:ext cx="599010" cy="259045"/>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719794" y="1577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105,933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4445</xdr:rowOff>
    </xdr:from>
    <xdr:to>
      <xdr:col>1</xdr:col>
      <xdr:colOff>485775</xdr:colOff>
      <xdr:row>97</xdr:row>
      <xdr:rowOff>106045</xdr:rowOff>
    </xdr:to>
    <xdr:sp macro="" textlink="">
      <xdr:nvSpPr>
        <xdr:cNvPr id="264" name="円/楕円 263">
          <a:extLst>
            <a:ext uri="{FF2B5EF4-FFF2-40B4-BE49-F238E27FC236}">
              <a16:creationId xmlns="" xmlns:a16="http://schemas.microsoft.com/office/drawing/2014/main" id="{00000000-0008-0000-0600-000008010000}"/>
            </a:ext>
          </a:extLst>
        </xdr:cNvPr>
        <xdr:cNvSpPr/>
      </xdr:nvSpPr>
      <xdr:spPr>
        <a:xfrm>
          <a:off x="1079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122572</xdr:rowOff>
    </xdr:from>
    <xdr:ext cx="534377" cy="259045"/>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863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117436</xdr:rowOff>
    </xdr:from>
    <xdr:to>
      <xdr:col>15</xdr:col>
      <xdr:colOff>180975</xdr:colOff>
      <xdr:row>37</xdr:row>
      <xdr:rowOff>122881</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9639300" y="6461086"/>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a:extLst>
            <a:ext uri="{FF2B5EF4-FFF2-40B4-BE49-F238E27FC236}">
              <a16:creationId xmlns="" xmlns:a16="http://schemas.microsoft.com/office/drawing/2014/main" id="{00000000-0008-0000-0600-000027010000}"/>
            </a:ext>
          </a:extLst>
        </xdr:cNvPr>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117436</xdr:rowOff>
    </xdr:from>
    <xdr:to>
      <xdr:col>14</xdr:col>
      <xdr:colOff>28575</xdr:colOff>
      <xdr:row>38</xdr:row>
      <xdr:rowOff>15014</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8750300" y="6461086"/>
          <a:ext cx="889000" cy="6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15014</xdr:rowOff>
    </xdr:from>
    <xdr:to>
      <xdr:col>12</xdr:col>
      <xdr:colOff>511175</xdr:colOff>
      <xdr:row>38</xdr:row>
      <xdr:rowOff>17207</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flipV="1">
          <a:off x="7861300" y="6530114"/>
          <a:ext cx="8890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7792</xdr:rowOff>
    </xdr:from>
    <xdr:to>
      <xdr:col>11</xdr:col>
      <xdr:colOff>307975</xdr:colOff>
      <xdr:row>38</xdr:row>
      <xdr:rowOff>17207</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a:off x="6972300" y="6522892"/>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72081</xdr:rowOff>
    </xdr:from>
    <xdr:to>
      <xdr:col>15</xdr:col>
      <xdr:colOff>231775</xdr:colOff>
      <xdr:row>38</xdr:row>
      <xdr:rowOff>2231</xdr:rowOff>
    </xdr:to>
    <xdr:sp macro="" textlink="">
      <xdr:nvSpPr>
        <xdr:cNvPr id="313" name="円/楕円 312">
          <a:extLst>
            <a:ext uri="{FF2B5EF4-FFF2-40B4-BE49-F238E27FC236}">
              <a16:creationId xmlns="" xmlns:a16="http://schemas.microsoft.com/office/drawing/2014/main" id="{00000000-0008-0000-0600-000039010000}"/>
            </a:ext>
          </a:extLst>
        </xdr:cNvPr>
        <xdr:cNvSpPr/>
      </xdr:nvSpPr>
      <xdr:spPr>
        <a:xfrm>
          <a:off x="10426700" y="641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50508</xdr:rowOff>
    </xdr:from>
    <xdr:ext cx="599010" cy="259045"/>
    <xdr:sp macro="" textlink="">
      <xdr:nvSpPr>
        <xdr:cNvPr id="314" name="補助費等該当値テキスト">
          <a:extLst>
            <a:ext uri="{FF2B5EF4-FFF2-40B4-BE49-F238E27FC236}">
              <a16:creationId xmlns="" xmlns:a16="http://schemas.microsoft.com/office/drawing/2014/main" id="{00000000-0008-0000-0600-00003A010000}"/>
            </a:ext>
          </a:extLst>
        </xdr:cNvPr>
        <xdr:cNvSpPr txBox="1"/>
      </xdr:nvSpPr>
      <xdr:spPr>
        <a:xfrm>
          <a:off x="10528300" y="63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66636</xdr:rowOff>
    </xdr:from>
    <xdr:to>
      <xdr:col>14</xdr:col>
      <xdr:colOff>79375</xdr:colOff>
      <xdr:row>37</xdr:row>
      <xdr:rowOff>168236</xdr:rowOff>
    </xdr:to>
    <xdr:sp macro="" textlink="">
      <xdr:nvSpPr>
        <xdr:cNvPr id="315" name="円/楕円 314">
          <a:extLst>
            <a:ext uri="{FF2B5EF4-FFF2-40B4-BE49-F238E27FC236}">
              <a16:creationId xmlns="" xmlns:a16="http://schemas.microsoft.com/office/drawing/2014/main" id="{00000000-0008-0000-0600-00003B010000}"/>
            </a:ext>
          </a:extLst>
        </xdr:cNvPr>
        <xdr:cNvSpPr/>
      </xdr:nvSpPr>
      <xdr:spPr>
        <a:xfrm>
          <a:off x="9588500" y="64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159363</xdr:rowOff>
    </xdr:from>
    <xdr:ext cx="59901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9339794" y="65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135664</xdr:rowOff>
    </xdr:from>
    <xdr:to>
      <xdr:col>12</xdr:col>
      <xdr:colOff>561975</xdr:colOff>
      <xdr:row>38</xdr:row>
      <xdr:rowOff>65814</xdr:rowOff>
    </xdr:to>
    <xdr:sp macro="" textlink="">
      <xdr:nvSpPr>
        <xdr:cNvPr id="317" name="円/楕円 316">
          <a:extLst>
            <a:ext uri="{FF2B5EF4-FFF2-40B4-BE49-F238E27FC236}">
              <a16:creationId xmlns="" xmlns:a16="http://schemas.microsoft.com/office/drawing/2014/main" id="{00000000-0008-0000-0600-00003D010000}"/>
            </a:ext>
          </a:extLst>
        </xdr:cNvPr>
        <xdr:cNvSpPr/>
      </xdr:nvSpPr>
      <xdr:spPr>
        <a:xfrm>
          <a:off x="8699500" y="647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56941</xdr:rowOff>
    </xdr:from>
    <xdr:ext cx="599010"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50794" y="657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137857</xdr:rowOff>
    </xdr:from>
    <xdr:to>
      <xdr:col>11</xdr:col>
      <xdr:colOff>358775</xdr:colOff>
      <xdr:row>38</xdr:row>
      <xdr:rowOff>68007</xdr:rowOff>
    </xdr:to>
    <xdr:sp macro="" textlink="">
      <xdr:nvSpPr>
        <xdr:cNvPr id="319" name="円/楕円 318">
          <a:extLst>
            <a:ext uri="{FF2B5EF4-FFF2-40B4-BE49-F238E27FC236}">
              <a16:creationId xmlns="" xmlns:a16="http://schemas.microsoft.com/office/drawing/2014/main" id="{00000000-0008-0000-0600-00003F010000}"/>
            </a:ext>
          </a:extLst>
        </xdr:cNvPr>
        <xdr:cNvSpPr/>
      </xdr:nvSpPr>
      <xdr:spPr>
        <a:xfrm>
          <a:off x="7810500" y="6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59134</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561794" y="657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128442</xdr:rowOff>
    </xdr:from>
    <xdr:to>
      <xdr:col>10</xdr:col>
      <xdr:colOff>155575</xdr:colOff>
      <xdr:row>38</xdr:row>
      <xdr:rowOff>58592</xdr:rowOff>
    </xdr:to>
    <xdr:sp macro="" textlink="">
      <xdr:nvSpPr>
        <xdr:cNvPr id="321" name="円/楕円 320">
          <a:extLst>
            <a:ext uri="{FF2B5EF4-FFF2-40B4-BE49-F238E27FC236}">
              <a16:creationId xmlns="" xmlns:a16="http://schemas.microsoft.com/office/drawing/2014/main" id="{00000000-0008-0000-0600-000041010000}"/>
            </a:ext>
          </a:extLst>
        </xdr:cNvPr>
        <xdr:cNvSpPr/>
      </xdr:nvSpPr>
      <xdr:spPr>
        <a:xfrm>
          <a:off x="6921500" y="647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49719</xdr:rowOff>
    </xdr:from>
    <xdr:ext cx="599010"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672794" y="656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68015</xdr:rowOff>
    </xdr:from>
    <xdr:to>
      <xdr:col>15</xdr:col>
      <xdr:colOff>180975</xdr:colOff>
      <xdr:row>58</xdr:row>
      <xdr:rowOff>81108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9639300" y="10012115"/>
          <a:ext cx="8382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68015</xdr:rowOff>
    </xdr:from>
    <xdr:to>
      <xdr:col>14</xdr:col>
      <xdr:colOff>28575</xdr:colOff>
      <xdr:row>58</xdr:row>
      <xdr:rowOff>86369</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8750300" y="10012115"/>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148110</xdr:rowOff>
    </xdr:from>
    <xdr:to>
      <xdr:col>12</xdr:col>
      <xdr:colOff>511175</xdr:colOff>
      <xdr:row>58</xdr:row>
      <xdr:rowOff>86369</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861300" y="9920760"/>
          <a:ext cx="889000" cy="10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148110</xdr:rowOff>
    </xdr:from>
    <xdr:to>
      <xdr:col>11</xdr:col>
      <xdr:colOff>307975</xdr:colOff>
      <xdr:row>58</xdr:row>
      <xdr:rowOff>53480</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972300" y="9920760"/>
          <a:ext cx="889000" cy="7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30308</xdr:rowOff>
    </xdr:from>
    <xdr:to>
      <xdr:col>15</xdr:col>
      <xdr:colOff>231775</xdr:colOff>
      <xdr:row>58</xdr:row>
      <xdr:rowOff>131908</xdr:rowOff>
    </xdr:to>
    <xdr:sp macro="" textlink="">
      <xdr:nvSpPr>
        <xdr:cNvPr id="370" name="円/楕円 369">
          <a:extLst>
            <a:ext uri="{FF2B5EF4-FFF2-40B4-BE49-F238E27FC236}">
              <a16:creationId xmlns="" xmlns:a16="http://schemas.microsoft.com/office/drawing/2014/main" id="{00000000-0008-0000-0600-000072010000}"/>
            </a:ext>
          </a:extLst>
        </xdr:cNvPr>
        <xdr:cNvSpPr/>
      </xdr:nvSpPr>
      <xdr:spPr>
        <a:xfrm>
          <a:off x="10426700" y="997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116685</xdr:rowOff>
    </xdr:from>
    <xdr:ext cx="599010" cy="259045"/>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10528300" y="988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17215</xdr:rowOff>
    </xdr:from>
    <xdr:to>
      <xdr:col>14</xdr:col>
      <xdr:colOff>79375</xdr:colOff>
      <xdr:row>58</xdr:row>
      <xdr:rowOff>118815</xdr:rowOff>
    </xdr:to>
    <xdr:sp macro="" textlink="">
      <xdr:nvSpPr>
        <xdr:cNvPr id="372" name="円/楕円 371">
          <a:extLst>
            <a:ext uri="{FF2B5EF4-FFF2-40B4-BE49-F238E27FC236}">
              <a16:creationId xmlns="" xmlns:a16="http://schemas.microsoft.com/office/drawing/2014/main" id="{00000000-0008-0000-0600-000074010000}"/>
            </a:ext>
          </a:extLst>
        </xdr:cNvPr>
        <xdr:cNvSpPr/>
      </xdr:nvSpPr>
      <xdr:spPr>
        <a:xfrm>
          <a:off x="9588500" y="99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109942</xdr:rowOff>
    </xdr:from>
    <xdr:ext cx="59901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9339794" y="1005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194,075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35569</xdr:rowOff>
    </xdr:from>
    <xdr:to>
      <xdr:col>12</xdr:col>
      <xdr:colOff>561975</xdr:colOff>
      <xdr:row>58</xdr:row>
      <xdr:rowOff>137169</xdr:rowOff>
    </xdr:to>
    <xdr:sp macro="" textlink="">
      <xdr:nvSpPr>
        <xdr:cNvPr id="374" name="円/楕円 373">
          <a:extLst>
            <a:ext uri="{FF2B5EF4-FFF2-40B4-BE49-F238E27FC236}">
              <a16:creationId xmlns="" xmlns:a16="http://schemas.microsoft.com/office/drawing/2014/main" id="{00000000-0008-0000-0600-000076010000}"/>
            </a:ext>
          </a:extLst>
        </xdr:cNvPr>
        <xdr:cNvSpPr/>
      </xdr:nvSpPr>
      <xdr:spPr>
        <a:xfrm>
          <a:off x="8699500" y="997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128296</xdr:rowOff>
    </xdr:from>
    <xdr:ext cx="599010" cy="25904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8450794" y="100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97310</xdr:rowOff>
    </xdr:from>
    <xdr:to>
      <xdr:col>11</xdr:col>
      <xdr:colOff>358775</xdr:colOff>
      <xdr:row>58</xdr:row>
      <xdr:rowOff>27460</xdr:rowOff>
    </xdr:to>
    <xdr:sp macro="" textlink="">
      <xdr:nvSpPr>
        <xdr:cNvPr id="376" name="円/楕円 375">
          <a:extLst>
            <a:ext uri="{FF2B5EF4-FFF2-40B4-BE49-F238E27FC236}">
              <a16:creationId xmlns="" xmlns:a16="http://schemas.microsoft.com/office/drawing/2014/main" id="{00000000-0008-0000-0600-000078010000}"/>
            </a:ext>
          </a:extLst>
        </xdr:cNvPr>
        <xdr:cNvSpPr/>
      </xdr:nvSpPr>
      <xdr:spPr>
        <a:xfrm>
          <a:off x="7810500" y="986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43987</xdr:rowOff>
    </xdr:from>
    <xdr:ext cx="599010" cy="259045"/>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7561794" y="964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2680</xdr:rowOff>
    </xdr:from>
    <xdr:to>
      <xdr:col>10</xdr:col>
      <xdr:colOff>155575</xdr:colOff>
      <xdr:row>58</xdr:row>
      <xdr:rowOff>104280</xdr:rowOff>
    </xdr:to>
    <xdr:sp macro="" textlink="">
      <xdr:nvSpPr>
        <xdr:cNvPr id="378" name="円/楕円 377">
          <a:extLst>
            <a:ext uri="{FF2B5EF4-FFF2-40B4-BE49-F238E27FC236}">
              <a16:creationId xmlns="" xmlns:a16="http://schemas.microsoft.com/office/drawing/2014/main" id="{00000000-0008-0000-0600-00007A010000}"/>
            </a:ext>
          </a:extLst>
        </xdr:cNvPr>
        <xdr:cNvSpPr/>
      </xdr:nvSpPr>
      <xdr:spPr>
        <a:xfrm>
          <a:off x="6921500" y="99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95407</xdr:rowOff>
    </xdr:from>
    <xdr:ext cx="599010" cy="25904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672794" y="1003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62840</xdr:rowOff>
    </xdr:from>
    <xdr:to>
      <xdr:col>15</xdr:col>
      <xdr:colOff>180975</xdr:colOff>
      <xdr:row>78</xdr:row>
      <xdr:rowOff>115956</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9639300" y="13435940"/>
          <a:ext cx="838200" cy="5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a:extLst>
            <a:ext uri="{FF2B5EF4-FFF2-40B4-BE49-F238E27FC236}">
              <a16:creationId xmlns="" xmlns:a16="http://schemas.microsoft.com/office/drawing/2014/main" id="{00000000-0008-0000-0600-000099010000}"/>
            </a:ext>
          </a:extLst>
        </xdr:cNvPr>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65156</xdr:rowOff>
    </xdr:from>
    <xdr:to>
      <xdr:col>15</xdr:col>
      <xdr:colOff>231775</xdr:colOff>
      <xdr:row>78</xdr:row>
      <xdr:rowOff>166756</xdr:rowOff>
    </xdr:to>
    <xdr:sp macro="" textlink="">
      <xdr:nvSpPr>
        <xdr:cNvPr id="418" name="円/楕円 417">
          <a:extLst>
            <a:ext uri="{FF2B5EF4-FFF2-40B4-BE49-F238E27FC236}">
              <a16:creationId xmlns="" xmlns:a16="http://schemas.microsoft.com/office/drawing/2014/main" id="{00000000-0008-0000-0600-0000A2010000}"/>
            </a:ext>
          </a:extLst>
        </xdr:cNvPr>
        <xdr:cNvSpPr/>
      </xdr:nvSpPr>
      <xdr:spPr>
        <a:xfrm>
          <a:off x="10426700" y="134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167083</xdr:rowOff>
    </xdr:from>
    <xdr:ext cx="534377"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3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12040</xdr:rowOff>
    </xdr:from>
    <xdr:to>
      <xdr:col>14</xdr:col>
      <xdr:colOff>79375</xdr:colOff>
      <xdr:row>78</xdr:row>
      <xdr:rowOff>113640</xdr:rowOff>
    </xdr:to>
    <xdr:sp macro="" textlink="">
      <xdr:nvSpPr>
        <xdr:cNvPr id="420" name="円/楕円 419">
          <a:extLst>
            <a:ext uri="{FF2B5EF4-FFF2-40B4-BE49-F238E27FC236}">
              <a16:creationId xmlns="" xmlns:a16="http://schemas.microsoft.com/office/drawing/2014/main" id="{00000000-0008-0000-0600-0000A4010000}"/>
            </a:ext>
          </a:extLst>
        </xdr:cNvPr>
        <xdr:cNvSpPr/>
      </xdr:nvSpPr>
      <xdr:spPr>
        <a:xfrm>
          <a:off x="9588500" y="133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104767</xdr:rowOff>
    </xdr:from>
    <xdr:ext cx="59901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39794" y="134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52431</xdr:rowOff>
    </xdr:from>
    <xdr:to>
      <xdr:col>15</xdr:col>
      <xdr:colOff>180975</xdr:colOff>
      <xdr:row>98</xdr:row>
      <xdr:rowOff>81659</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flipV="1">
          <a:off x="9639300" y="16854531"/>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a:extLst>
            <a:ext uri="{FF2B5EF4-FFF2-40B4-BE49-F238E27FC236}">
              <a16:creationId xmlns="" xmlns:a16="http://schemas.microsoft.com/office/drawing/2014/main" id="{00000000-0008-0000-0600-0000C1010000}"/>
            </a:ext>
          </a:extLst>
        </xdr:cNvPr>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1631</xdr:rowOff>
    </xdr:from>
    <xdr:to>
      <xdr:col>15</xdr:col>
      <xdr:colOff>231775</xdr:colOff>
      <xdr:row>98</xdr:row>
      <xdr:rowOff>103231</xdr:rowOff>
    </xdr:to>
    <xdr:sp macro="" textlink="">
      <xdr:nvSpPr>
        <xdr:cNvPr id="458" name="円/楕円 457">
          <a:extLst>
            <a:ext uri="{FF2B5EF4-FFF2-40B4-BE49-F238E27FC236}">
              <a16:creationId xmlns="" xmlns:a16="http://schemas.microsoft.com/office/drawing/2014/main" id="{00000000-0008-0000-0600-0000CA010000}"/>
            </a:ext>
          </a:extLst>
        </xdr:cNvPr>
        <xdr:cNvSpPr/>
      </xdr:nvSpPr>
      <xdr:spPr>
        <a:xfrm>
          <a:off x="10426700" y="1680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a:extLst>
            <a:ext uri="{FF2B5EF4-FFF2-40B4-BE49-F238E27FC236}">
              <a16:creationId xmlns="" xmlns:a16="http://schemas.microsoft.com/office/drawing/2014/main" id="{00000000-0008-0000-0600-0000CB010000}"/>
            </a:ext>
          </a:extLst>
        </xdr:cNvPr>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30859</xdr:rowOff>
    </xdr:from>
    <xdr:to>
      <xdr:col>14</xdr:col>
      <xdr:colOff>79375</xdr:colOff>
      <xdr:row>98</xdr:row>
      <xdr:rowOff>132459</xdr:rowOff>
    </xdr:to>
    <xdr:sp macro="" textlink="">
      <xdr:nvSpPr>
        <xdr:cNvPr id="460" name="円/楕円 459">
          <a:extLst>
            <a:ext uri="{FF2B5EF4-FFF2-40B4-BE49-F238E27FC236}">
              <a16:creationId xmlns="" xmlns:a16="http://schemas.microsoft.com/office/drawing/2014/main" id="{00000000-0008-0000-0600-0000CC010000}"/>
            </a:ext>
          </a:extLst>
        </xdr:cNvPr>
        <xdr:cNvSpPr/>
      </xdr:nvSpPr>
      <xdr:spPr>
        <a:xfrm>
          <a:off x="9588500" y="1683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123586</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9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93441</xdr:rowOff>
    </xdr:from>
    <xdr:to>
      <xdr:col>23</xdr:col>
      <xdr:colOff>517525</xdr:colOff>
      <xdr:row>38</xdr:row>
      <xdr:rowOff>94403</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flipV="1">
          <a:off x="15481300" y="6608541"/>
          <a:ext cx="8382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a:extLst>
            <a:ext uri="{FF2B5EF4-FFF2-40B4-BE49-F238E27FC236}">
              <a16:creationId xmlns="" xmlns:a16="http://schemas.microsoft.com/office/drawing/2014/main" id="{00000000-0008-0000-0600-0000E9010000}"/>
            </a:ext>
          </a:extLst>
        </xdr:cNvPr>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80371</xdr:rowOff>
    </xdr:from>
    <xdr:to>
      <xdr:col>22</xdr:col>
      <xdr:colOff>365125</xdr:colOff>
      <xdr:row>38</xdr:row>
      <xdr:rowOff>94403</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4592300" y="6595471"/>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57356</xdr:rowOff>
    </xdr:from>
    <xdr:to>
      <xdr:col>21</xdr:col>
      <xdr:colOff>161925</xdr:colOff>
      <xdr:row>38</xdr:row>
      <xdr:rowOff>80371</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3703300" y="6572456"/>
          <a:ext cx="889000" cy="2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25605</xdr:rowOff>
    </xdr:from>
    <xdr:to>
      <xdr:col>19</xdr:col>
      <xdr:colOff>644525</xdr:colOff>
      <xdr:row>38</xdr:row>
      <xdr:rowOff>57356</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814300" y="6540705"/>
          <a:ext cx="889000" cy="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a:extLst>
            <a:ext uri="{FF2B5EF4-FFF2-40B4-BE49-F238E27FC236}">
              <a16:creationId xmlns="" xmlns:a16="http://schemas.microsoft.com/office/drawing/2014/main" id="{00000000-0008-0000-0600-0000F3010000}"/>
            </a:ext>
          </a:extLst>
        </xdr:cNvPr>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42641</xdr:rowOff>
    </xdr:from>
    <xdr:to>
      <xdr:col>23</xdr:col>
      <xdr:colOff>568325</xdr:colOff>
      <xdr:row>38</xdr:row>
      <xdr:rowOff>144241</xdr:rowOff>
    </xdr:to>
    <xdr:sp macro="" textlink="">
      <xdr:nvSpPr>
        <xdr:cNvPr id="507" name="円/楕円 506">
          <a:extLst>
            <a:ext uri="{FF2B5EF4-FFF2-40B4-BE49-F238E27FC236}">
              <a16:creationId xmlns="" xmlns:a16="http://schemas.microsoft.com/office/drawing/2014/main" id="{00000000-0008-0000-0600-0000FB010000}"/>
            </a:ext>
          </a:extLst>
        </xdr:cNvPr>
        <xdr:cNvSpPr/>
      </xdr:nvSpPr>
      <xdr:spPr>
        <a:xfrm>
          <a:off x="16268700" y="65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2017</xdr:rowOff>
    </xdr:from>
    <xdr:ext cx="534377" cy="259045"/>
    <xdr:sp macro="" textlink="">
      <xdr:nvSpPr>
        <xdr:cNvPr id="508" name="災害復旧事業費該当値テキスト">
          <a:extLst>
            <a:ext uri="{FF2B5EF4-FFF2-40B4-BE49-F238E27FC236}">
              <a16:creationId xmlns="" xmlns:a16="http://schemas.microsoft.com/office/drawing/2014/main" id="{00000000-0008-0000-0600-0000FC010000}"/>
            </a:ext>
          </a:extLst>
        </xdr:cNvPr>
        <xdr:cNvSpPr txBox="1"/>
      </xdr:nvSpPr>
      <xdr:spPr>
        <a:xfrm>
          <a:off x="16370300" y="63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43603</xdr:rowOff>
    </xdr:from>
    <xdr:to>
      <xdr:col>22</xdr:col>
      <xdr:colOff>415925</xdr:colOff>
      <xdr:row>38</xdr:row>
      <xdr:rowOff>145203</xdr:rowOff>
    </xdr:to>
    <xdr:sp macro="" textlink="">
      <xdr:nvSpPr>
        <xdr:cNvPr id="509" name="円/楕円 508">
          <a:extLst>
            <a:ext uri="{FF2B5EF4-FFF2-40B4-BE49-F238E27FC236}">
              <a16:creationId xmlns="" xmlns:a16="http://schemas.microsoft.com/office/drawing/2014/main" id="{00000000-0008-0000-0600-0000FD010000}"/>
            </a:ext>
          </a:extLst>
        </xdr:cNvPr>
        <xdr:cNvSpPr/>
      </xdr:nvSpPr>
      <xdr:spPr>
        <a:xfrm>
          <a:off x="15430500" y="65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161730</xdr:rowOff>
    </xdr:from>
    <xdr:ext cx="534377"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5214111" y="633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29571</xdr:rowOff>
    </xdr:from>
    <xdr:to>
      <xdr:col>21</xdr:col>
      <xdr:colOff>212725</xdr:colOff>
      <xdr:row>38</xdr:row>
      <xdr:rowOff>131171</xdr:rowOff>
    </xdr:to>
    <xdr:sp macro="" textlink="">
      <xdr:nvSpPr>
        <xdr:cNvPr id="511" name="円/楕円 510">
          <a:extLst>
            <a:ext uri="{FF2B5EF4-FFF2-40B4-BE49-F238E27FC236}">
              <a16:creationId xmlns="" xmlns:a16="http://schemas.microsoft.com/office/drawing/2014/main" id="{00000000-0008-0000-0600-0000FF010000}"/>
            </a:ext>
          </a:extLst>
        </xdr:cNvPr>
        <xdr:cNvSpPr/>
      </xdr:nvSpPr>
      <xdr:spPr>
        <a:xfrm>
          <a:off x="14541500" y="65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147698</xdr:rowOff>
    </xdr:from>
    <xdr:ext cx="534377"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4325111" y="63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6556</xdr:rowOff>
    </xdr:from>
    <xdr:to>
      <xdr:col>20</xdr:col>
      <xdr:colOff>9525</xdr:colOff>
      <xdr:row>38</xdr:row>
      <xdr:rowOff>108156</xdr:rowOff>
    </xdr:to>
    <xdr:sp macro="" textlink="">
      <xdr:nvSpPr>
        <xdr:cNvPr id="513" name="円/楕円 512">
          <a:extLst>
            <a:ext uri="{FF2B5EF4-FFF2-40B4-BE49-F238E27FC236}">
              <a16:creationId xmlns="" xmlns:a16="http://schemas.microsoft.com/office/drawing/2014/main" id="{00000000-0008-0000-0600-000001020000}"/>
            </a:ext>
          </a:extLst>
        </xdr:cNvPr>
        <xdr:cNvSpPr/>
      </xdr:nvSpPr>
      <xdr:spPr>
        <a:xfrm>
          <a:off x="13652500" y="652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124683</xdr:rowOff>
    </xdr:from>
    <xdr:ext cx="534377"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3436111" y="62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146256</xdr:rowOff>
    </xdr:from>
    <xdr:to>
      <xdr:col>18</xdr:col>
      <xdr:colOff>492125</xdr:colOff>
      <xdr:row>38</xdr:row>
      <xdr:rowOff>76406</xdr:rowOff>
    </xdr:to>
    <xdr:sp macro="" textlink="">
      <xdr:nvSpPr>
        <xdr:cNvPr id="515" name="円/楕円 514">
          <a:extLst>
            <a:ext uri="{FF2B5EF4-FFF2-40B4-BE49-F238E27FC236}">
              <a16:creationId xmlns="" xmlns:a16="http://schemas.microsoft.com/office/drawing/2014/main" id="{00000000-0008-0000-0600-000003020000}"/>
            </a:ext>
          </a:extLst>
        </xdr:cNvPr>
        <xdr:cNvSpPr/>
      </xdr:nvSpPr>
      <xdr:spPr>
        <a:xfrm>
          <a:off x="12763500" y="64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92933</xdr:rowOff>
    </xdr:from>
    <xdr:ext cx="534377"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2547111" y="626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24360</xdr:rowOff>
    </xdr:from>
    <xdr:to>
      <xdr:col>23</xdr:col>
      <xdr:colOff>517525</xdr:colOff>
      <xdr:row>78</xdr:row>
      <xdr:rowOff>47744</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flipV="1">
          <a:off x="15481300" y="13397460"/>
          <a:ext cx="8382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a:extLst>
            <a:ext uri="{FF2B5EF4-FFF2-40B4-BE49-F238E27FC236}">
              <a16:creationId xmlns="" xmlns:a16="http://schemas.microsoft.com/office/drawing/2014/main" id="{00000000-0008-0000-0600-000059020000}"/>
            </a:ext>
          </a:extLst>
        </xdr:cNvPr>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47744</xdr:rowOff>
    </xdr:from>
    <xdr:to>
      <xdr:col>22</xdr:col>
      <xdr:colOff>365125</xdr:colOff>
      <xdr:row>78</xdr:row>
      <xdr:rowOff>59668</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flipV="1">
          <a:off x="14592300" y="13420844"/>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52787</xdr:rowOff>
    </xdr:from>
    <xdr:to>
      <xdr:col>21</xdr:col>
      <xdr:colOff>161925</xdr:colOff>
      <xdr:row>78</xdr:row>
      <xdr:rowOff>59668</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3703300" y="13425887"/>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26819</xdr:rowOff>
    </xdr:from>
    <xdr:to>
      <xdr:col>19</xdr:col>
      <xdr:colOff>644525</xdr:colOff>
      <xdr:row>78</xdr:row>
      <xdr:rowOff>52787</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814300" y="13399919"/>
          <a:ext cx="889000" cy="2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145010</xdr:rowOff>
    </xdr:from>
    <xdr:to>
      <xdr:col>23</xdr:col>
      <xdr:colOff>568325</xdr:colOff>
      <xdr:row>78</xdr:row>
      <xdr:rowOff>75160</xdr:rowOff>
    </xdr:to>
    <xdr:sp macro="" textlink="">
      <xdr:nvSpPr>
        <xdr:cNvPr id="619" name="円/楕円 618">
          <a:extLst>
            <a:ext uri="{FF2B5EF4-FFF2-40B4-BE49-F238E27FC236}">
              <a16:creationId xmlns="" xmlns:a16="http://schemas.microsoft.com/office/drawing/2014/main" id="{00000000-0008-0000-0600-00006B020000}"/>
            </a:ext>
          </a:extLst>
        </xdr:cNvPr>
        <xdr:cNvSpPr/>
      </xdr:nvSpPr>
      <xdr:spPr>
        <a:xfrm>
          <a:off x="16268700" y="133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59937</xdr:rowOff>
    </xdr:from>
    <xdr:ext cx="599010" cy="259045"/>
    <xdr:sp macro="" textlink="">
      <xdr:nvSpPr>
        <xdr:cNvPr id="620" name="公債費該当値テキスト">
          <a:extLst>
            <a:ext uri="{FF2B5EF4-FFF2-40B4-BE49-F238E27FC236}">
              <a16:creationId xmlns="" xmlns:a16="http://schemas.microsoft.com/office/drawing/2014/main" id="{00000000-0008-0000-0600-00006C020000}"/>
            </a:ext>
          </a:extLst>
        </xdr:cNvPr>
        <xdr:cNvSpPr txBox="1"/>
      </xdr:nvSpPr>
      <xdr:spPr>
        <a:xfrm>
          <a:off x="16370300" y="1326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168394</xdr:rowOff>
    </xdr:from>
    <xdr:to>
      <xdr:col>22</xdr:col>
      <xdr:colOff>415925</xdr:colOff>
      <xdr:row>78</xdr:row>
      <xdr:rowOff>98544</xdr:rowOff>
    </xdr:to>
    <xdr:sp macro="" textlink="">
      <xdr:nvSpPr>
        <xdr:cNvPr id="621" name="円/楕円 620">
          <a:extLst>
            <a:ext uri="{FF2B5EF4-FFF2-40B4-BE49-F238E27FC236}">
              <a16:creationId xmlns="" xmlns:a16="http://schemas.microsoft.com/office/drawing/2014/main" id="{00000000-0008-0000-0600-00006D020000}"/>
            </a:ext>
          </a:extLst>
        </xdr:cNvPr>
        <xdr:cNvSpPr/>
      </xdr:nvSpPr>
      <xdr:spPr>
        <a:xfrm>
          <a:off x="15430500" y="133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89671</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214111" y="134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8868</xdr:rowOff>
    </xdr:from>
    <xdr:to>
      <xdr:col>21</xdr:col>
      <xdr:colOff>212725</xdr:colOff>
      <xdr:row>78</xdr:row>
      <xdr:rowOff>110468</xdr:rowOff>
    </xdr:to>
    <xdr:sp macro="" textlink="">
      <xdr:nvSpPr>
        <xdr:cNvPr id="623" name="円/楕円 622">
          <a:extLst>
            <a:ext uri="{FF2B5EF4-FFF2-40B4-BE49-F238E27FC236}">
              <a16:creationId xmlns="" xmlns:a16="http://schemas.microsoft.com/office/drawing/2014/main" id="{00000000-0008-0000-0600-00006F020000}"/>
            </a:ext>
          </a:extLst>
        </xdr:cNvPr>
        <xdr:cNvSpPr/>
      </xdr:nvSpPr>
      <xdr:spPr>
        <a:xfrm>
          <a:off x="14541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101595</xdr:rowOff>
    </xdr:from>
    <xdr:ext cx="534377" cy="259045"/>
    <xdr:sp macro="" textlink="">
      <xdr:nvSpPr>
        <xdr:cNvPr id="624" name="テキスト ボックス 623">
          <a:extLst>
            <a:ext uri="{FF2B5EF4-FFF2-40B4-BE49-F238E27FC236}">
              <a16:creationId xmlns="" xmlns:a16="http://schemas.microsoft.com/office/drawing/2014/main" id="{00000000-0008-0000-0600-000070020000}"/>
            </a:ext>
          </a:extLst>
        </xdr:cNvPr>
        <xdr:cNvSpPr txBox="1"/>
      </xdr:nvSpPr>
      <xdr:spPr>
        <a:xfrm>
          <a:off x="14325111" y="134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1987</xdr:rowOff>
    </xdr:from>
    <xdr:to>
      <xdr:col>20</xdr:col>
      <xdr:colOff>9525</xdr:colOff>
      <xdr:row>78</xdr:row>
      <xdr:rowOff>103587</xdr:rowOff>
    </xdr:to>
    <xdr:sp macro="" textlink="">
      <xdr:nvSpPr>
        <xdr:cNvPr id="625" name="円/楕円 624">
          <a:extLst>
            <a:ext uri="{FF2B5EF4-FFF2-40B4-BE49-F238E27FC236}">
              <a16:creationId xmlns="" xmlns:a16="http://schemas.microsoft.com/office/drawing/2014/main" id="{00000000-0008-0000-0600-000071020000}"/>
            </a:ext>
          </a:extLst>
        </xdr:cNvPr>
        <xdr:cNvSpPr/>
      </xdr:nvSpPr>
      <xdr:spPr>
        <a:xfrm>
          <a:off x="13652500" y="133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94714</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3436111" y="1346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147469</xdr:rowOff>
    </xdr:from>
    <xdr:to>
      <xdr:col>18</xdr:col>
      <xdr:colOff>492125</xdr:colOff>
      <xdr:row>78</xdr:row>
      <xdr:rowOff>77619</xdr:rowOff>
    </xdr:to>
    <xdr:sp macro="" textlink="">
      <xdr:nvSpPr>
        <xdr:cNvPr id="627" name="円/楕円 626">
          <a:extLst>
            <a:ext uri="{FF2B5EF4-FFF2-40B4-BE49-F238E27FC236}">
              <a16:creationId xmlns="" xmlns:a16="http://schemas.microsoft.com/office/drawing/2014/main" id="{00000000-0008-0000-0600-000073020000}"/>
            </a:ext>
          </a:extLst>
        </xdr:cNvPr>
        <xdr:cNvSpPr/>
      </xdr:nvSpPr>
      <xdr:spPr>
        <a:xfrm>
          <a:off x="12763500" y="133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68746</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2547111" y="134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81914</xdr:rowOff>
    </xdr:from>
    <xdr:to>
      <xdr:col>23</xdr:col>
      <xdr:colOff>517525</xdr:colOff>
      <xdr:row>98</xdr:row>
      <xdr:rowOff>87559</xdr:rowOff>
    </xdr:to>
    <xdr:cxnSp macro="">
      <xdr:nvCxnSpPr>
        <xdr:cNvPr id="657" name="直線コネクタ 656">
          <a:extLst>
            <a:ext uri="{FF2B5EF4-FFF2-40B4-BE49-F238E27FC236}">
              <a16:creationId xmlns="" xmlns:a16="http://schemas.microsoft.com/office/drawing/2014/main" id="{00000000-0008-0000-0600-000091020000}"/>
            </a:ext>
          </a:extLst>
        </xdr:cNvPr>
        <xdr:cNvCxnSpPr/>
      </xdr:nvCxnSpPr>
      <xdr:spPr>
        <a:xfrm flipV="1">
          <a:off x="15481300" y="16884014"/>
          <a:ext cx="8382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a:extLst>
            <a:ext uri="{FF2B5EF4-FFF2-40B4-BE49-F238E27FC236}">
              <a16:creationId xmlns="" xmlns:a16="http://schemas.microsoft.com/office/drawing/2014/main" id="{00000000-0008-0000-0600-000092020000}"/>
            </a:ext>
          </a:extLst>
        </xdr:cNvPr>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24251</xdr:rowOff>
    </xdr:from>
    <xdr:to>
      <xdr:col>22</xdr:col>
      <xdr:colOff>365125</xdr:colOff>
      <xdr:row>98</xdr:row>
      <xdr:rowOff>87559</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4592300" y="16826351"/>
          <a:ext cx="889000" cy="6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24251</xdr:rowOff>
    </xdr:from>
    <xdr:to>
      <xdr:col>21</xdr:col>
      <xdr:colOff>161925</xdr:colOff>
      <xdr:row>98</xdr:row>
      <xdr:rowOff>160959</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flipV="1">
          <a:off x="13703300" y="16826351"/>
          <a:ext cx="889000" cy="1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122963</xdr:rowOff>
    </xdr:from>
    <xdr:to>
      <xdr:col>19</xdr:col>
      <xdr:colOff>644525</xdr:colOff>
      <xdr:row>98</xdr:row>
      <xdr:rowOff>160959</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814300" y="16925063"/>
          <a:ext cx="889000" cy="3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31114</xdr:rowOff>
    </xdr:from>
    <xdr:to>
      <xdr:col>23</xdr:col>
      <xdr:colOff>568325</xdr:colOff>
      <xdr:row>98</xdr:row>
      <xdr:rowOff>132714</xdr:rowOff>
    </xdr:to>
    <xdr:sp macro="" textlink="">
      <xdr:nvSpPr>
        <xdr:cNvPr id="676" name="円/楕円 675">
          <a:extLst>
            <a:ext uri="{FF2B5EF4-FFF2-40B4-BE49-F238E27FC236}">
              <a16:creationId xmlns="" xmlns:a16="http://schemas.microsoft.com/office/drawing/2014/main" id="{00000000-0008-0000-0600-0000A4020000}"/>
            </a:ext>
          </a:extLst>
        </xdr:cNvPr>
        <xdr:cNvSpPr/>
      </xdr:nvSpPr>
      <xdr:spPr>
        <a:xfrm>
          <a:off x="16268700" y="1683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53991</xdr:rowOff>
    </xdr:from>
    <xdr:ext cx="599010" cy="259045"/>
    <xdr:sp macro="" textlink="">
      <xdr:nvSpPr>
        <xdr:cNvPr id="677" name="積立金該当値テキスト">
          <a:extLst>
            <a:ext uri="{FF2B5EF4-FFF2-40B4-BE49-F238E27FC236}">
              <a16:creationId xmlns="" xmlns:a16="http://schemas.microsoft.com/office/drawing/2014/main" id="{00000000-0008-0000-0600-0000A5020000}"/>
            </a:ext>
          </a:extLst>
        </xdr:cNvPr>
        <xdr:cNvSpPr txBox="1"/>
      </xdr:nvSpPr>
      <xdr:spPr>
        <a:xfrm>
          <a:off x="16370300" y="1668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36759</xdr:rowOff>
    </xdr:from>
    <xdr:to>
      <xdr:col>22</xdr:col>
      <xdr:colOff>415925</xdr:colOff>
      <xdr:row>98</xdr:row>
      <xdr:rowOff>138359</xdr:rowOff>
    </xdr:to>
    <xdr:sp macro="" textlink="">
      <xdr:nvSpPr>
        <xdr:cNvPr id="678" name="円/楕円 677">
          <a:extLst>
            <a:ext uri="{FF2B5EF4-FFF2-40B4-BE49-F238E27FC236}">
              <a16:creationId xmlns="" xmlns:a16="http://schemas.microsoft.com/office/drawing/2014/main" id="{00000000-0008-0000-0600-0000A6020000}"/>
            </a:ext>
          </a:extLst>
        </xdr:cNvPr>
        <xdr:cNvSpPr/>
      </xdr:nvSpPr>
      <xdr:spPr>
        <a:xfrm>
          <a:off x="15430500" y="168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154886</xdr:rowOff>
    </xdr:from>
    <xdr:ext cx="599010"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181794" y="1661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144901</xdr:rowOff>
    </xdr:from>
    <xdr:to>
      <xdr:col>21</xdr:col>
      <xdr:colOff>212725</xdr:colOff>
      <xdr:row>98</xdr:row>
      <xdr:rowOff>75051</xdr:rowOff>
    </xdr:to>
    <xdr:sp macro="" textlink="">
      <xdr:nvSpPr>
        <xdr:cNvPr id="680" name="円/楕円 679">
          <a:extLst>
            <a:ext uri="{FF2B5EF4-FFF2-40B4-BE49-F238E27FC236}">
              <a16:creationId xmlns="" xmlns:a16="http://schemas.microsoft.com/office/drawing/2014/main" id="{00000000-0008-0000-0600-0000A8020000}"/>
            </a:ext>
          </a:extLst>
        </xdr:cNvPr>
        <xdr:cNvSpPr/>
      </xdr:nvSpPr>
      <xdr:spPr>
        <a:xfrm>
          <a:off x="14541500" y="167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91578</xdr:rowOff>
    </xdr:from>
    <xdr:ext cx="599010"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4292794" y="1655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110159</xdr:rowOff>
    </xdr:from>
    <xdr:to>
      <xdr:col>20</xdr:col>
      <xdr:colOff>9525</xdr:colOff>
      <xdr:row>99</xdr:row>
      <xdr:rowOff>40309</xdr:rowOff>
    </xdr:to>
    <xdr:sp macro="" textlink="">
      <xdr:nvSpPr>
        <xdr:cNvPr id="682" name="円/楕円 681">
          <a:extLst>
            <a:ext uri="{FF2B5EF4-FFF2-40B4-BE49-F238E27FC236}">
              <a16:creationId xmlns="" xmlns:a16="http://schemas.microsoft.com/office/drawing/2014/main" id="{00000000-0008-0000-0600-0000AA020000}"/>
            </a:ext>
          </a:extLst>
        </xdr:cNvPr>
        <xdr:cNvSpPr/>
      </xdr:nvSpPr>
      <xdr:spPr>
        <a:xfrm>
          <a:off x="13652500" y="169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31436</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3436111" y="170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72163</xdr:rowOff>
    </xdr:from>
    <xdr:to>
      <xdr:col>18</xdr:col>
      <xdr:colOff>492125</xdr:colOff>
      <xdr:row>99</xdr:row>
      <xdr:rowOff>2313</xdr:rowOff>
    </xdr:to>
    <xdr:sp macro="" textlink="">
      <xdr:nvSpPr>
        <xdr:cNvPr id="684" name="円/楕円 683">
          <a:extLst>
            <a:ext uri="{FF2B5EF4-FFF2-40B4-BE49-F238E27FC236}">
              <a16:creationId xmlns="" xmlns:a16="http://schemas.microsoft.com/office/drawing/2014/main" id="{00000000-0008-0000-0600-0000AC020000}"/>
            </a:ext>
          </a:extLst>
        </xdr:cNvPr>
        <xdr:cNvSpPr/>
      </xdr:nvSpPr>
      <xdr:spPr>
        <a:xfrm>
          <a:off x="12763500" y="168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164890</xdr:rowOff>
    </xdr:from>
    <xdr:ext cx="534377"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2547111" y="169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 xmlns:a16="http://schemas.microsoft.com/office/drawing/2014/main"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 xmlns:a16="http://schemas.microsoft.com/office/drawing/2014/main"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 xmlns:a16="http://schemas.microsoft.com/office/drawing/2014/main"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 xmlns:a16="http://schemas.microsoft.com/office/drawing/2014/main"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 xmlns:a16="http://schemas.microsoft.com/office/drawing/2014/main"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 xmlns:a16="http://schemas.microsoft.com/office/drawing/2014/main" id="{00000000-0008-0000-0600-0000CE020000}"/>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 xmlns:a16="http://schemas.microsoft.com/office/drawing/2014/main" id="{00000000-0008-0000-0600-0000D1020000}"/>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 xmlns:a16="http://schemas.microsoft.com/office/drawing/2014/main" id="{00000000-0008-0000-0600-0000D4020000}"/>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 xmlns:a16="http://schemas.microsoft.com/office/drawing/2014/main" id="{00000000-0008-0000-0600-0000D6020000}"/>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 xmlns:a16="http://schemas.microsoft.com/office/drawing/2014/main"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 xmlns:a16="http://schemas.microsoft.com/office/drawing/2014/main" id="{00000000-0008-0000-0600-0000DE020000}"/>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 xmlns:a16="http://schemas.microsoft.com/office/drawing/2014/main"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a:extLst>
            <a:ext uri="{FF2B5EF4-FFF2-40B4-BE49-F238E27FC236}">
              <a16:creationId xmlns="" xmlns:a16="http://schemas.microsoft.com/office/drawing/2014/main" id="{00000000-0008-0000-0600-0000E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a:extLst>
            <a:ext uri="{FF2B5EF4-FFF2-40B4-BE49-F238E27FC236}">
              <a16:creationId xmlns="" xmlns:a16="http://schemas.microsoft.com/office/drawing/2014/main" id="{00000000-0008-0000-0600-0000E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a:extLst>
            <a:ext uri="{FF2B5EF4-FFF2-40B4-BE49-F238E27FC236}">
              <a16:creationId xmlns="" xmlns:a16="http://schemas.microsoft.com/office/drawing/2014/main" id="{00000000-0008-0000-0600-0000E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 xmlns:a16="http://schemas.microsoft.com/office/drawing/2014/main"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 xmlns:a16="http://schemas.microsoft.com/office/drawing/2014/main"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 xmlns:a16="http://schemas.microsoft.com/office/drawing/2014/main"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 xmlns:a16="http://schemas.microsoft.com/office/drawing/2014/main"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 xmlns:a16="http://schemas.microsoft.com/office/drawing/2014/main"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29309</xdr:rowOff>
    </xdr:from>
    <xdr:to>
      <xdr:col>32</xdr:col>
      <xdr:colOff>187325</xdr:colOff>
      <xdr:row>59</xdr:row>
      <xdr:rowOff>29637</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flipV="1">
          <a:off x="21323300" y="10144859"/>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 xmlns:a16="http://schemas.microsoft.com/office/drawing/2014/main" id="{00000000-0008-0000-0600-000004030000}"/>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 xmlns:a16="http://schemas.microsoft.com/office/drawing/2014/main"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12408</xdr:rowOff>
    </xdr:from>
    <xdr:to>
      <xdr:col>31</xdr:col>
      <xdr:colOff>34925</xdr:colOff>
      <xdr:row>59</xdr:row>
      <xdr:rowOff>29637</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20434300" y="10127958"/>
          <a:ext cx="889000" cy="1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 xmlns:a16="http://schemas.microsoft.com/office/drawing/2014/main" id="{00000000-0008-0000-0600-000007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12408</xdr:rowOff>
    </xdr:from>
    <xdr:to>
      <xdr:col>29</xdr:col>
      <xdr:colOff>517525</xdr:colOff>
      <xdr:row>59</xdr:row>
      <xdr:rowOff>30018</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flipV="1">
          <a:off x="19545300" y="10127958"/>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 xmlns:a16="http://schemas.microsoft.com/office/drawing/2014/main" id="{00000000-0008-0000-0600-00000A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30018</xdr:rowOff>
    </xdr:from>
    <xdr:to>
      <xdr:col>28</xdr:col>
      <xdr:colOff>314325</xdr:colOff>
      <xdr:row>59</xdr:row>
      <xdr:rowOff>30361</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flipV="1">
          <a:off x="18656300" y="1014556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 xmlns:a16="http://schemas.microsoft.com/office/drawing/2014/main" id="{00000000-0008-0000-0600-00000D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 xmlns:a16="http://schemas.microsoft.com/office/drawing/2014/main" id="{00000000-0008-0000-0600-00000F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149959</xdr:rowOff>
    </xdr:from>
    <xdr:to>
      <xdr:col>32</xdr:col>
      <xdr:colOff>238125</xdr:colOff>
      <xdr:row>59</xdr:row>
      <xdr:rowOff>80109</xdr:rowOff>
    </xdr:to>
    <xdr:sp macro="" textlink="">
      <xdr:nvSpPr>
        <xdr:cNvPr id="790" name="円/楕円 789">
          <a:extLst>
            <a:ext uri="{FF2B5EF4-FFF2-40B4-BE49-F238E27FC236}">
              <a16:creationId xmlns="" xmlns:a16="http://schemas.microsoft.com/office/drawing/2014/main" id="{00000000-0008-0000-0600-000016030000}"/>
            </a:ext>
          </a:extLst>
        </xdr:cNvPr>
        <xdr:cNvSpPr/>
      </xdr:nvSpPr>
      <xdr:spPr>
        <a:xfrm>
          <a:off x="22110700" y="10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a:extLst>
            <a:ext uri="{FF2B5EF4-FFF2-40B4-BE49-F238E27FC236}">
              <a16:creationId xmlns="" xmlns:a16="http://schemas.microsoft.com/office/drawing/2014/main" id="{00000000-0008-0000-0600-000017030000}"/>
            </a:ext>
          </a:extLst>
        </xdr:cNvPr>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150287</xdr:rowOff>
    </xdr:from>
    <xdr:to>
      <xdr:col>31</xdr:col>
      <xdr:colOff>85725</xdr:colOff>
      <xdr:row>59</xdr:row>
      <xdr:rowOff>80437</xdr:rowOff>
    </xdr:to>
    <xdr:sp macro="" textlink="">
      <xdr:nvSpPr>
        <xdr:cNvPr id="792" name="円/楕円 791">
          <a:extLst>
            <a:ext uri="{FF2B5EF4-FFF2-40B4-BE49-F238E27FC236}">
              <a16:creationId xmlns="" xmlns:a16="http://schemas.microsoft.com/office/drawing/2014/main" id="{00000000-0008-0000-0600-000018030000}"/>
            </a:ext>
          </a:extLst>
        </xdr:cNvPr>
        <xdr:cNvSpPr/>
      </xdr:nvSpPr>
      <xdr:spPr>
        <a:xfrm>
          <a:off x="21272500" y="100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71564</xdr:rowOff>
    </xdr:from>
    <xdr:ext cx="469744"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21088427" y="101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133058</xdr:rowOff>
    </xdr:from>
    <xdr:to>
      <xdr:col>29</xdr:col>
      <xdr:colOff>568325</xdr:colOff>
      <xdr:row>59</xdr:row>
      <xdr:rowOff>63208</xdr:rowOff>
    </xdr:to>
    <xdr:sp macro="" textlink="">
      <xdr:nvSpPr>
        <xdr:cNvPr id="794" name="円/楕円 793">
          <a:extLst>
            <a:ext uri="{FF2B5EF4-FFF2-40B4-BE49-F238E27FC236}">
              <a16:creationId xmlns="" xmlns:a16="http://schemas.microsoft.com/office/drawing/2014/main" id="{00000000-0008-0000-0600-00001A030000}"/>
            </a:ext>
          </a:extLst>
        </xdr:cNvPr>
        <xdr:cNvSpPr/>
      </xdr:nvSpPr>
      <xdr:spPr>
        <a:xfrm>
          <a:off x="20383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54335</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0199427" y="1016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150668</xdr:rowOff>
    </xdr:from>
    <xdr:to>
      <xdr:col>28</xdr:col>
      <xdr:colOff>365125</xdr:colOff>
      <xdr:row>59</xdr:row>
      <xdr:rowOff>80818</xdr:rowOff>
    </xdr:to>
    <xdr:sp macro="" textlink="">
      <xdr:nvSpPr>
        <xdr:cNvPr id="796" name="円/楕円 795">
          <a:extLst>
            <a:ext uri="{FF2B5EF4-FFF2-40B4-BE49-F238E27FC236}">
              <a16:creationId xmlns="" xmlns:a16="http://schemas.microsoft.com/office/drawing/2014/main" id="{00000000-0008-0000-0600-00001C030000}"/>
            </a:ext>
          </a:extLst>
        </xdr:cNvPr>
        <xdr:cNvSpPr/>
      </xdr:nvSpPr>
      <xdr:spPr>
        <a:xfrm>
          <a:off x="19494500" y="1009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71945</xdr:rowOff>
    </xdr:from>
    <xdr:ext cx="469744"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9310427" y="101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151011</xdr:rowOff>
    </xdr:from>
    <xdr:to>
      <xdr:col>27</xdr:col>
      <xdr:colOff>161925</xdr:colOff>
      <xdr:row>59</xdr:row>
      <xdr:rowOff>81161</xdr:rowOff>
    </xdr:to>
    <xdr:sp macro="" textlink="">
      <xdr:nvSpPr>
        <xdr:cNvPr id="798" name="円/楕円 797">
          <a:extLst>
            <a:ext uri="{FF2B5EF4-FFF2-40B4-BE49-F238E27FC236}">
              <a16:creationId xmlns="" xmlns:a16="http://schemas.microsoft.com/office/drawing/2014/main" id="{00000000-0008-0000-0600-00001E030000}"/>
            </a:ext>
          </a:extLst>
        </xdr:cNvPr>
        <xdr:cNvSpPr/>
      </xdr:nvSpPr>
      <xdr:spPr>
        <a:xfrm>
          <a:off x="18605500" y="10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72288</xdr:rowOff>
    </xdr:from>
    <xdr:ext cx="469744"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8421427" y="101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 xmlns:a16="http://schemas.microsoft.com/office/drawing/2014/main"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 xmlns:a16="http://schemas.microsoft.com/office/drawing/2014/main"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 xmlns:a16="http://schemas.microsoft.com/office/drawing/2014/main"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 xmlns:a16="http://schemas.microsoft.com/office/drawing/2014/main"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 xmlns:a16="http://schemas.microsoft.com/office/drawing/2014/main"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26775</xdr:rowOff>
    </xdr:from>
    <xdr:to>
      <xdr:col>32</xdr:col>
      <xdr:colOff>187325</xdr:colOff>
      <xdr:row>77</xdr:row>
      <xdr:rowOff>43969</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21323300" y="13228425"/>
          <a:ext cx="8382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a:extLst>
            <a:ext uri="{FF2B5EF4-FFF2-40B4-BE49-F238E27FC236}">
              <a16:creationId xmlns="" xmlns:a16="http://schemas.microsoft.com/office/drawing/2014/main" id="{00000000-0008-0000-0600-00003D030000}"/>
            </a:ext>
          </a:extLst>
        </xdr:cNvPr>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 xmlns:a16="http://schemas.microsoft.com/office/drawing/2014/main"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26775</xdr:rowOff>
    </xdr:from>
    <xdr:to>
      <xdr:col>31</xdr:col>
      <xdr:colOff>34925</xdr:colOff>
      <xdr:row>77</xdr:row>
      <xdr:rowOff>91278</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flipV="1">
          <a:off x="20434300" y="13228425"/>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 xmlns:a16="http://schemas.microsoft.com/office/drawing/2014/main" id="{00000000-0008-0000-0600-000040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91278</xdr:rowOff>
    </xdr:from>
    <xdr:to>
      <xdr:col>29</xdr:col>
      <xdr:colOff>517525</xdr:colOff>
      <xdr:row>77</xdr:row>
      <xdr:rowOff>112299</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flipV="1">
          <a:off x="19545300" y="13292928"/>
          <a:ext cx="889000" cy="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 xmlns:a16="http://schemas.microsoft.com/office/drawing/2014/main" id="{00000000-0008-0000-0600-000043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51617</xdr:rowOff>
    </xdr:from>
    <xdr:to>
      <xdr:col>28</xdr:col>
      <xdr:colOff>314325</xdr:colOff>
      <xdr:row>77</xdr:row>
      <xdr:rowOff>112299</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656300" y="13253267"/>
          <a:ext cx="889000" cy="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 xmlns:a16="http://schemas.microsoft.com/office/drawing/2014/main" id="{00000000-0008-0000-0600-000046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 xmlns:a16="http://schemas.microsoft.com/office/drawing/2014/main" id="{00000000-0008-0000-0600-000048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164619</xdr:rowOff>
    </xdr:from>
    <xdr:to>
      <xdr:col>32</xdr:col>
      <xdr:colOff>238125</xdr:colOff>
      <xdr:row>77</xdr:row>
      <xdr:rowOff>94769</xdr:rowOff>
    </xdr:to>
    <xdr:sp macro="" textlink="">
      <xdr:nvSpPr>
        <xdr:cNvPr id="847" name="円/楕円 846">
          <a:extLst>
            <a:ext uri="{FF2B5EF4-FFF2-40B4-BE49-F238E27FC236}">
              <a16:creationId xmlns="" xmlns:a16="http://schemas.microsoft.com/office/drawing/2014/main" id="{00000000-0008-0000-0600-00004F030000}"/>
            </a:ext>
          </a:extLst>
        </xdr:cNvPr>
        <xdr:cNvSpPr/>
      </xdr:nvSpPr>
      <xdr:spPr>
        <a:xfrm>
          <a:off x="22110700" y="1319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143046</xdr:rowOff>
    </xdr:from>
    <xdr:ext cx="534377" cy="259045"/>
    <xdr:sp macro="" textlink="">
      <xdr:nvSpPr>
        <xdr:cNvPr id="848" name="繰出金該当値テキスト">
          <a:extLst>
            <a:ext uri="{FF2B5EF4-FFF2-40B4-BE49-F238E27FC236}">
              <a16:creationId xmlns="" xmlns:a16="http://schemas.microsoft.com/office/drawing/2014/main" id="{00000000-0008-0000-0600-000050030000}"/>
            </a:ext>
          </a:extLst>
        </xdr:cNvPr>
        <xdr:cNvSpPr txBox="1"/>
      </xdr:nvSpPr>
      <xdr:spPr>
        <a:xfrm>
          <a:off x="22212300" y="131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147425</xdr:rowOff>
    </xdr:from>
    <xdr:to>
      <xdr:col>31</xdr:col>
      <xdr:colOff>85725</xdr:colOff>
      <xdr:row>77</xdr:row>
      <xdr:rowOff>77575</xdr:rowOff>
    </xdr:to>
    <xdr:sp macro="" textlink="">
      <xdr:nvSpPr>
        <xdr:cNvPr id="849" name="円/楕円 848">
          <a:extLst>
            <a:ext uri="{FF2B5EF4-FFF2-40B4-BE49-F238E27FC236}">
              <a16:creationId xmlns="" xmlns:a16="http://schemas.microsoft.com/office/drawing/2014/main" id="{00000000-0008-0000-0600-000051030000}"/>
            </a:ext>
          </a:extLst>
        </xdr:cNvPr>
        <xdr:cNvSpPr/>
      </xdr:nvSpPr>
      <xdr:spPr>
        <a:xfrm>
          <a:off x="21272500" y="131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68702</xdr:rowOff>
    </xdr:from>
    <xdr:ext cx="534377"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56111" y="132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40478</xdr:rowOff>
    </xdr:from>
    <xdr:to>
      <xdr:col>29</xdr:col>
      <xdr:colOff>568325</xdr:colOff>
      <xdr:row>77</xdr:row>
      <xdr:rowOff>142078</xdr:rowOff>
    </xdr:to>
    <xdr:sp macro="" textlink="">
      <xdr:nvSpPr>
        <xdr:cNvPr id="851" name="円/楕円 850">
          <a:extLst>
            <a:ext uri="{FF2B5EF4-FFF2-40B4-BE49-F238E27FC236}">
              <a16:creationId xmlns="" xmlns:a16="http://schemas.microsoft.com/office/drawing/2014/main" id="{00000000-0008-0000-0600-000053030000}"/>
            </a:ext>
          </a:extLst>
        </xdr:cNvPr>
        <xdr:cNvSpPr/>
      </xdr:nvSpPr>
      <xdr:spPr>
        <a:xfrm>
          <a:off x="20383500" y="132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133205</xdr:rowOff>
    </xdr:from>
    <xdr:ext cx="534377"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20167111" y="1333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61499</xdr:rowOff>
    </xdr:from>
    <xdr:to>
      <xdr:col>28</xdr:col>
      <xdr:colOff>365125</xdr:colOff>
      <xdr:row>77</xdr:row>
      <xdr:rowOff>163099</xdr:rowOff>
    </xdr:to>
    <xdr:sp macro="" textlink="">
      <xdr:nvSpPr>
        <xdr:cNvPr id="853" name="円/楕円 852">
          <a:extLst>
            <a:ext uri="{FF2B5EF4-FFF2-40B4-BE49-F238E27FC236}">
              <a16:creationId xmlns="" xmlns:a16="http://schemas.microsoft.com/office/drawing/2014/main" id="{00000000-0008-0000-0600-000055030000}"/>
            </a:ext>
          </a:extLst>
        </xdr:cNvPr>
        <xdr:cNvSpPr/>
      </xdr:nvSpPr>
      <xdr:spPr>
        <a:xfrm>
          <a:off x="19494500" y="132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154226</xdr:rowOff>
    </xdr:from>
    <xdr:ext cx="534377" cy="259045"/>
    <xdr:sp macro="" textlink="">
      <xdr:nvSpPr>
        <xdr:cNvPr id="854" name="テキスト ボックス 853">
          <a:extLst>
            <a:ext uri="{FF2B5EF4-FFF2-40B4-BE49-F238E27FC236}">
              <a16:creationId xmlns="" xmlns:a16="http://schemas.microsoft.com/office/drawing/2014/main" id="{00000000-0008-0000-0600-000056030000}"/>
            </a:ext>
          </a:extLst>
        </xdr:cNvPr>
        <xdr:cNvSpPr txBox="1"/>
      </xdr:nvSpPr>
      <xdr:spPr>
        <a:xfrm>
          <a:off x="19278111" y="133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817</xdr:rowOff>
    </xdr:from>
    <xdr:to>
      <xdr:col>27</xdr:col>
      <xdr:colOff>161925</xdr:colOff>
      <xdr:row>77</xdr:row>
      <xdr:rowOff>102417</xdr:rowOff>
    </xdr:to>
    <xdr:sp macro="" textlink="">
      <xdr:nvSpPr>
        <xdr:cNvPr id="855" name="円/楕円 854">
          <a:extLst>
            <a:ext uri="{FF2B5EF4-FFF2-40B4-BE49-F238E27FC236}">
              <a16:creationId xmlns="" xmlns:a16="http://schemas.microsoft.com/office/drawing/2014/main" id="{00000000-0008-0000-0600-000057030000}"/>
            </a:ext>
          </a:extLst>
        </xdr:cNvPr>
        <xdr:cNvSpPr/>
      </xdr:nvSpPr>
      <xdr:spPr>
        <a:xfrm>
          <a:off x="18605500" y="132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93544</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8389111" y="132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 xmlns:a16="http://schemas.microsoft.com/office/drawing/2014/main" id="{00000000-0008-0000-0600-00006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 xmlns:a16="http://schemas.microsoft.com/office/drawing/2014/main" id="{00000000-0008-0000-0600-00006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 xmlns:a16="http://schemas.microsoft.com/office/drawing/2014/main" id="{00000000-0008-0000-0600-00006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 xmlns:a16="http://schemas.microsoft.com/office/drawing/2014/main" id="{00000000-0008-0000-0600-00007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 xmlns:a16="http://schemas.microsoft.com/office/drawing/2014/main" id="{00000000-0008-0000-0600-00007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 xmlns:a16="http://schemas.microsoft.com/office/drawing/2014/main" id="{00000000-0008-0000-0600-00007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 xmlns:a16="http://schemas.microsoft.com/office/drawing/2014/main" id="{00000000-0008-0000-0600-00007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 xmlns:a16="http://schemas.microsoft.com/office/drawing/2014/main" id="{00000000-0008-0000-0600-00007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 xmlns:a16="http://schemas.microsoft.com/office/drawing/2014/main" id="{00000000-0008-0000-0600-00007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 xmlns:a16="http://schemas.microsoft.com/office/drawing/2014/main" id="{00000000-0008-0000-0600-00007F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 xmlns:a16="http://schemas.microsoft.com/office/drawing/2014/main" id="{00000000-0008-0000-0600-00008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 xmlns:a16="http://schemas.microsoft.com/office/drawing/2014/main" id="{00000000-0008-0000-0600-00008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 xmlns:a16="http://schemas.microsoft.com/office/drawing/2014/main" id="{00000000-0008-0000-0600-00008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 xmlns:a16="http://schemas.microsoft.com/office/drawing/2014/main" id="{00000000-0008-0000-0600-00008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 xmlns:a16="http://schemas.microsoft.com/office/drawing/2014/main" id="{00000000-0008-0000-0600-00008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 xmlns:a16="http://schemas.microsoft.com/office/drawing/2014/main" id="{00000000-0008-0000-0600-00008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人件費：前年度と比較し</a:t>
          </a:r>
          <a:r>
            <a:rPr kumimoji="1" lang="en-US" altLang="ja-JP" sz="1300">
              <a:latin typeface="ＭＳ Ｐゴシック"/>
            </a:rPr>
            <a:t>3,769</a:t>
          </a:r>
          <a:r>
            <a:rPr kumimoji="1" lang="ja-JP" altLang="en-US" sz="1300">
              <a:latin typeface="ＭＳ Ｐゴシック"/>
            </a:rPr>
            <a:t>円増となったが類似団体に比べると</a:t>
          </a:r>
          <a:r>
            <a:rPr kumimoji="1" lang="en-US" altLang="ja-JP" sz="1300">
              <a:latin typeface="ＭＳ Ｐゴシック"/>
            </a:rPr>
            <a:t>21,612</a:t>
          </a:r>
          <a:r>
            <a:rPr kumimoji="1" lang="ja-JP" altLang="en-US" sz="1300">
              <a:latin typeface="ＭＳ Ｐゴシック"/>
            </a:rPr>
            <a:t>円下回っている。退職職員より新採用職員が多く基本給の低い職員が増加したことにより職員手当が減となったが、給与改定の伴う差額支給等により全体では増となった。</a:t>
          </a:r>
          <a:endParaRPr kumimoji="1" lang="en-US" altLang="ja-JP" sz="1300">
            <a:latin typeface="ＭＳ Ｐゴシック"/>
          </a:endParaRPr>
        </a:p>
        <a:p>
          <a:r>
            <a:rPr kumimoji="1" lang="ja-JP" altLang="en-US" sz="1300">
              <a:latin typeface="ＭＳ Ｐゴシック"/>
            </a:rPr>
            <a:t>扶助費：前年度と比較し</a:t>
          </a:r>
          <a:r>
            <a:rPr kumimoji="1" lang="en-US" altLang="ja-JP" sz="1300">
              <a:latin typeface="ＭＳ Ｐゴシック"/>
            </a:rPr>
            <a:t>1,916</a:t>
          </a:r>
          <a:r>
            <a:rPr kumimoji="1" lang="ja-JP" altLang="en-US" sz="1300">
              <a:latin typeface="ＭＳ Ｐゴシック"/>
            </a:rPr>
            <a:t>円減となり類似団体と比べると</a:t>
          </a:r>
          <a:r>
            <a:rPr kumimoji="1" lang="en-US" altLang="ja-JP" sz="1300">
              <a:latin typeface="ＭＳ Ｐゴシック"/>
            </a:rPr>
            <a:t>1,410</a:t>
          </a:r>
          <a:r>
            <a:rPr kumimoji="1" lang="ja-JP" altLang="en-US" sz="1300">
              <a:latin typeface="ＭＳ Ｐゴシック"/>
            </a:rPr>
            <a:t>円下回っている。臨時福祉給付金給付事業や児童手当の減による。　補助費等：前年度と比べると</a:t>
          </a:r>
          <a:r>
            <a:rPr kumimoji="1" lang="en-US" altLang="ja-JP" sz="1300">
              <a:latin typeface="ＭＳ Ｐゴシック"/>
            </a:rPr>
            <a:t>2,858</a:t>
          </a:r>
          <a:r>
            <a:rPr kumimoji="1" lang="ja-JP" altLang="en-US" sz="1300">
              <a:latin typeface="ＭＳ Ｐゴシック"/>
            </a:rPr>
            <a:t>円減となり類似団体と比較し</a:t>
          </a:r>
          <a:r>
            <a:rPr kumimoji="1" lang="en-US" altLang="ja-JP" sz="1300">
              <a:latin typeface="ＭＳ Ｐゴシック"/>
            </a:rPr>
            <a:t>36,716</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普通建設事業費：前年度と比較し</a:t>
          </a:r>
          <a:r>
            <a:rPr kumimoji="1" lang="en-US" altLang="ja-JP" sz="1300">
              <a:latin typeface="ＭＳ Ｐゴシック"/>
            </a:rPr>
            <a:t>17,183</a:t>
          </a:r>
          <a:r>
            <a:rPr kumimoji="1" lang="ja-JP" altLang="en-US" sz="1300">
              <a:latin typeface="ＭＳ Ｐゴシック"/>
            </a:rPr>
            <a:t>円減となり類似団体と比べると</a:t>
          </a:r>
          <a:r>
            <a:rPr kumimoji="1" lang="en-US" altLang="ja-JP" sz="1300">
              <a:latin typeface="ＭＳ Ｐゴシック"/>
            </a:rPr>
            <a:t>103,566</a:t>
          </a:r>
          <a:r>
            <a:rPr kumimoji="1" lang="ja-JP" altLang="en-US" sz="1300">
              <a:latin typeface="ＭＳ Ｐゴシック"/>
            </a:rPr>
            <a:t>円下回っている。補助事業において事業費の多い事業があったものの単独事業では前年度完了事業が多かったため全体で減額となった。災害復旧事業費：前年度とほぼ同程度となったが類似団体と比べると</a:t>
          </a:r>
          <a:r>
            <a:rPr kumimoji="1" lang="en-US" altLang="ja-JP" sz="1300">
              <a:latin typeface="ＭＳ Ｐゴシック"/>
            </a:rPr>
            <a:t>5,701</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公債費：前年度と比較し</a:t>
          </a:r>
          <a:r>
            <a:rPr kumimoji="1" lang="en-US" altLang="ja-JP" sz="1300">
              <a:latin typeface="ＭＳ Ｐゴシック"/>
            </a:rPr>
            <a:t>12,275</a:t>
          </a:r>
          <a:r>
            <a:rPr kumimoji="1" lang="ja-JP" altLang="en-US" sz="1300">
              <a:latin typeface="ＭＳ Ｐゴシック"/>
            </a:rPr>
            <a:t>円増となったが類似団体と比較すると</a:t>
          </a:r>
          <a:r>
            <a:rPr kumimoji="1" lang="en-US" altLang="ja-JP" sz="1300">
              <a:latin typeface="ＭＳ Ｐゴシック"/>
            </a:rPr>
            <a:t>45,702</a:t>
          </a:r>
          <a:r>
            <a:rPr kumimoji="1" lang="ja-JP" altLang="en-US" sz="1300">
              <a:latin typeface="ＭＳ Ｐゴシック"/>
            </a:rPr>
            <a:t>円下回っている。新たに元金の償還が始まった地方債が多かったことによる。積立金：前年度と比べると</a:t>
          </a:r>
          <a:r>
            <a:rPr kumimoji="1" lang="en-US" altLang="ja-JP" sz="1300">
              <a:latin typeface="ＭＳ Ｐゴシック"/>
            </a:rPr>
            <a:t>4,445</a:t>
          </a:r>
          <a:r>
            <a:rPr kumimoji="1" lang="ja-JP" altLang="en-US" sz="1300">
              <a:latin typeface="ＭＳ Ｐゴシック"/>
            </a:rPr>
            <a:t>円増となり類似団体と比較すると</a:t>
          </a:r>
          <a:r>
            <a:rPr kumimoji="1" lang="en-US" altLang="ja-JP" sz="1300">
              <a:latin typeface="ＭＳ Ｐゴシック"/>
            </a:rPr>
            <a:t>26,045</a:t>
          </a:r>
          <a:r>
            <a:rPr kumimoji="1" lang="ja-JP" altLang="en-US" sz="1300">
              <a:latin typeface="ＭＳ Ｐゴシック"/>
            </a:rPr>
            <a:t>円上回った。減債基金と公有施設整備基金への積立が増加したことによる。</a:t>
          </a:r>
          <a:endParaRPr kumimoji="1" lang="en-US" altLang="ja-JP" sz="1300">
            <a:latin typeface="ＭＳ Ｐゴシック"/>
          </a:endParaRPr>
        </a:p>
        <a:p>
          <a:r>
            <a:rPr kumimoji="1" lang="ja-JP" altLang="en-US" sz="1300">
              <a:latin typeface="ＭＳ Ｐゴシック"/>
            </a:rPr>
            <a:t>繰出金：前年度と比較し</a:t>
          </a:r>
          <a:r>
            <a:rPr kumimoji="1" lang="en-US" altLang="ja-JP" sz="1300">
              <a:latin typeface="ＭＳ Ｐゴシック"/>
            </a:rPr>
            <a:t>4,513</a:t>
          </a:r>
          <a:r>
            <a:rPr kumimoji="1" lang="ja-JP" altLang="en-US" sz="1300">
              <a:latin typeface="ＭＳ Ｐゴシック"/>
            </a:rPr>
            <a:t>円減となり類似団体と比較し</a:t>
          </a:r>
          <a:r>
            <a:rPr kumimoji="1" lang="en-US" altLang="ja-JP" sz="1300">
              <a:latin typeface="ＭＳ Ｐゴシック"/>
            </a:rPr>
            <a:t>17,542</a:t>
          </a:r>
          <a:r>
            <a:rPr kumimoji="1" lang="ja-JP" altLang="en-US" sz="1300">
              <a:latin typeface="ＭＳ Ｐゴシック"/>
            </a:rPr>
            <a:t>円下回った。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3,774
3,760
131.34
4,011,585
3,853,955
104,905
2,136,547
3,271,558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49109</xdr:rowOff>
    </xdr:from>
    <xdr:to>
      <xdr:col>6</xdr:col>
      <xdr:colOff>511175</xdr:colOff>
      <xdr:row>38</xdr:row>
      <xdr:rowOff>51950</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3797300" y="6564209"/>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49109</xdr:rowOff>
    </xdr:from>
    <xdr:to>
      <xdr:col>5</xdr:col>
      <xdr:colOff>358775</xdr:colOff>
      <xdr:row>38</xdr:row>
      <xdr:rowOff>52375</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908300" y="656420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41696</xdr:rowOff>
    </xdr:from>
    <xdr:to>
      <xdr:col>4</xdr:col>
      <xdr:colOff>155575</xdr:colOff>
      <xdr:row>38</xdr:row>
      <xdr:rowOff>52375</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2019300" y="6556796"/>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14623</xdr:rowOff>
    </xdr:from>
    <xdr:to>
      <xdr:col>2</xdr:col>
      <xdr:colOff>638175</xdr:colOff>
      <xdr:row>38</xdr:row>
      <xdr:rowOff>41696</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a:off x="1130300" y="6529723"/>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1150</xdr:rowOff>
    </xdr:from>
    <xdr:to>
      <xdr:col>6</xdr:col>
      <xdr:colOff>561975</xdr:colOff>
      <xdr:row>38</xdr:row>
      <xdr:rowOff>102750</xdr:rowOff>
    </xdr:to>
    <xdr:sp macro="" textlink="">
      <xdr:nvSpPr>
        <xdr:cNvPr id="81" name="円/楕円 80">
          <a:extLst>
            <a:ext uri="{FF2B5EF4-FFF2-40B4-BE49-F238E27FC236}">
              <a16:creationId xmlns="" xmlns:a16="http://schemas.microsoft.com/office/drawing/2014/main" id="{00000000-0008-0000-0700-000051000000}"/>
            </a:ext>
          </a:extLst>
        </xdr:cNvPr>
        <xdr:cNvSpPr/>
      </xdr:nvSpPr>
      <xdr:spPr>
        <a:xfrm>
          <a:off x="4584700" y="65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87527</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4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169759</xdr:rowOff>
    </xdr:from>
    <xdr:to>
      <xdr:col>5</xdr:col>
      <xdr:colOff>409575</xdr:colOff>
      <xdr:row>38</xdr:row>
      <xdr:rowOff>99909</xdr:rowOff>
    </xdr:to>
    <xdr:sp macro="" textlink="">
      <xdr:nvSpPr>
        <xdr:cNvPr id="83" name="円/楕円 82">
          <a:extLst>
            <a:ext uri="{FF2B5EF4-FFF2-40B4-BE49-F238E27FC236}">
              <a16:creationId xmlns="" xmlns:a16="http://schemas.microsoft.com/office/drawing/2014/main" id="{00000000-0008-0000-0700-000053000000}"/>
            </a:ext>
          </a:extLst>
        </xdr:cNvPr>
        <xdr:cNvSpPr/>
      </xdr:nvSpPr>
      <xdr:spPr>
        <a:xfrm>
          <a:off x="3746500" y="65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91036</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6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1575</xdr:rowOff>
    </xdr:from>
    <xdr:to>
      <xdr:col>4</xdr:col>
      <xdr:colOff>206375</xdr:colOff>
      <xdr:row>38</xdr:row>
      <xdr:rowOff>103175</xdr:rowOff>
    </xdr:to>
    <xdr:sp macro="" textlink="">
      <xdr:nvSpPr>
        <xdr:cNvPr id="85" name="円/楕円 84">
          <a:extLst>
            <a:ext uri="{FF2B5EF4-FFF2-40B4-BE49-F238E27FC236}">
              <a16:creationId xmlns="" xmlns:a16="http://schemas.microsoft.com/office/drawing/2014/main" id="{00000000-0008-0000-0700-000055000000}"/>
            </a:ext>
          </a:extLst>
        </xdr:cNvPr>
        <xdr:cNvSpPr/>
      </xdr:nvSpPr>
      <xdr:spPr>
        <a:xfrm>
          <a:off x="2857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94302</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6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162346</xdr:rowOff>
    </xdr:from>
    <xdr:to>
      <xdr:col>3</xdr:col>
      <xdr:colOff>3175</xdr:colOff>
      <xdr:row>38</xdr:row>
      <xdr:rowOff>92496</xdr:rowOff>
    </xdr:to>
    <xdr:sp macro="" textlink="">
      <xdr:nvSpPr>
        <xdr:cNvPr id="87" name="円/楕円 86">
          <a:extLst>
            <a:ext uri="{FF2B5EF4-FFF2-40B4-BE49-F238E27FC236}">
              <a16:creationId xmlns="" xmlns:a16="http://schemas.microsoft.com/office/drawing/2014/main" id="{00000000-0008-0000-0700-000057000000}"/>
            </a:ext>
          </a:extLst>
        </xdr:cNvPr>
        <xdr:cNvSpPr/>
      </xdr:nvSpPr>
      <xdr:spPr>
        <a:xfrm>
          <a:off x="1968500" y="650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83623</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5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135273</xdr:rowOff>
    </xdr:from>
    <xdr:to>
      <xdr:col>1</xdr:col>
      <xdr:colOff>485775</xdr:colOff>
      <xdr:row>38</xdr:row>
      <xdr:rowOff>65423</xdr:rowOff>
    </xdr:to>
    <xdr:sp macro="" textlink="">
      <xdr:nvSpPr>
        <xdr:cNvPr id="89" name="円/楕円 88">
          <a:extLst>
            <a:ext uri="{FF2B5EF4-FFF2-40B4-BE49-F238E27FC236}">
              <a16:creationId xmlns="" xmlns:a16="http://schemas.microsoft.com/office/drawing/2014/main" id="{00000000-0008-0000-0700-000059000000}"/>
            </a:ext>
          </a:extLst>
        </xdr:cNvPr>
        <xdr:cNvSpPr/>
      </xdr:nvSpPr>
      <xdr:spPr>
        <a:xfrm>
          <a:off x="1079500" y="64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56550</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57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164439</xdr:rowOff>
    </xdr:from>
    <xdr:to>
      <xdr:col>6</xdr:col>
      <xdr:colOff>511175</xdr:colOff>
      <xdr:row>58</xdr:row>
      <xdr:rowOff>25941</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9937089"/>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111392</xdr:rowOff>
    </xdr:from>
    <xdr:to>
      <xdr:col>5</xdr:col>
      <xdr:colOff>358775</xdr:colOff>
      <xdr:row>58</xdr:row>
      <xdr:rowOff>25941</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9884042"/>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111392</xdr:rowOff>
    </xdr:from>
    <xdr:to>
      <xdr:col>4</xdr:col>
      <xdr:colOff>155575</xdr:colOff>
      <xdr:row>58</xdr:row>
      <xdr:rowOff>91711</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9884042"/>
          <a:ext cx="889000" cy="15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70075</xdr:rowOff>
    </xdr:from>
    <xdr:to>
      <xdr:col>2</xdr:col>
      <xdr:colOff>638175</xdr:colOff>
      <xdr:row>58</xdr:row>
      <xdr:rowOff>91711</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10014175"/>
          <a:ext cx="889000" cy="2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113639</xdr:rowOff>
    </xdr:from>
    <xdr:to>
      <xdr:col>6</xdr:col>
      <xdr:colOff>561975</xdr:colOff>
      <xdr:row>58</xdr:row>
      <xdr:rowOff>43789</xdr:rowOff>
    </xdr:to>
    <xdr:sp macro="" textlink="">
      <xdr:nvSpPr>
        <xdr:cNvPr id="140" name="円/楕円 139">
          <a:extLst>
            <a:ext uri="{FF2B5EF4-FFF2-40B4-BE49-F238E27FC236}">
              <a16:creationId xmlns="" xmlns:a16="http://schemas.microsoft.com/office/drawing/2014/main" id="{00000000-0008-0000-0700-00008C000000}"/>
            </a:ext>
          </a:extLst>
        </xdr:cNvPr>
        <xdr:cNvSpPr/>
      </xdr:nvSpPr>
      <xdr:spPr>
        <a:xfrm>
          <a:off x="4584700" y="988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92066</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8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254,774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146591</xdr:rowOff>
    </xdr:from>
    <xdr:to>
      <xdr:col>5</xdr:col>
      <xdr:colOff>409575</xdr:colOff>
      <xdr:row>58</xdr:row>
      <xdr:rowOff>76741</xdr:rowOff>
    </xdr:to>
    <xdr:sp macro="" textlink="">
      <xdr:nvSpPr>
        <xdr:cNvPr id="142" name="円/楕円 141">
          <a:extLst>
            <a:ext uri="{FF2B5EF4-FFF2-40B4-BE49-F238E27FC236}">
              <a16:creationId xmlns="" xmlns:a16="http://schemas.microsoft.com/office/drawing/2014/main" id="{00000000-0008-0000-0700-00008E000000}"/>
            </a:ext>
          </a:extLst>
        </xdr:cNvPr>
        <xdr:cNvSpPr/>
      </xdr:nvSpPr>
      <xdr:spPr>
        <a:xfrm>
          <a:off x="3746500" y="99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67868</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497794" y="100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60592</xdr:rowOff>
    </xdr:from>
    <xdr:to>
      <xdr:col>4</xdr:col>
      <xdr:colOff>206375</xdr:colOff>
      <xdr:row>57</xdr:row>
      <xdr:rowOff>162192</xdr:rowOff>
    </xdr:to>
    <xdr:sp macro="" textlink="">
      <xdr:nvSpPr>
        <xdr:cNvPr id="144" name="円/楕円 143">
          <a:extLst>
            <a:ext uri="{FF2B5EF4-FFF2-40B4-BE49-F238E27FC236}">
              <a16:creationId xmlns="" xmlns:a16="http://schemas.microsoft.com/office/drawing/2014/main" id="{00000000-0008-0000-0700-000090000000}"/>
            </a:ext>
          </a:extLst>
        </xdr:cNvPr>
        <xdr:cNvSpPr/>
      </xdr:nvSpPr>
      <xdr:spPr>
        <a:xfrm>
          <a:off x="2857500" y="98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7269</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08794" y="960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40911</xdr:rowOff>
    </xdr:from>
    <xdr:to>
      <xdr:col>3</xdr:col>
      <xdr:colOff>3175</xdr:colOff>
      <xdr:row>58</xdr:row>
      <xdr:rowOff>142511</xdr:rowOff>
    </xdr:to>
    <xdr:sp macro="" textlink="">
      <xdr:nvSpPr>
        <xdr:cNvPr id="146" name="円/楕円 145">
          <a:extLst>
            <a:ext uri="{FF2B5EF4-FFF2-40B4-BE49-F238E27FC236}">
              <a16:creationId xmlns="" xmlns:a16="http://schemas.microsoft.com/office/drawing/2014/main" id="{00000000-0008-0000-0700-000092000000}"/>
            </a:ext>
          </a:extLst>
        </xdr:cNvPr>
        <xdr:cNvSpPr/>
      </xdr:nvSpPr>
      <xdr:spPr>
        <a:xfrm>
          <a:off x="1968500" y="99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133638</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19794" y="1007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19275</xdr:rowOff>
    </xdr:from>
    <xdr:to>
      <xdr:col>1</xdr:col>
      <xdr:colOff>485775</xdr:colOff>
      <xdr:row>58</xdr:row>
      <xdr:rowOff>120875</xdr:rowOff>
    </xdr:to>
    <xdr:sp macro="" textlink="">
      <xdr:nvSpPr>
        <xdr:cNvPr id="148" name="円/楕円 147">
          <a:extLst>
            <a:ext uri="{FF2B5EF4-FFF2-40B4-BE49-F238E27FC236}">
              <a16:creationId xmlns="" xmlns:a16="http://schemas.microsoft.com/office/drawing/2014/main" id="{00000000-0008-0000-0700-000094000000}"/>
            </a:ext>
          </a:extLst>
        </xdr:cNvPr>
        <xdr:cNvSpPr/>
      </xdr:nvSpPr>
      <xdr:spPr>
        <a:xfrm>
          <a:off x="1079500" y="99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112002</xdr:rowOff>
    </xdr:from>
    <xdr:ext cx="599010"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30794" y="1005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116060</xdr:rowOff>
    </xdr:from>
    <xdr:to>
      <xdr:col>6</xdr:col>
      <xdr:colOff>511175</xdr:colOff>
      <xdr:row>77</xdr:row>
      <xdr:rowOff>130071</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flipV="1">
          <a:off x="3797300" y="13317710"/>
          <a:ext cx="838200" cy="1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130071</xdr:rowOff>
    </xdr:from>
    <xdr:to>
      <xdr:col>5</xdr:col>
      <xdr:colOff>358775</xdr:colOff>
      <xdr:row>77</xdr:row>
      <xdr:rowOff>150715</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2908300" y="13331721"/>
          <a:ext cx="889000" cy="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a:extLst>
            <a:ext uri="{FF2B5EF4-FFF2-40B4-BE49-F238E27FC236}">
              <a16:creationId xmlns="" xmlns:a16="http://schemas.microsoft.com/office/drawing/2014/main" id="{00000000-0008-0000-0700-0000B7000000}"/>
            </a:ext>
          </a:extLst>
        </xdr:cNvPr>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93845</xdr:rowOff>
    </xdr:from>
    <xdr:to>
      <xdr:col>4</xdr:col>
      <xdr:colOff>155575</xdr:colOff>
      <xdr:row>77</xdr:row>
      <xdr:rowOff>150715</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a:off x="2019300" y="13295495"/>
          <a:ext cx="889000" cy="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93845</xdr:rowOff>
    </xdr:from>
    <xdr:to>
      <xdr:col>2</xdr:col>
      <xdr:colOff>638175</xdr:colOff>
      <xdr:row>77</xdr:row>
      <xdr:rowOff>127076</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1130300" y="13295495"/>
          <a:ext cx="889000" cy="3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65260</xdr:rowOff>
    </xdr:from>
    <xdr:to>
      <xdr:col>6</xdr:col>
      <xdr:colOff>561975</xdr:colOff>
      <xdr:row>77</xdr:row>
      <xdr:rowOff>166860</xdr:rowOff>
    </xdr:to>
    <xdr:sp macro="" textlink="">
      <xdr:nvSpPr>
        <xdr:cNvPr id="197" name="円/楕円 196">
          <a:extLst>
            <a:ext uri="{FF2B5EF4-FFF2-40B4-BE49-F238E27FC236}">
              <a16:creationId xmlns="" xmlns:a16="http://schemas.microsoft.com/office/drawing/2014/main" id="{00000000-0008-0000-0700-0000C5000000}"/>
            </a:ext>
          </a:extLst>
        </xdr:cNvPr>
        <xdr:cNvSpPr/>
      </xdr:nvSpPr>
      <xdr:spPr>
        <a:xfrm>
          <a:off x="4584700" y="132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24637</xdr:rowOff>
    </xdr:from>
    <xdr:ext cx="599010" cy="259045"/>
    <xdr:sp macro="" textlink="">
      <xdr:nvSpPr>
        <xdr:cNvPr id="198" name="民生費該当値テキスト">
          <a:extLst>
            <a:ext uri="{FF2B5EF4-FFF2-40B4-BE49-F238E27FC236}">
              <a16:creationId xmlns="" xmlns:a16="http://schemas.microsoft.com/office/drawing/2014/main" id="{00000000-0008-0000-0700-0000C6000000}"/>
            </a:ext>
          </a:extLst>
        </xdr:cNvPr>
        <xdr:cNvSpPr txBox="1"/>
      </xdr:nvSpPr>
      <xdr:spPr>
        <a:xfrm>
          <a:off x="4686300" y="1305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79271</xdr:rowOff>
    </xdr:from>
    <xdr:to>
      <xdr:col>5</xdr:col>
      <xdr:colOff>409575</xdr:colOff>
      <xdr:row>78</xdr:row>
      <xdr:rowOff>9421</xdr:rowOff>
    </xdr:to>
    <xdr:sp macro="" textlink="">
      <xdr:nvSpPr>
        <xdr:cNvPr id="199" name="円/楕円 198">
          <a:extLst>
            <a:ext uri="{FF2B5EF4-FFF2-40B4-BE49-F238E27FC236}">
              <a16:creationId xmlns="" xmlns:a16="http://schemas.microsoft.com/office/drawing/2014/main" id="{00000000-0008-0000-0700-0000C7000000}"/>
            </a:ext>
          </a:extLst>
        </xdr:cNvPr>
        <xdr:cNvSpPr/>
      </xdr:nvSpPr>
      <xdr:spPr>
        <a:xfrm>
          <a:off x="3746500" y="1328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548</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3497794" y="1337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202,582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99915</xdr:rowOff>
    </xdr:from>
    <xdr:to>
      <xdr:col>4</xdr:col>
      <xdr:colOff>206375</xdr:colOff>
      <xdr:row>78</xdr:row>
      <xdr:rowOff>30065</xdr:rowOff>
    </xdr:to>
    <xdr:sp macro="" textlink="">
      <xdr:nvSpPr>
        <xdr:cNvPr id="201" name="円/楕円 200">
          <a:extLst>
            <a:ext uri="{FF2B5EF4-FFF2-40B4-BE49-F238E27FC236}">
              <a16:creationId xmlns="" xmlns:a16="http://schemas.microsoft.com/office/drawing/2014/main" id="{00000000-0008-0000-0700-0000C9000000}"/>
            </a:ext>
          </a:extLst>
        </xdr:cNvPr>
        <xdr:cNvSpPr/>
      </xdr:nvSpPr>
      <xdr:spPr>
        <a:xfrm>
          <a:off x="2857500" y="133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21192</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2608794" y="1339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43045</xdr:rowOff>
    </xdr:from>
    <xdr:to>
      <xdr:col>3</xdr:col>
      <xdr:colOff>3175</xdr:colOff>
      <xdr:row>77</xdr:row>
      <xdr:rowOff>144645</xdr:rowOff>
    </xdr:to>
    <xdr:sp macro="" textlink="">
      <xdr:nvSpPr>
        <xdr:cNvPr id="203" name="円/楕円 202">
          <a:extLst>
            <a:ext uri="{FF2B5EF4-FFF2-40B4-BE49-F238E27FC236}">
              <a16:creationId xmlns="" xmlns:a16="http://schemas.microsoft.com/office/drawing/2014/main" id="{00000000-0008-0000-0700-0000CB000000}"/>
            </a:ext>
          </a:extLst>
        </xdr:cNvPr>
        <xdr:cNvSpPr/>
      </xdr:nvSpPr>
      <xdr:spPr>
        <a:xfrm>
          <a:off x="1968500" y="13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161172</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1719794" y="1301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231,106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76276</xdr:rowOff>
    </xdr:from>
    <xdr:to>
      <xdr:col>1</xdr:col>
      <xdr:colOff>485775</xdr:colOff>
      <xdr:row>78</xdr:row>
      <xdr:rowOff>6426</xdr:rowOff>
    </xdr:to>
    <xdr:sp macro="" textlink="">
      <xdr:nvSpPr>
        <xdr:cNvPr id="205" name="円/楕円 204">
          <a:extLst>
            <a:ext uri="{FF2B5EF4-FFF2-40B4-BE49-F238E27FC236}">
              <a16:creationId xmlns="" xmlns:a16="http://schemas.microsoft.com/office/drawing/2014/main" id="{00000000-0008-0000-0700-0000CD000000}"/>
            </a:ext>
          </a:extLst>
        </xdr:cNvPr>
        <xdr:cNvSpPr/>
      </xdr:nvSpPr>
      <xdr:spPr>
        <a:xfrm>
          <a:off x="1079500" y="132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22953</xdr:rowOff>
    </xdr:from>
    <xdr:ext cx="599010" cy="259045"/>
    <xdr:sp macro="" textlink="">
      <xdr:nvSpPr>
        <xdr:cNvPr id="206" name="テキスト ボックス 205">
          <a:extLst>
            <a:ext uri="{FF2B5EF4-FFF2-40B4-BE49-F238E27FC236}">
              <a16:creationId xmlns="" xmlns:a16="http://schemas.microsoft.com/office/drawing/2014/main" id="{00000000-0008-0000-0700-0000CE000000}"/>
            </a:ext>
          </a:extLst>
        </xdr:cNvPr>
        <xdr:cNvSpPr txBox="1"/>
      </xdr:nvSpPr>
      <xdr:spPr>
        <a:xfrm>
          <a:off x="830794" y="1305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45555</xdr:rowOff>
    </xdr:from>
    <xdr:to>
      <xdr:col>6</xdr:col>
      <xdr:colOff>511175</xdr:colOff>
      <xdr:row>97</xdr:row>
      <xdr:rowOff>130575</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3797300" y="16676205"/>
          <a:ext cx="838200" cy="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130575</xdr:rowOff>
    </xdr:from>
    <xdr:to>
      <xdr:col>5</xdr:col>
      <xdr:colOff>358775</xdr:colOff>
      <xdr:row>97</xdr:row>
      <xdr:rowOff>148292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908300" y="1676122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148292</xdr:rowOff>
    </xdr:from>
    <xdr:to>
      <xdr:col>4</xdr:col>
      <xdr:colOff>155575</xdr:colOff>
      <xdr:row>98</xdr:row>
      <xdr:rowOff>7074</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flipV="1">
          <a:off x="2019300" y="16778942"/>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7074</xdr:rowOff>
    </xdr:from>
    <xdr:to>
      <xdr:col>2</xdr:col>
      <xdr:colOff>638175</xdr:colOff>
      <xdr:row>98</xdr:row>
      <xdr:rowOff>13120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130300" y="16809174"/>
          <a:ext cx="889000" cy="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166205</xdr:rowOff>
    </xdr:from>
    <xdr:to>
      <xdr:col>6</xdr:col>
      <xdr:colOff>561975</xdr:colOff>
      <xdr:row>97</xdr:row>
      <xdr:rowOff>96355</xdr:rowOff>
    </xdr:to>
    <xdr:sp macro="" textlink="">
      <xdr:nvSpPr>
        <xdr:cNvPr id="254" name="円/楕円 253">
          <a:extLst>
            <a:ext uri="{FF2B5EF4-FFF2-40B4-BE49-F238E27FC236}">
              <a16:creationId xmlns="" xmlns:a16="http://schemas.microsoft.com/office/drawing/2014/main" id="{00000000-0008-0000-0700-0000FE000000}"/>
            </a:ext>
          </a:extLst>
        </xdr:cNvPr>
        <xdr:cNvSpPr/>
      </xdr:nvSpPr>
      <xdr:spPr>
        <a:xfrm>
          <a:off x="4584700" y="166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144632</xdr:rowOff>
    </xdr:from>
    <xdr:ext cx="534377" cy="25904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686300" y="166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79775</xdr:rowOff>
    </xdr:from>
    <xdr:to>
      <xdr:col>5</xdr:col>
      <xdr:colOff>409575</xdr:colOff>
      <xdr:row>98</xdr:row>
      <xdr:rowOff>9925</xdr:rowOff>
    </xdr:to>
    <xdr:sp macro="" textlink="">
      <xdr:nvSpPr>
        <xdr:cNvPr id="256" name="円/楕円 255">
          <a:extLst>
            <a:ext uri="{FF2B5EF4-FFF2-40B4-BE49-F238E27FC236}">
              <a16:creationId xmlns="" xmlns:a16="http://schemas.microsoft.com/office/drawing/2014/main" id="{00000000-0008-0000-0700-000000010000}"/>
            </a:ext>
          </a:extLst>
        </xdr:cNvPr>
        <xdr:cNvSpPr/>
      </xdr:nvSpPr>
      <xdr:spPr>
        <a:xfrm>
          <a:off x="3746500" y="167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1052</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530111" y="168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97492</xdr:rowOff>
    </xdr:from>
    <xdr:to>
      <xdr:col>4</xdr:col>
      <xdr:colOff>206375</xdr:colOff>
      <xdr:row>98</xdr:row>
      <xdr:rowOff>27642</xdr:rowOff>
    </xdr:to>
    <xdr:sp macro="" textlink="">
      <xdr:nvSpPr>
        <xdr:cNvPr id="258" name="円/楕円 257">
          <a:extLst>
            <a:ext uri="{FF2B5EF4-FFF2-40B4-BE49-F238E27FC236}">
              <a16:creationId xmlns="" xmlns:a16="http://schemas.microsoft.com/office/drawing/2014/main" id="{00000000-0008-0000-0700-000002010000}"/>
            </a:ext>
          </a:extLst>
        </xdr:cNvPr>
        <xdr:cNvSpPr/>
      </xdr:nvSpPr>
      <xdr:spPr>
        <a:xfrm>
          <a:off x="2857500" y="167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18769</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641111" y="1682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127724</xdr:rowOff>
    </xdr:from>
    <xdr:to>
      <xdr:col>3</xdr:col>
      <xdr:colOff>3175</xdr:colOff>
      <xdr:row>98</xdr:row>
      <xdr:rowOff>57874</xdr:rowOff>
    </xdr:to>
    <xdr:sp macro="" textlink="">
      <xdr:nvSpPr>
        <xdr:cNvPr id="260" name="円/楕円 259">
          <a:extLst>
            <a:ext uri="{FF2B5EF4-FFF2-40B4-BE49-F238E27FC236}">
              <a16:creationId xmlns="" xmlns:a16="http://schemas.microsoft.com/office/drawing/2014/main" id="{00000000-0008-0000-0700-000004010000}"/>
            </a:ext>
          </a:extLst>
        </xdr:cNvPr>
        <xdr:cNvSpPr/>
      </xdr:nvSpPr>
      <xdr:spPr>
        <a:xfrm>
          <a:off x="1968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49001</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752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133770</xdr:rowOff>
    </xdr:from>
    <xdr:to>
      <xdr:col>1</xdr:col>
      <xdr:colOff>485775</xdr:colOff>
      <xdr:row>98</xdr:row>
      <xdr:rowOff>63920</xdr:rowOff>
    </xdr:to>
    <xdr:sp macro="" textlink="">
      <xdr:nvSpPr>
        <xdr:cNvPr id="262" name="円/楕円 261">
          <a:extLst>
            <a:ext uri="{FF2B5EF4-FFF2-40B4-BE49-F238E27FC236}">
              <a16:creationId xmlns="" xmlns:a16="http://schemas.microsoft.com/office/drawing/2014/main" id="{00000000-0008-0000-0700-000006010000}"/>
            </a:ext>
          </a:extLst>
        </xdr:cNvPr>
        <xdr:cNvSpPr/>
      </xdr:nvSpPr>
      <xdr:spPr>
        <a:xfrm>
          <a:off x="1079500" y="167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55047</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863111" y="168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7276</xdr:rowOff>
    </xdr:from>
    <xdr:to>
      <xdr:col>15</xdr:col>
      <xdr:colOff>180975</xdr:colOff>
      <xdr:row>39</xdr:row>
      <xdr:rowOff>75480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9639300" y="6693826"/>
          <a:ext cx="838200" cy="6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145415</xdr:rowOff>
    </xdr:from>
    <xdr:to>
      <xdr:col>14</xdr:col>
      <xdr:colOff>28575</xdr:colOff>
      <xdr:row>39</xdr:row>
      <xdr:rowOff>7276</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8750300" y="6660515"/>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145415</xdr:rowOff>
    </xdr:from>
    <xdr:to>
      <xdr:col>12</xdr:col>
      <xdr:colOff>511175</xdr:colOff>
      <xdr:row>39</xdr:row>
      <xdr:rowOff>49158</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861300" y="6660515"/>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118473</xdr:rowOff>
    </xdr:from>
    <xdr:to>
      <xdr:col>11</xdr:col>
      <xdr:colOff>307975</xdr:colOff>
      <xdr:row>39</xdr:row>
      <xdr:rowOff>49158</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a:off x="6972300" y="6633573"/>
          <a:ext cx="889000" cy="10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24680</xdr:rowOff>
    </xdr:from>
    <xdr:to>
      <xdr:col>15</xdr:col>
      <xdr:colOff>231775</xdr:colOff>
      <xdr:row>39</xdr:row>
      <xdr:rowOff>126280</xdr:rowOff>
    </xdr:to>
    <xdr:sp macro="" textlink="">
      <xdr:nvSpPr>
        <xdr:cNvPr id="313" name="円/楕円 312">
          <a:extLst>
            <a:ext uri="{FF2B5EF4-FFF2-40B4-BE49-F238E27FC236}">
              <a16:creationId xmlns="" xmlns:a16="http://schemas.microsoft.com/office/drawing/2014/main" id="{00000000-0008-0000-0700-000039010000}"/>
            </a:ext>
          </a:extLst>
        </xdr:cNvPr>
        <xdr:cNvSpPr/>
      </xdr:nvSpPr>
      <xdr:spPr>
        <a:xfrm>
          <a:off x="10426700" y="67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155507</xdr:rowOff>
    </xdr:from>
    <xdr:ext cx="469744" cy="25904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10528300" y="64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127926</xdr:rowOff>
    </xdr:from>
    <xdr:to>
      <xdr:col>14</xdr:col>
      <xdr:colOff>79375</xdr:colOff>
      <xdr:row>39</xdr:row>
      <xdr:rowOff>58076</xdr:rowOff>
    </xdr:to>
    <xdr:sp macro="" textlink="">
      <xdr:nvSpPr>
        <xdr:cNvPr id="315" name="円/楕円 314">
          <a:extLst>
            <a:ext uri="{FF2B5EF4-FFF2-40B4-BE49-F238E27FC236}">
              <a16:creationId xmlns="" xmlns:a16="http://schemas.microsoft.com/office/drawing/2014/main" id="{00000000-0008-0000-0700-00003B010000}"/>
            </a:ext>
          </a:extLst>
        </xdr:cNvPr>
        <xdr:cNvSpPr/>
      </xdr:nvSpPr>
      <xdr:spPr>
        <a:xfrm>
          <a:off x="9588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74602</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9404427" y="641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94615</xdr:rowOff>
    </xdr:from>
    <xdr:to>
      <xdr:col>12</xdr:col>
      <xdr:colOff>561975</xdr:colOff>
      <xdr:row>39</xdr:row>
      <xdr:rowOff>24765</xdr:rowOff>
    </xdr:to>
    <xdr:sp macro="" textlink="">
      <xdr:nvSpPr>
        <xdr:cNvPr id="317" name="円/楕円 316">
          <a:extLst>
            <a:ext uri="{FF2B5EF4-FFF2-40B4-BE49-F238E27FC236}">
              <a16:creationId xmlns="" xmlns:a16="http://schemas.microsoft.com/office/drawing/2014/main" id="{00000000-0008-0000-0700-00003D010000}"/>
            </a:ext>
          </a:extLst>
        </xdr:cNvPr>
        <xdr:cNvSpPr/>
      </xdr:nvSpPr>
      <xdr:spPr>
        <a:xfrm>
          <a:off x="8699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41292</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15427" y="638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169808</xdr:rowOff>
    </xdr:from>
    <xdr:to>
      <xdr:col>11</xdr:col>
      <xdr:colOff>358775</xdr:colOff>
      <xdr:row>39</xdr:row>
      <xdr:rowOff>99958</xdr:rowOff>
    </xdr:to>
    <xdr:sp macro="" textlink="">
      <xdr:nvSpPr>
        <xdr:cNvPr id="319" name="円/楕円 318">
          <a:extLst>
            <a:ext uri="{FF2B5EF4-FFF2-40B4-BE49-F238E27FC236}">
              <a16:creationId xmlns="" xmlns:a16="http://schemas.microsoft.com/office/drawing/2014/main" id="{00000000-0008-0000-0700-00003F010000}"/>
            </a:ext>
          </a:extLst>
        </xdr:cNvPr>
        <xdr:cNvSpPr/>
      </xdr:nvSpPr>
      <xdr:spPr>
        <a:xfrm>
          <a:off x="7810500" y="6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91085</xdr:rowOff>
    </xdr:from>
    <xdr:ext cx="469744"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7626427" y="6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67673</xdr:rowOff>
    </xdr:from>
    <xdr:to>
      <xdr:col>10</xdr:col>
      <xdr:colOff>155575</xdr:colOff>
      <xdr:row>38</xdr:row>
      <xdr:rowOff>169273</xdr:rowOff>
    </xdr:to>
    <xdr:sp macro="" textlink="">
      <xdr:nvSpPr>
        <xdr:cNvPr id="321" name="円/楕円 320">
          <a:extLst>
            <a:ext uri="{FF2B5EF4-FFF2-40B4-BE49-F238E27FC236}">
              <a16:creationId xmlns="" xmlns:a16="http://schemas.microsoft.com/office/drawing/2014/main" id="{00000000-0008-0000-0700-000041010000}"/>
            </a:ext>
          </a:extLst>
        </xdr:cNvPr>
        <xdr:cNvSpPr/>
      </xdr:nvSpPr>
      <xdr:spPr>
        <a:xfrm>
          <a:off x="69215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14350</xdr:rowOff>
    </xdr:from>
    <xdr:ext cx="469744" cy="259045"/>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737427" y="635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95137</xdr:rowOff>
    </xdr:from>
    <xdr:to>
      <xdr:col>15</xdr:col>
      <xdr:colOff>180975</xdr:colOff>
      <xdr:row>58</xdr:row>
      <xdr:rowOff>156314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9639300" y="10039237"/>
          <a:ext cx="838200" cy="6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a:extLst>
            <a:ext uri="{FF2B5EF4-FFF2-40B4-BE49-F238E27FC236}">
              <a16:creationId xmlns="" xmlns:a16="http://schemas.microsoft.com/office/drawing/2014/main" id="{00000000-0008-0000-0700-000062010000}"/>
            </a:ext>
          </a:extLst>
        </xdr:cNvPr>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95137</xdr:rowOff>
    </xdr:from>
    <xdr:to>
      <xdr:col>14</xdr:col>
      <xdr:colOff>28575</xdr:colOff>
      <xdr:row>58</xdr:row>
      <xdr:rowOff>170712</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8750300" y="10039237"/>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129728</xdr:rowOff>
    </xdr:from>
    <xdr:to>
      <xdr:col>12</xdr:col>
      <xdr:colOff>511175</xdr:colOff>
      <xdr:row>58</xdr:row>
      <xdr:rowOff>170712</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a:off x="7861300" y="10073828"/>
          <a:ext cx="889000" cy="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90221</xdr:rowOff>
    </xdr:from>
    <xdr:to>
      <xdr:col>11</xdr:col>
      <xdr:colOff>307975</xdr:colOff>
      <xdr:row>58</xdr:row>
      <xdr:rowOff>129728</xdr:rowOff>
    </xdr:to>
    <xdr:cxnSp macro="">
      <xdr:nvCxnSpPr>
        <xdr:cNvPr id="362" name="直線コネクタ 361">
          <a:extLst>
            <a:ext uri="{FF2B5EF4-FFF2-40B4-BE49-F238E27FC236}">
              <a16:creationId xmlns="" xmlns:a16="http://schemas.microsoft.com/office/drawing/2014/main" id="{00000000-0008-0000-0700-00006A010000}"/>
            </a:ext>
          </a:extLst>
        </xdr:cNvPr>
        <xdr:cNvCxnSpPr/>
      </xdr:nvCxnSpPr>
      <xdr:spPr>
        <a:xfrm>
          <a:off x="6972300" y="10034321"/>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105514</xdr:rowOff>
    </xdr:from>
    <xdr:to>
      <xdr:col>15</xdr:col>
      <xdr:colOff>231775</xdr:colOff>
      <xdr:row>59</xdr:row>
      <xdr:rowOff>35664</xdr:rowOff>
    </xdr:to>
    <xdr:sp macro="" textlink="">
      <xdr:nvSpPr>
        <xdr:cNvPr id="372" name="円/楕円 371">
          <a:extLst>
            <a:ext uri="{FF2B5EF4-FFF2-40B4-BE49-F238E27FC236}">
              <a16:creationId xmlns="" xmlns:a16="http://schemas.microsoft.com/office/drawing/2014/main" id="{00000000-0008-0000-0700-000074010000}"/>
            </a:ext>
          </a:extLst>
        </xdr:cNvPr>
        <xdr:cNvSpPr/>
      </xdr:nvSpPr>
      <xdr:spPr>
        <a:xfrm>
          <a:off x="10426700" y="100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a:extLst>
            <a:ext uri="{FF2B5EF4-FFF2-40B4-BE49-F238E27FC236}">
              <a16:creationId xmlns="" xmlns:a16="http://schemas.microsoft.com/office/drawing/2014/main" id="{00000000-0008-0000-0700-000075010000}"/>
            </a:ext>
          </a:extLst>
        </xdr:cNvPr>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44337</xdr:rowOff>
    </xdr:from>
    <xdr:to>
      <xdr:col>14</xdr:col>
      <xdr:colOff>79375</xdr:colOff>
      <xdr:row>58</xdr:row>
      <xdr:rowOff>145937</xdr:rowOff>
    </xdr:to>
    <xdr:sp macro="" textlink="">
      <xdr:nvSpPr>
        <xdr:cNvPr id="374" name="円/楕円 373">
          <a:extLst>
            <a:ext uri="{FF2B5EF4-FFF2-40B4-BE49-F238E27FC236}">
              <a16:creationId xmlns="" xmlns:a16="http://schemas.microsoft.com/office/drawing/2014/main" id="{00000000-0008-0000-0700-000076010000}"/>
            </a:ext>
          </a:extLst>
        </xdr:cNvPr>
        <xdr:cNvSpPr/>
      </xdr:nvSpPr>
      <xdr:spPr>
        <a:xfrm>
          <a:off x="9588500" y="99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137064</xdr:rowOff>
    </xdr:from>
    <xdr:ext cx="59901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9339794" y="1008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119912</xdr:rowOff>
    </xdr:from>
    <xdr:to>
      <xdr:col>12</xdr:col>
      <xdr:colOff>561975</xdr:colOff>
      <xdr:row>59</xdr:row>
      <xdr:rowOff>50062</xdr:rowOff>
    </xdr:to>
    <xdr:sp macro="" textlink="">
      <xdr:nvSpPr>
        <xdr:cNvPr id="376" name="円/楕円 375">
          <a:extLst>
            <a:ext uri="{FF2B5EF4-FFF2-40B4-BE49-F238E27FC236}">
              <a16:creationId xmlns="" xmlns:a16="http://schemas.microsoft.com/office/drawing/2014/main" id="{00000000-0008-0000-0700-000078010000}"/>
            </a:ext>
          </a:extLst>
        </xdr:cNvPr>
        <xdr:cNvSpPr/>
      </xdr:nvSpPr>
      <xdr:spPr>
        <a:xfrm>
          <a:off x="8699500" y="100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41189</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8483111" y="101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78928</xdr:rowOff>
    </xdr:from>
    <xdr:to>
      <xdr:col>11</xdr:col>
      <xdr:colOff>358775</xdr:colOff>
      <xdr:row>59</xdr:row>
      <xdr:rowOff>9078</xdr:rowOff>
    </xdr:to>
    <xdr:sp macro="" textlink="">
      <xdr:nvSpPr>
        <xdr:cNvPr id="378" name="円/楕円 377">
          <a:extLst>
            <a:ext uri="{FF2B5EF4-FFF2-40B4-BE49-F238E27FC236}">
              <a16:creationId xmlns="" xmlns:a16="http://schemas.microsoft.com/office/drawing/2014/main" id="{00000000-0008-0000-0700-00007A010000}"/>
            </a:ext>
          </a:extLst>
        </xdr:cNvPr>
        <xdr:cNvSpPr/>
      </xdr:nvSpPr>
      <xdr:spPr>
        <a:xfrm>
          <a:off x="7810500" y="100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205</xdr:rowOff>
    </xdr:from>
    <xdr:ext cx="599010"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7561794" y="1011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39421</xdr:rowOff>
    </xdr:from>
    <xdr:to>
      <xdr:col>10</xdr:col>
      <xdr:colOff>155575</xdr:colOff>
      <xdr:row>58</xdr:row>
      <xdr:rowOff>141021</xdr:rowOff>
    </xdr:to>
    <xdr:sp macro="" textlink="">
      <xdr:nvSpPr>
        <xdr:cNvPr id="380" name="円/楕円 379">
          <a:extLst>
            <a:ext uri="{FF2B5EF4-FFF2-40B4-BE49-F238E27FC236}">
              <a16:creationId xmlns="" xmlns:a16="http://schemas.microsoft.com/office/drawing/2014/main" id="{00000000-0008-0000-0700-00007C010000}"/>
            </a:ext>
          </a:extLst>
        </xdr:cNvPr>
        <xdr:cNvSpPr/>
      </xdr:nvSpPr>
      <xdr:spPr>
        <a:xfrm>
          <a:off x="6921500" y="99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157548</xdr:rowOff>
    </xdr:from>
    <xdr:ext cx="599010"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672794" y="97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79175</xdr:rowOff>
    </xdr:from>
    <xdr:to>
      <xdr:col>15</xdr:col>
      <xdr:colOff>180975</xdr:colOff>
      <xdr:row>78</xdr:row>
      <xdr:rowOff>138450</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9639300" y="13452275"/>
          <a:ext cx="838200" cy="5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a:extLst>
            <a:ext uri="{FF2B5EF4-FFF2-40B4-BE49-F238E27FC236}">
              <a16:creationId xmlns="" xmlns:a16="http://schemas.microsoft.com/office/drawing/2014/main" id="{00000000-0008-0000-0700-00009B010000}"/>
            </a:ext>
          </a:extLst>
        </xdr:cNvPr>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79175</xdr:rowOff>
    </xdr:from>
    <xdr:to>
      <xdr:col>14</xdr:col>
      <xdr:colOff>28575</xdr:colOff>
      <xdr:row>78</xdr:row>
      <xdr:rowOff>129127</xdr:rowOff>
    </xdr:to>
    <xdr:cxnSp macro="">
      <xdr:nvCxnSpPr>
        <xdr:cNvPr id="413" name="直線コネクタ 412">
          <a:extLst>
            <a:ext uri="{FF2B5EF4-FFF2-40B4-BE49-F238E27FC236}">
              <a16:creationId xmlns="" xmlns:a16="http://schemas.microsoft.com/office/drawing/2014/main" id="{00000000-0008-0000-0700-00009D010000}"/>
            </a:ext>
          </a:extLst>
        </xdr:cNvPr>
        <xdr:cNvCxnSpPr/>
      </xdr:nvCxnSpPr>
      <xdr:spPr>
        <a:xfrm flipV="1">
          <a:off x="8750300" y="1345227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129127</xdr:rowOff>
    </xdr:from>
    <xdr:to>
      <xdr:col>12</xdr:col>
      <xdr:colOff>511175</xdr:colOff>
      <xdr:row>78</xdr:row>
      <xdr:rowOff>146527</xdr:rowOff>
    </xdr:to>
    <xdr:cxnSp macro="">
      <xdr:nvCxnSpPr>
        <xdr:cNvPr id="416" name="直線コネクタ 415">
          <a:extLst>
            <a:ext uri="{FF2B5EF4-FFF2-40B4-BE49-F238E27FC236}">
              <a16:creationId xmlns="" xmlns:a16="http://schemas.microsoft.com/office/drawing/2014/main" id="{00000000-0008-0000-0700-0000A0010000}"/>
            </a:ext>
          </a:extLst>
        </xdr:cNvPr>
        <xdr:cNvCxnSpPr/>
      </xdr:nvCxnSpPr>
      <xdr:spPr>
        <a:xfrm flipV="1">
          <a:off x="7861300" y="13502227"/>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136240</xdr:rowOff>
    </xdr:from>
    <xdr:to>
      <xdr:col>11</xdr:col>
      <xdr:colOff>307975</xdr:colOff>
      <xdr:row>78</xdr:row>
      <xdr:rowOff>146527</xdr:rowOff>
    </xdr:to>
    <xdr:cxnSp macro="">
      <xdr:nvCxnSpPr>
        <xdr:cNvPr id="419" name="直線コネクタ 418">
          <a:extLst>
            <a:ext uri="{FF2B5EF4-FFF2-40B4-BE49-F238E27FC236}">
              <a16:creationId xmlns="" xmlns:a16="http://schemas.microsoft.com/office/drawing/2014/main" id="{00000000-0008-0000-0700-0000A3010000}"/>
            </a:ext>
          </a:extLst>
        </xdr:cNvPr>
        <xdr:cNvCxnSpPr/>
      </xdr:nvCxnSpPr>
      <xdr:spPr>
        <a:xfrm>
          <a:off x="6972300" y="135093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87650</xdr:rowOff>
    </xdr:from>
    <xdr:to>
      <xdr:col>15</xdr:col>
      <xdr:colOff>231775</xdr:colOff>
      <xdr:row>79</xdr:row>
      <xdr:rowOff>17800</xdr:rowOff>
    </xdr:to>
    <xdr:sp macro="" textlink="">
      <xdr:nvSpPr>
        <xdr:cNvPr id="429" name="円/楕円 428">
          <a:extLst>
            <a:ext uri="{FF2B5EF4-FFF2-40B4-BE49-F238E27FC236}">
              <a16:creationId xmlns="" xmlns:a16="http://schemas.microsoft.com/office/drawing/2014/main" id="{00000000-0008-0000-0700-0000AD010000}"/>
            </a:ext>
          </a:extLst>
        </xdr:cNvPr>
        <xdr:cNvSpPr/>
      </xdr:nvSpPr>
      <xdr:spPr>
        <a:xfrm>
          <a:off x="10426700" y="134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2577</xdr:rowOff>
    </xdr:from>
    <xdr:ext cx="534377" cy="259045"/>
    <xdr:sp macro="" textlink="">
      <xdr:nvSpPr>
        <xdr:cNvPr id="430" name="商工費該当値テキスト">
          <a:extLst>
            <a:ext uri="{FF2B5EF4-FFF2-40B4-BE49-F238E27FC236}">
              <a16:creationId xmlns="" xmlns:a16="http://schemas.microsoft.com/office/drawing/2014/main" id="{00000000-0008-0000-0700-0000AE010000}"/>
            </a:ext>
          </a:extLst>
        </xdr:cNvPr>
        <xdr:cNvSpPr txBox="1"/>
      </xdr:nvSpPr>
      <xdr:spPr>
        <a:xfrm>
          <a:off x="10528300" y="133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28375</xdr:rowOff>
    </xdr:from>
    <xdr:to>
      <xdr:col>14</xdr:col>
      <xdr:colOff>79375</xdr:colOff>
      <xdr:row>78</xdr:row>
      <xdr:rowOff>129975</xdr:rowOff>
    </xdr:to>
    <xdr:sp macro="" textlink="">
      <xdr:nvSpPr>
        <xdr:cNvPr id="431" name="円/楕円 430">
          <a:extLst>
            <a:ext uri="{FF2B5EF4-FFF2-40B4-BE49-F238E27FC236}">
              <a16:creationId xmlns="" xmlns:a16="http://schemas.microsoft.com/office/drawing/2014/main" id="{00000000-0008-0000-0700-0000AF010000}"/>
            </a:ext>
          </a:extLst>
        </xdr:cNvPr>
        <xdr:cNvSpPr/>
      </xdr:nvSpPr>
      <xdr:spPr>
        <a:xfrm>
          <a:off x="9588500" y="134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121102</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9372111" y="134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78327</xdr:rowOff>
    </xdr:from>
    <xdr:to>
      <xdr:col>12</xdr:col>
      <xdr:colOff>561975</xdr:colOff>
      <xdr:row>79</xdr:row>
      <xdr:rowOff>8477</xdr:rowOff>
    </xdr:to>
    <xdr:sp macro="" textlink="">
      <xdr:nvSpPr>
        <xdr:cNvPr id="433" name="円/楕円 432">
          <a:extLst>
            <a:ext uri="{FF2B5EF4-FFF2-40B4-BE49-F238E27FC236}">
              <a16:creationId xmlns="" xmlns:a16="http://schemas.microsoft.com/office/drawing/2014/main" id="{00000000-0008-0000-0700-0000B1010000}"/>
            </a:ext>
          </a:extLst>
        </xdr:cNvPr>
        <xdr:cNvSpPr/>
      </xdr:nvSpPr>
      <xdr:spPr>
        <a:xfrm>
          <a:off x="8699500" y="134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171054</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8483111" y="135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95727</xdr:rowOff>
    </xdr:from>
    <xdr:to>
      <xdr:col>11</xdr:col>
      <xdr:colOff>358775</xdr:colOff>
      <xdr:row>79</xdr:row>
      <xdr:rowOff>25877</xdr:rowOff>
    </xdr:to>
    <xdr:sp macro="" textlink="">
      <xdr:nvSpPr>
        <xdr:cNvPr id="435" name="円/楕円 434">
          <a:extLst>
            <a:ext uri="{FF2B5EF4-FFF2-40B4-BE49-F238E27FC236}">
              <a16:creationId xmlns="" xmlns:a16="http://schemas.microsoft.com/office/drawing/2014/main" id="{00000000-0008-0000-0700-0000B3010000}"/>
            </a:ext>
          </a:extLst>
        </xdr:cNvPr>
        <xdr:cNvSpPr/>
      </xdr:nvSpPr>
      <xdr:spPr>
        <a:xfrm>
          <a:off x="7810500" y="134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17004</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7594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85440</xdr:rowOff>
    </xdr:from>
    <xdr:to>
      <xdr:col>10</xdr:col>
      <xdr:colOff>155575</xdr:colOff>
      <xdr:row>79</xdr:row>
      <xdr:rowOff>15590</xdr:rowOff>
    </xdr:to>
    <xdr:sp macro="" textlink="">
      <xdr:nvSpPr>
        <xdr:cNvPr id="437" name="円/楕円 436">
          <a:extLst>
            <a:ext uri="{FF2B5EF4-FFF2-40B4-BE49-F238E27FC236}">
              <a16:creationId xmlns="" xmlns:a16="http://schemas.microsoft.com/office/drawing/2014/main" id="{00000000-0008-0000-0700-0000B5010000}"/>
            </a:ext>
          </a:extLst>
        </xdr:cNvPr>
        <xdr:cNvSpPr/>
      </xdr:nvSpPr>
      <xdr:spPr>
        <a:xfrm>
          <a:off x="6921500" y="134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6717</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705111" y="135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149627</xdr:rowOff>
    </xdr:from>
    <xdr:to>
      <xdr:col>15</xdr:col>
      <xdr:colOff>180975</xdr:colOff>
      <xdr:row>98</xdr:row>
      <xdr:rowOff>169811</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9639300" y="16951727"/>
          <a:ext cx="8382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a:extLst>
            <a:ext uri="{FF2B5EF4-FFF2-40B4-BE49-F238E27FC236}">
              <a16:creationId xmlns="" xmlns:a16="http://schemas.microsoft.com/office/drawing/2014/main" id="{00000000-0008-0000-0700-0000D4010000}"/>
            </a:ext>
          </a:extLst>
        </xdr:cNvPr>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169811</xdr:rowOff>
    </xdr:from>
    <xdr:to>
      <xdr:col>14</xdr:col>
      <xdr:colOff>28575</xdr:colOff>
      <xdr:row>99</xdr:row>
      <xdr:rowOff>10871</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8750300" y="16971911"/>
          <a:ext cx="8890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168684</xdr:rowOff>
    </xdr:from>
    <xdr:to>
      <xdr:col>12</xdr:col>
      <xdr:colOff>511175</xdr:colOff>
      <xdr:row>99</xdr:row>
      <xdr:rowOff>10871</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a:off x="7861300" y="16970784"/>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168684</xdr:rowOff>
    </xdr:from>
    <xdr:to>
      <xdr:col>11</xdr:col>
      <xdr:colOff>307975</xdr:colOff>
      <xdr:row>99</xdr:row>
      <xdr:rowOff>4328</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flipV="1">
          <a:off x="6972300" y="16970784"/>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98827</xdr:rowOff>
    </xdr:from>
    <xdr:to>
      <xdr:col>15</xdr:col>
      <xdr:colOff>231775</xdr:colOff>
      <xdr:row>99</xdr:row>
      <xdr:rowOff>28977</xdr:rowOff>
    </xdr:to>
    <xdr:sp macro="" textlink="">
      <xdr:nvSpPr>
        <xdr:cNvPr id="486" name="円/楕円 485">
          <a:extLst>
            <a:ext uri="{FF2B5EF4-FFF2-40B4-BE49-F238E27FC236}">
              <a16:creationId xmlns="" xmlns:a16="http://schemas.microsoft.com/office/drawing/2014/main" id="{00000000-0008-0000-0700-0000E6010000}"/>
            </a:ext>
          </a:extLst>
        </xdr:cNvPr>
        <xdr:cNvSpPr/>
      </xdr:nvSpPr>
      <xdr:spPr>
        <a:xfrm>
          <a:off x="10426700" y="16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a:extLst>
            <a:ext uri="{FF2B5EF4-FFF2-40B4-BE49-F238E27FC236}">
              <a16:creationId xmlns="" xmlns:a16="http://schemas.microsoft.com/office/drawing/2014/main" id="{00000000-0008-0000-0700-0000E7010000}"/>
            </a:ext>
          </a:extLst>
        </xdr:cNvPr>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119011</xdr:rowOff>
    </xdr:from>
    <xdr:to>
      <xdr:col>14</xdr:col>
      <xdr:colOff>79375</xdr:colOff>
      <xdr:row>99</xdr:row>
      <xdr:rowOff>49161</xdr:rowOff>
    </xdr:to>
    <xdr:sp macro="" textlink="">
      <xdr:nvSpPr>
        <xdr:cNvPr id="488" name="円/楕円 487">
          <a:extLst>
            <a:ext uri="{FF2B5EF4-FFF2-40B4-BE49-F238E27FC236}">
              <a16:creationId xmlns="" xmlns:a16="http://schemas.microsoft.com/office/drawing/2014/main" id="{00000000-0008-0000-0700-0000E8010000}"/>
            </a:ext>
          </a:extLst>
        </xdr:cNvPr>
        <xdr:cNvSpPr/>
      </xdr:nvSpPr>
      <xdr:spPr>
        <a:xfrm>
          <a:off x="9588500" y="16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40288</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9372111" y="170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131521</xdr:rowOff>
    </xdr:from>
    <xdr:to>
      <xdr:col>12</xdr:col>
      <xdr:colOff>561975</xdr:colOff>
      <xdr:row>99</xdr:row>
      <xdr:rowOff>61671</xdr:rowOff>
    </xdr:to>
    <xdr:sp macro="" textlink="">
      <xdr:nvSpPr>
        <xdr:cNvPr id="490" name="円/楕円 489">
          <a:extLst>
            <a:ext uri="{FF2B5EF4-FFF2-40B4-BE49-F238E27FC236}">
              <a16:creationId xmlns="" xmlns:a16="http://schemas.microsoft.com/office/drawing/2014/main" id="{00000000-0008-0000-0700-0000EA010000}"/>
            </a:ext>
          </a:extLst>
        </xdr:cNvPr>
        <xdr:cNvSpPr/>
      </xdr:nvSpPr>
      <xdr:spPr>
        <a:xfrm>
          <a:off x="8699500" y="169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52798</xdr:rowOff>
    </xdr:from>
    <xdr:ext cx="534377" cy="259045"/>
    <xdr:sp macro="" textlink="">
      <xdr:nvSpPr>
        <xdr:cNvPr id="491" name="テキスト ボックス 490">
          <a:extLst>
            <a:ext uri="{FF2B5EF4-FFF2-40B4-BE49-F238E27FC236}">
              <a16:creationId xmlns="" xmlns:a16="http://schemas.microsoft.com/office/drawing/2014/main" id="{00000000-0008-0000-0700-0000EB010000}"/>
            </a:ext>
          </a:extLst>
        </xdr:cNvPr>
        <xdr:cNvSpPr txBox="1"/>
      </xdr:nvSpPr>
      <xdr:spPr>
        <a:xfrm>
          <a:off x="8483111" y="1702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117884</xdr:rowOff>
    </xdr:from>
    <xdr:to>
      <xdr:col>11</xdr:col>
      <xdr:colOff>358775</xdr:colOff>
      <xdr:row>99</xdr:row>
      <xdr:rowOff>48034</xdr:rowOff>
    </xdr:to>
    <xdr:sp macro="" textlink="">
      <xdr:nvSpPr>
        <xdr:cNvPr id="492" name="円/楕円 491">
          <a:extLst>
            <a:ext uri="{FF2B5EF4-FFF2-40B4-BE49-F238E27FC236}">
              <a16:creationId xmlns="" xmlns:a16="http://schemas.microsoft.com/office/drawing/2014/main" id="{00000000-0008-0000-0700-0000EC010000}"/>
            </a:ext>
          </a:extLst>
        </xdr:cNvPr>
        <xdr:cNvSpPr/>
      </xdr:nvSpPr>
      <xdr:spPr>
        <a:xfrm>
          <a:off x="7810500" y="16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39161</xdr:rowOff>
    </xdr:from>
    <xdr:ext cx="534377" cy="259045"/>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7594111" y="170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124978</xdr:rowOff>
    </xdr:from>
    <xdr:to>
      <xdr:col>10</xdr:col>
      <xdr:colOff>155575</xdr:colOff>
      <xdr:row>99</xdr:row>
      <xdr:rowOff>55128</xdr:rowOff>
    </xdr:to>
    <xdr:sp macro="" textlink="">
      <xdr:nvSpPr>
        <xdr:cNvPr id="494" name="円/楕円 493">
          <a:extLst>
            <a:ext uri="{FF2B5EF4-FFF2-40B4-BE49-F238E27FC236}">
              <a16:creationId xmlns="" xmlns:a16="http://schemas.microsoft.com/office/drawing/2014/main" id="{00000000-0008-0000-0700-0000EE010000}"/>
            </a:ext>
          </a:extLst>
        </xdr:cNvPr>
        <xdr:cNvSpPr/>
      </xdr:nvSpPr>
      <xdr:spPr>
        <a:xfrm>
          <a:off x="6921500" y="169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46255</xdr:rowOff>
    </xdr:from>
    <xdr:ext cx="534377"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6705111" y="170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49878</xdr:rowOff>
    </xdr:from>
    <xdr:to>
      <xdr:col>23</xdr:col>
      <xdr:colOff>517525</xdr:colOff>
      <xdr:row>38</xdr:row>
      <xdr:rowOff>72155</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564978"/>
          <a:ext cx="838200" cy="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32482</xdr:rowOff>
    </xdr:from>
    <xdr:to>
      <xdr:col>22</xdr:col>
      <xdr:colOff>365125</xdr:colOff>
      <xdr:row>38</xdr:row>
      <xdr:rowOff>49878</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4592300" y="6547582"/>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78691</xdr:rowOff>
    </xdr:from>
    <xdr:to>
      <xdr:col>21</xdr:col>
      <xdr:colOff>161925</xdr:colOff>
      <xdr:row>38</xdr:row>
      <xdr:rowOff>32482</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3703300" y="6250891"/>
          <a:ext cx="889000" cy="29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78691</xdr:rowOff>
    </xdr:from>
    <xdr:to>
      <xdr:col>19</xdr:col>
      <xdr:colOff>644525</xdr:colOff>
      <xdr:row>38</xdr:row>
      <xdr:rowOff>66754</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flipV="1">
          <a:off x="12814300" y="6250891"/>
          <a:ext cx="889000" cy="33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21355</xdr:rowOff>
    </xdr:from>
    <xdr:to>
      <xdr:col>23</xdr:col>
      <xdr:colOff>568325</xdr:colOff>
      <xdr:row>38</xdr:row>
      <xdr:rowOff>122955</xdr:rowOff>
    </xdr:to>
    <xdr:sp macro="" textlink="">
      <xdr:nvSpPr>
        <xdr:cNvPr id="541" name="円/楕円 540">
          <a:extLst>
            <a:ext uri="{FF2B5EF4-FFF2-40B4-BE49-F238E27FC236}">
              <a16:creationId xmlns="" xmlns:a16="http://schemas.microsoft.com/office/drawing/2014/main" id="{00000000-0008-0000-0700-00001D020000}"/>
            </a:ext>
          </a:extLst>
        </xdr:cNvPr>
        <xdr:cNvSpPr/>
      </xdr:nvSpPr>
      <xdr:spPr>
        <a:xfrm>
          <a:off x="16268700" y="65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4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170528</xdr:rowOff>
    </xdr:from>
    <xdr:to>
      <xdr:col>22</xdr:col>
      <xdr:colOff>415925</xdr:colOff>
      <xdr:row>38</xdr:row>
      <xdr:rowOff>100678</xdr:rowOff>
    </xdr:to>
    <xdr:sp macro="" textlink="">
      <xdr:nvSpPr>
        <xdr:cNvPr id="543" name="円/楕円 542">
          <a:extLst>
            <a:ext uri="{FF2B5EF4-FFF2-40B4-BE49-F238E27FC236}">
              <a16:creationId xmlns="" xmlns:a16="http://schemas.microsoft.com/office/drawing/2014/main" id="{00000000-0008-0000-0700-00001F020000}"/>
            </a:ext>
          </a:extLst>
        </xdr:cNvPr>
        <xdr:cNvSpPr/>
      </xdr:nvSpPr>
      <xdr:spPr>
        <a:xfrm>
          <a:off x="15430500" y="65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91805</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6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153132</xdr:rowOff>
    </xdr:from>
    <xdr:to>
      <xdr:col>21</xdr:col>
      <xdr:colOff>212725</xdr:colOff>
      <xdr:row>38</xdr:row>
      <xdr:rowOff>83282</xdr:rowOff>
    </xdr:to>
    <xdr:sp macro="" textlink="">
      <xdr:nvSpPr>
        <xdr:cNvPr id="545" name="円/楕円 544">
          <a:extLst>
            <a:ext uri="{FF2B5EF4-FFF2-40B4-BE49-F238E27FC236}">
              <a16:creationId xmlns="" xmlns:a16="http://schemas.microsoft.com/office/drawing/2014/main" id="{00000000-0008-0000-0700-000021020000}"/>
            </a:ext>
          </a:extLst>
        </xdr:cNvPr>
        <xdr:cNvSpPr/>
      </xdr:nvSpPr>
      <xdr:spPr>
        <a:xfrm>
          <a:off x="14541500" y="64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74409</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5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27891</xdr:rowOff>
    </xdr:from>
    <xdr:to>
      <xdr:col>20</xdr:col>
      <xdr:colOff>9525</xdr:colOff>
      <xdr:row>36</xdr:row>
      <xdr:rowOff>129491</xdr:rowOff>
    </xdr:to>
    <xdr:sp macro="" textlink="">
      <xdr:nvSpPr>
        <xdr:cNvPr id="547" name="円/楕円 546">
          <a:extLst>
            <a:ext uri="{FF2B5EF4-FFF2-40B4-BE49-F238E27FC236}">
              <a16:creationId xmlns="" xmlns:a16="http://schemas.microsoft.com/office/drawing/2014/main" id="{00000000-0008-0000-0700-000023020000}"/>
            </a:ext>
          </a:extLst>
        </xdr:cNvPr>
        <xdr:cNvSpPr/>
      </xdr:nvSpPr>
      <xdr:spPr>
        <a:xfrm>
          <a:off x="13652500" y="62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146018</xdr:rowOff>
    </xdr:from>
    <xdr:ext cx="599010"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03794" y="597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15954</xdr:rowOff>
    </xdr:from>
    <xdr:to>
      <xdr:col>18</xdr:col>
      <xdr:colOff>492125</xdr:colOff>
      <xdr:row>38</xdr:row>
      <xdr:rowOff>117554</xdr:rowOff>
    </xdr:to>
    <xdr:sp macro="" textlink="">
      <xdr:nvSpPr>
        <xdr:cNvPr id="549" name="円/楕円 548">
          <a:extLst>
            <a:ext uri="{FF2B5EF4-FFF2-40B4-BE49-F238E27FC236}">
              <a16:creationId xmlns="" xmlns:a16="http://schemas.microsoft.com/office/drawing/2014/main" id="{00000000-0008-0000-0700-000025020000}"/>
            </a:ext>
          </a:extLst>
        </xdr:cNvPr>
        <xdr:cNvSpPr/>
      </xdr:nvSpPr>
      <xdr:spPr>
        <a:xfrm>
          <a:off x="12763500" y="6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108681</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6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8790</xdr:rowOff>
    </xdr:from>
    <xdr:to>
      <xdr:col>23</xdr:col>
      <xdr:colOff>517525</xdr:colOff>
      <xdr:row>58</xdr:row>
      <xdr:rowOff>52239</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5481300" y="9952890"/>
          <a:ext cx="838200" cy="4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8790</xdr:rowOff>
    </xdr:from>
    <xdr:to>
      <xdr:col>22</xdr:col>
      <xdr:colOff>365125</xdr:colOff>
      <xdr:row>58</xdr:row>
      <xdr:rowOff>20691</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9952890"/>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20691</xdr:rowOff>
    </xdr:from>
    <xdr:to>
      <xdr:col>21</xdr:col>
      <xdr:colOff>161925</xdr:colOff>
      <xdr:row>58</xdr:row>
      <xdr:rowOff>30199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964791"/>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30199</xdr:rowOff>
    </xdr:from>
    <xdr:to>
      <xdr:col>19</xdr:col>
      <xdr:colOff>644525</xdr:colOff>
      <xdr:row>58</xdr:row>
      <xdr:rowOff>59675</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974299"/>
          <a:ext cx="8890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1439</xdr:rowOff>
    </xdr:from>
    <xdr:to>
      <xdr:col>23</xdr:col>
      <xdr:colOff>568325</xdr:colOff>
      <xdr:row>58</xdr:row>
      <xdr:rowOff>103039</xdr:rowOff>
    </xdr:to>
    <xdr:sp macro="" textlink="">
      <xdr:nvSpPr>
        <xdr:cNvPr id="598" name="円/楕円 597">
          <a:extLst>
            <a:ext uri="{FF2B5EF4-FFF2-40B4-BE49-F238E27FC236}">
              <a16:creationId xmlns="" xmlns:a16="http://schemas.microsoft.com/office/drawing/2014/main" id="{00000000-0008-0000-0700-000056020000}"/>
            </a:ext>
          </a:extLst>
        </xdr:cNvPr>
        <xdr:cNvSpPr/>
      </xdr:nvSpPr>
      <xdr:spPr>
        <a:xfrm>
          <a:off x="16268700" y="99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87816</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8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129440</xdr:rowOff>
    </xdr:from>
    <xdr:to>
      <xdr:col>22</xdr:col>
      <xdr:colOff>415925</xdr:colOff>
      <xdr:row>58</xdr:row>
      <xdr:rowOff>59590</xdr:rowOff>
    </xdr:to>
    <xdr:sp macro="" textlink="">
      <xdr:nvSpPr>
        <xdr:cNvPr id="600" name="円/楕円 599">
          <a:extLst>
            <a:ext uri="{FF2B5EF4-FFF2-40B4-BE49-F238E27FC236}">
              <a16:creationId xmlns="" xmlns:a16="http://schemas.microsoft.com/office/drawing/2014/main" id="{00000000-0008-0000-0700-000058020000}"/>
            </a:ext>
          </a:extLst>
        </xdr:cNvPr>
        <xdr:cNvSpPr/>
      </xdr:nvSpPr>
      <xdr:spPr>
        <a:xfrm>
          <a:off x="15430500" y="99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50717</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181794" y="999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141341</xdr:rowOff>
    </xdr:from>
    <xdr:to>
      <xdr:col>21</xdr:col>
      <xdr:colOff>212725</xdr:colOff>
      <xdr:row>58</xdr:row>
      <xdr:rowOff>71491</xdr:rowOff>
    </xdr:to>
    <xdr:sp macro="" textlink="">
      <xdr:nvSpPr>
        <xdr:cNvPr id="602" name="円/楕円 601">
          <a:extLst>
            <a:ext uri="{FF2B5EF4-FFF2-40B4-BE49-F238E27FC236}">
              <a16:creationId xmlns="" xmlns:a16="http://schemas.microsoft.com/office/drawing/2014/main" id="{00000000-0008-0000-0700-00005A020000}"/>
            </a:ext>
          </a:extLst>
        </xdr:cNvPr>
        <xdr:cNvSpPr/>
      </xdr:nvSpPr>
      <xdr:spPr>
        <a:xfrm>
          <a:off x="14541500" y="99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62618</xdr:rowOff>
    </xdr:from>
    <xdr:ext cx="59901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292794" y="1000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150849</xdr:rowOff>
    </xdr:from>
    <xdr:to>
      <xdr:col>20</xdr:col>
      <xdr:colOff>9525</xdr:colOff>
      <xdr:row>58</xdr:row>
      <xdr:rowOff>80999</xdr:rowOff>
    </xdr:to>
    <xdr:sp macro="" textlink="">
      <xdr:nvSpPr>
        <xdr:cNvPr id="604" name="円/楕円 603">
          <a:extLst>
            <a:ext uri="{FF2B5EF4-FFF2-40B4-BE49-F238E27FC236}">
              <a16:creationId xmlns="" xmlns:a16="http://schemas.microsoft.com/office/drawing/2014/main" id="{00000000-0008-0000-0700-00005C020000}"/>
            </a:ext>
          </a:extLst>
        </xdr:cNvPr>
        <xdr:cNvSpPr/>
      </xdr:nvSpPr>
      <xdr:spPr>
        <a:xfrm>
          <a:off x="13652500" y="99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72126</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10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8875</xdr:rowOff>
    </xdr:from>
    <xdr:to>
      <xdr:col>18</xdr:col>
      <xdr:colOff>492125</xdr:colOff>
      <xdr:row>58</xdr:row>
      <xdr:rowOff>110475</xdr:rowOff>
    </xdr:to>
    <xdr:sp macro="" textlink="">
      <xdr:nvSpPr>
        <xdr:cNvPr id="606" name="円/楕円 605">
          <a:extLst>
            <a:ext uri="{FF2B5EF4-FFF2-40B4-BE49-F238E27FC236}">
              <a16:creationId xmlns="" xmlns:a16="http://schemas.microsoft.com/office/drawing/2014/main" id="{00000000-0008-0000-0700-00005E020000}"/>
            </a:ext>
          </a:extLst>
        </xdr:cNvPr>
        <xdr:cNvSpPr/>
      </xdr:nvSpPr>
      <xdr:spPr>
        <a:xfrm>
          <a:off x="12763500" y="99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101602</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1004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93441</xdr:rowOff>
    </xdr:from>
    <xdr:to>
      <xdr:col>23</xdr:col>
      <xdr:colOff>517525</xdr:colOff>
      <xdr:row>78</xdr:row>
      <xdr:rowOff>94404</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5481300" y="13466541"/>
          <a:ext cx="8382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80372</xdr:rowOff>
    </xdr:from>
    <xdr:to>
      <xdr:col>22</xdr:col>
      <xdr:colOff>365125</xdr:colOff>
      <xdr:row>78</xdr:row>
      <xdr:rowOff>94404</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4592300" y="13453472"/>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57356</xdr:rowOff>
    </xdr:from>
    <xdr:to>
      <xdr:col>21</xdr:col>
      <xdr:colOff>161925</xdr:colOff>
      <xdr:row>78</xdr:row>
      <xdr:rowOff>80372</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430456"/>
          <a:ext cx="889000" cy="2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25606</xdr:rowOff>
    </xdr:from>
    <xdr:to>
      <xdr:col>19</xdr:col>
      <xdr:colOff>644525</xdr:colOff>
      <xdr:row>78</xdr:row>
      <xdr:rowOff>57356</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2814300" y="13398706"/>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42641</xdr:rowOff>
    </xdr:from>
    <xdr:to>
      <xdr:col>23</xdr:col>
      <xdr:colOff>568325</xdr:colOff>
      <xdr:row>78</xdr:row>
      <xdr:rowOff>144241</xdr:rowOff>
    </xdr:to>
    <xdr:sp macro="" textlink="">
      <xdr:nvSpPr>
        <xdr:cNvPr id="653" name="円/楕円 652">
          <a:extLst>
            <a:ext uri="{FF2B5EF4-FFF2-40B4-BE49-F238E27FC236}">
              <a16:creationId xmlns="" xmlns:a16="http://schemas.microsoft.com/office/drawing/2014/main" id="{00000000-0008-0000-0700-00008D020000}"/>
            </a:ext>
          </a:extLst>
        </xdr:cNvPr>
        <xdr:cNvSpPr/>
      </xdr:nvSpPr>
      <xdr:spPr>
        <a:xfrm>
          <a:off x="16268700" y="134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2018</xdr:rowOff>
    </xdr:from>
    <xdr:ext cx="534377"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2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43604</xdr:rowOff>
    </xdr:from>
    <xdr:to>
      <xdr:col>22</xdr:col>
      <xdr:colOff>415925</xdr:colOff>
      <xdr:row>78</xdr:row>
      <xdr:rowOff>145204</xdr:rowOff>
    </xdr:to>
    <xdr:sp macro="" textlink="">
      <xdr:nvSpPr>
        <xdr:cNvPr id="655" name="円/楕円 654">
          <a:extLst>
            <a:ext uri="{FF2B5EF4-FFF2-40B4-BE49-F238E27FC236}">
              <a16:creationId xmlns="" xmlns:a16="http://schemas.microsoft.com/office/drawing/2014/main" id="{00000000-0008-0000-0700-00008F020000}"/>
            </a:ext>
          </a:extLst>
        </xdr:cNvPr>
        <xdr:cNvSpPr/>
      </xdr:nvSpPr>
      <xdr:spPr>
        <a:xfrm>
          <a:off x="15430500" y="134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161731</xdr:rowOff>
    </xdr:from>
    <xdr:ext cx="534377"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214111" y="131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29572</xdr:rowOff>
    </xdr:from>
    <xdr:to>
      <xdr:col>21</xdr:col>
      <xdr:colOff>212725</xdr:colOff>
      <xdr:row>78</xdr:row>
      <xdr:rowOff>131172</xdr:rowOff>
    </xdr:to>
    <xdr:sp macro="" textlink="">
      <xdr:nvSpPr>
        <xdr:cNvPr id="657" name="円/楕円 656">
          <a:extLst>
            <a:ext uri="{FF2B5EF4-FFF2-40B4-BE49-F238E27FC236}">
              <a16:creationId xmlns="" xmlns:a16="http://schemas.microsoft.com/office/drawing/2014/main" id="{00000000-0008-0000-0700-000091020000}"/>
            </a:ext>
          </a:extLst>
        </xdr:cNvPr>
        <xdr:cNvSpPr/>
      </xdr:nvSpPr>
      <xdr:spPr>
        <a:xfrm>
          <a:off x="14541500" y="134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147699</xdr:rowOff>
    </xdr:from>
    <xdr:ext cx="534377"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325111" y="1317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6556</xdr:rowOff>
    </xdr:from>
    <xdr:to>
      <xdr:col>20</xdr:col>
      <xdr:colOff>9525</xdr:colOff>
      <xdr:row>78</xdr:row>
      <xdr:rowOff>108156</xdr:rowOff>
    </xdr:to>
    <xdr:sp macro="" textlink="">
      <xdr:nvSpPr>
        <xdr:cNvPr id="659" name="円/楕円 658">
          <a:extLst>
            <a:ext uri="{FF2B5EF4-FFF2-40B4-BE49-F238E27FC236}">
              <a16:creationId xmlns="" xmlns:a16="http://schemas.microsoft.com/office/drawing/2014/main" id="{00000000-0008-0000-0700-000093020000}"/>
            </a:ext>
          </a:extLst>
        </xdr:cNvPr>
        <xdr:cNvSpPr/>
      </xdr:nvSpPr>
      <xdr:spPr>
        <a:xfrm>
          <a:off x="13652500" y="133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124683</xdr:rowOff>
    </xdr:from>
    <xdr:ext cx="534377"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36111" y="1315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146256</xdr:rowOff>
    </xdr:from>
    <xdr:to>
      <xdr:col>18</xdr:col>
      <xdr:colOff>492125</xdr:colOff>
      <xdr:row>78</xdr:row>
      <xdr:rowOff>76406</xdr:rowOff>
    </xdr:to>
    <xdr:sp macro="" textlink="">
      <xdr:nvSpPr>
        <xdr:cNvPr id="661" name="円/楕円 660">
          <a:extLst>
            <a:ext uri="{FF2B5EF4-FFF2-40B4-BE49-F238E27FC236}">
              <a16:creationId xmlns="" xmlns:a16="http://schemas.microsoft.com/office/drawing/2014/main" id="{00000000-0008-0000-0700-000095020000}"/>
            </a:ext>
          </a:extLst>
        </xdr:cNvPr>
        <xdr:cNvSpPr/>
      </xdr:nvSpPr>
      <xdr:spPr>
        <a:xfrm>
          <a:off x="12763500" y="133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92933</xdr:rowOff>
    </xdr:from>
    <xdr:ext cx="534377"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47111" y="1312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24360</xdr:rowOff>
    </xdr:from>
    <xdr:to>
      <xdr:col>23</xdr:col>
      <xdr:colOff>517525</xdr:colOff>
      <xdr:row>98</xdr:row>
      <xdr:rowOff>47744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826460"/>
          <a:ext cx="838200" cy="2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47744</xdr:rowOff>
    </xdr:from>
    <xdr:to>
      <xdr:col>22</xdr:col>
      <xdr:colOff>365125</xdr:colOff>
      <xdr:row>98</xdr:row>
      <xdr:rowOff>59668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4592300" y="16849844"/>
          <a:ext cx="889000" cy="1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52787</xdr:rowOff>
    </xdr:from>
    <xdr:to>
      <xdr:col>21</xdr:col>
      <xdr:colOff>161925</xdr:colOff>
      <xdr:row>98</xdr:row>
      <xdr:rowOff>59668</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854887"/>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26819</xdr:rowOff>
    </xdr:from>
    <xdr:to>
      <xdr:col>19</xdr:col>
      <xdr:colOff>644525</xdr:colOff>
      <xdr:row>98</xdr:row>
      <xdr:rowOff>52787</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828919"/>
          <a:ext cx="889000" cy="2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145010</xdr:rowOff>
    </xdr:from>
    <xdr:to>
      <xdr:col>23</xdr:col>
      <xdr:colOff>568325</xdr:colOff>
      <xdr:row>98</xdr:row>
      <xdr:rowOff>75160</xdr:rowOff>
    </xdr:to>
    <xdr:sp macro="" textlink="">
      <xdr:nvSpPr>
        <xdr:cNvPr id="710" name="円/楕円 709">
          <a:extLst>
            <a:ext uri="{FF2B5EF4-FFF2-40B4-BE49-F238E27FC236}">
              <a16:creationId xmlns="" xmlns:a16="http://schemas.microsoft.com/office/drawing/2014/main" id="{00000000-0008-0000-0700-0000C6020000}"/>
            </a:ext>
          </a:extLst>
        </xdr:cNvPr>
        <xdr:cNvSpPr/>
      </xdr:nvSpPr>
      <xdr:spPr>
        <a:xfrm>
          <a:off x="16268700" y="167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59937</xdr:rowOff>
    </xdr:from>
    <xdr:ext cx="599010"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69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100,546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168394</xdr:rowOff>
    </xdr:from>
    <xdr:to>
      <xdr:col>22</xdr:col>
      <xdr:colOff>415925</xdr:colOff>
      <xdr:row>98</xdr:row>
      <xdr:rowOff>98544</xdr:rowOff>
    </xdr:to>
    <xdr:sp macro="" textlink="">
      <xdr:nvSpPr>
        <xdr:cNvPr id="712" name="円/楕円 711">
          <a:extLst>
            <a:ext uri="{FF2B5EF4-FFF2-40B4-BE49-F238E27FC236}">
              <a16:creationId xmlns="" xmlns:a16="http://schemas.microsoft.com/office/drawing/2014/main" id="{00000000-0008-0000-0700-0000C8020000}"/>
            </a:ext>
          </a:extLst>
        </xdr:cNvPr>
        <xdr:cNvSpPr/>
      </xdr:nvSpPr>
      <xdr:spPr>
        <a:xfrm>
          <a:off x="15430500" y="167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89671</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8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8868</xdr:rowOff>
    </xdr:from>
    <xdr:to>
      <xdr:col>21</xdr:col>
      <xdr:colOff>212725</xdr:colOff>
      <xdr:row>98</xdr:row>
      <xdr:rowOff>110468</xdr:rowOff>
    </xdr:to>
    <xdr:sp macro="" textlink="">
      <xdr:nvSpPr>
        <xdr:cNvPr id="714" name="円/楕円 713">
          <a:extLst>
            <a:ext uri="{FF2B5EF4-FFF2-40B4-BE49-F238E27FC236}">
              <a16:creationId xmlns="" xmlns:a16="http://schemas.microsoft.com/office/drawing/2014/main" id="{00000000-0008-0000-0700-0000CA020000}"/>
            </a:ext>
          </a:extLst>
        </xdr:cNvPr>
        <xdr:cNvSpPr/>
      </xdr:nvSpPr>
      <xdr:spPr>
        <a:xfrm>
          <a:off x="14541500" y="1681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101595</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90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1987</xdr:rowOff>
    </xdr:from>
    <xdr:to>
      <xdr:col>20</xdr:col>
      <xdr:colOff>9525</xdr:colOff>
      <xdr:row>98</xdr:row>
      <xdr:rowOff>103587</xdr:rowOff>
    </xdr:to>
    <xdr:sp macro="" textlink="">
      <xdr:nvSpPr>
        <xdr:cNvPr id="716" name="円/楕円 715">
          <a:extLst>
            <a:ext uri="{FF2B5EF4-FFF2-40B4-BE49-F238E27FC236}">
              <a16:creationId xmlns="" xmlns:a16="http://schemas.microsoft.com/office/drawing/2014/main" id="{00000000-0008-0000-0700-0000CC020000}"/>
            </a:ext>
          </a:extLst>
        </xdr:cNvPr>
        <xdr:cNvSpPr/>
      </xdr:nvSpPr>
      <xdr:spPr>
        <a:xfrm>
          <a:off x="13652500" y="168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94714</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8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147469</xdr:rowOff>
    </xdr:from>
    <xdr:to>
      <xdr:col>18</xdr:col>
      <xdr:colOff>492125</xdr:colOff>
      <xdr:row>98</xdr:row>
      <xdr:rowOff>77619</xdr:rowOff>
    </xdr:to>
    <xdr:sp macro="" textlink="">
      <xdr:nvSpPr>
        <xdr:cNvPr id="718" name="円/楕円 717">
          <a:extLst>
            <a:ext uri="{FF2B5EF4-FFF2-40B4-BE49-F238E27FC236}">
              <a16:creationId xmlns="" xmlns:a16="http://schemas.microsoft.com/office/drawing/2014/main" id="{00000000-0008-0000-0700-0000CE020000}"/>
            </a:ext>
          </a:extLst>
        </xdr:cNvPr>
        <xdr:cNvSpPr/>
      </xdr:nvSpPr>
      <xdr:spPr>
        <a:xfrm>
          <a:off x="12763500" y="167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68746</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87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議会費：前年度と比べて</a:t>
          </a:r>
          <a:r>
            <a:rPr kumimoji="1" lang="en-US" altLang="ja-JP" sz="1300">
              <a:latin typeface="ＭＳ Ｐゴシック"/>
            </a:rPr>
            <a:t>174</a:t>
          </a:r>
          <a:r>
            <a:rPr kumimoji="1" lang="ja-JP" altLang="en-US" sz="1300">
              <a:latin typeface="ＭＳ Ｐゴシック"/>
            </a:rPr>
            <a:t>円減となった。議員</a:t>
          </a:r>
          <a:r>
            <a:rPr kumimoji="1" lang="en-US" altLang="ja-JP" sz="1300">
              <a:latin typeface="ＭＳ Ｐゴシック"/>
            </a:rPr>
            <a:t>1</a:t>
          </a:r>
          <a:r>
            <a:rPr kumimoji="1" lang="ja-JP" altLang="en-US" sz="1300">
              <a:latin typeface="ＭＳ Ｐゴシック"/>
            </a:rPr>
            <a:t>人減によるもの。　総務費：前年度と比べて</a:t>
          </a:r>
          <a:r>
            <a:rPr kumimoji="1" lang="en-US" altLang="ja-JP" sz="1300">
              <a:latin typeface="ＭＳ Ｐゴシック"/>
            </a:rPr>
            <a:t>30,271</a:t>
          </a:r>
          <a:r>
            <a:rPr kumimoji="1" lang="ja-JP" altLang="en-US" sz="1300">
              <a:latin typeface="ＭＳ Ｐゴシック"/>
            </a:rPr>
            <a:t>円の増となったが類似団体と比較すると</a:t>
          </a:r>
          <a:r>
            <a:rPr kumimoji="1" lang="en-US" altLang="ja-JP" sz="1300">
              <a:latin typeface="ＭＳ Ｐゴシック"/>
            </a:rPr>
            <a:t>10,759</a:t>
          </a:r>
          <a:r>
            <a:rPr kumimoji="1" lang="ja-JP" altLang="en-US" sz="1300">
              <a:latin typeface="ＭＳ Ｐゴシック"/>
            </a:rPr>
            <a:t>円下回った。地域創生総合支援事業、携帯電話等エリア整備事業などによるもの。</a:t>
          </a:r>
          <a:endParaRPr kumimoji="1" lang="en-US" altLang="ja-JP" sz="1300">
            <a:latin typeface="ＭＳ Ｐゴシック"/>
          </a:endParaRPr>
        </a:p>
        <a:p>
          <a:r>
            <a:rPr kumimoji="1" lang="ja-JP" altLang="en-US" sz="1300">
              <a:latin typeface="ＭＳ Ｐゴシック"/>
            </a:rPr>
            <a:t>民生費：前年度と比べて</a:t>
          </a:r>
          <a:r>
            <a:rPr kumimoji="1" lang="en-US" altLang="ja-JP" sz="1300">
              <a:latin typeface="ＭＳ Ｐゴシック"/>
            </a:rPr>
            <a:t>11,032</a:t>
          </a:r>
          <a:r>
            <a:rPr kumimoji="1" lang="ja-JP" altLang="en-US" sz="1300">
              <a:latin typeface="ＭＳ Ｐゴシック"/>
            </a:rPr>
            <a:t>円の増となり類似団体と比較し</a:t>
          </a:r>
          <a:r>
            <a:rPr kumimoji="1" lang="en-US" altLang="ja-JP" sz="1300">
              <a:latin typeface="ＭＳ Ｐゴシック"/>
            </a:rPr>
            <a:t>6,190</a:t>
          </a:r>
          <a:r>
            <a:rPr kumimoji="1" lang="ja-JP" altLang="en-US" sz="1300">
              <a:latin typeface="ＭＳ Ｐゴシック"/>
            </a:rPr>
            <a:t>円上回った。障害者福祉費や保育園費の増によるもの。　衛生費：前年度と比べて</a:t>
          </a:r>
          <a:r>
            <a:rPr kumimoji="1" lang="en-US" altLang="ja-JP" sz="1300">
              <a:latin typeface="ＭＳ Ｐゴシック"/>
            </a:rPr>
            <a:t>22,315</a:t>
          </a:r>
          <a:r>
            <a:rPr kumimoji="1" lang="ja-JP" altLang="en-US" sz="1300">
              <a:latin typeface="ＭＳ Ｐゴシック"/>
            </a:rPr>
            <a:t>円増となったが類似団体と比較すると</a:t>
          </a:r>
          <a:r>
            <a:rPr kumimoji="1" lang="en-US" altLang="ja-JP" sz="1300">
              <a:latin typeface="ＭＳ Ｐゴシック"/>
            </a:rPr>
            <a:t>26,491</a:t>
          </a:r>
          <a:r>
            <a:rPr kumimoji="1" lang="ja-JP" altLang="en-US" sz="1300">
              <a:latin typeface="ＭＳ Ｐゴシック"/>
            </a:rPr>
            <a:t>円下回った。一部事務組合への負担金と簡易水道特別会計への繰出金の増によるもの。</a:t>
          </a:r>
          <a:endParaRPr kumimoji="1" lang="en-US" altLang="ja-JP" sz="1300">
            <a:latin typeface="ＭＳ Ｐゴシック"/>
          </a:endParaRPr>
        </a:p>
        <a:p>
          <a:r>
            <a:rPr kumimoji="1" lang="ja-JP" altLang="en-US" sz="1300">
              <a:latin typeface="ＭＳ Ｐゴシック"/>
            </a:rPr>
            <a:t>労働費：前年度と比べて</a:t>
          </a:r>
          <a:r>
            <a:rPr kumimoji="1" lang="en-US" altLang="ja-JP" sz="1300">
              <a:latin typeface="ＭＳ Ｐゴシック"/>
            </a:rPr>
            <a:t>4,177</a:t>
          </a:r>
          <a:r>
            <a:rPr kumimoji="1" lang="ja-JP" altLang="en-US" sz="1300">
              <a:latin typeface="ＭＳ Ｐゴシック"/>
            </a:rPr>
            <a:t>円減となった。前年度の事業完了によるもの。　農林水産業費：前年度と比べて</a:t>
          </a:r>
          <a:r>
            <a:rPr kumimoji="1" lang="en-US" altLang="ja-JP" sz="1300">
              <a:latin typeface="ＭＳ Ｐゴシック"/>
            </a:rPr>
            <a:t>56,199</a:t>
          </a:r>
          <a:r>
            <a:rPr kumimoji="1" lang="ja-JP" altLang="en-US" sz="1300">
              <a:latin typeface="ＭＳ Ｐゴシック"/>
            </a:rPr>
            <a:t>円減となり類似団体と比較し</a:t>
          </a:r>
          <a:r>
            <a:rPr kumimoji="1" lang="en-US" altLang="ja-JP" sz="1300">
              <a:latin typeface="ＭＳ Ｐゴシック"/>
            </a:rPr>
            <a:t>51,489</a:t>
          </a:r>
          <a:r>
            <a:rPr kumimoji="1" lang="ja-JP" altLang="en-US" sz="1300">
              <a:latin typeface="ＭＳ Ｐゴシック"/>
            </a:rPr>
            <a:t>円下回った。前年度の事業完了によるもの。　商工費：前年度と比べて</a:t>
          </a:r>
          <a:r>
            <a:rPr kumimoji="1" lang="en-US" altLang="ja-JP" sz="1300">
              <a:latin typeface="ＭＳ Ｐゴシック"/>
            </a:rPr>
            <a:t>15,558</a:t>
          </a:r>
          <a:r>
            <a:rPr kumimoji="1" lang="ja-JP" altLang="en-US" sz="1300">
              <a:latin typeface="ＭＳ Ｐゴシック"/>
            </a:rPr>
            <a:t>円減となり類似団体と比べ</a:t>
          </a:r>
          <a:r>
            <a:rPr kumimoji="1" lang="en-US" altLang="ja-JP" sz="1300">
              <a:latin typeface="ＭＳ Ｐゴシック"/>
            </a:rPr>
            <a:t>27,859</a:t>
          </a:r>
          <a:r>
            <a:rPr kumimoji="1" lang="ja-JP" altLang="en-US" sz="1300">
              <a:latin typeface="ＭＳ Ｐゴシック"/>
            </a:rPr>
            <a:t>円下回った。</a:t>
          </a:r>
          <a:endParaRPr kumimoji="1" lang="en-US" altLang="ja-JP" sz="1300">
            <a:latin typeface="ＭＳ Ｐゴシック"/>
          </a:endParaRPr>
        </a:p>
        <a:p>
          <a:r>
            <a:rPr kumimoji="1" lang="ja-JP" altLang="en-US" sz="1300">
              <a:latin typeface="ＭＳ Ｐゴシック"/>
            </a:rPr>
            <a:t>土木費：前年度と比べて</a:t>
          </a:r>
          <a:r>
            <a:rPr kumimoji="1" lang="en-US" altLang="ja-JP" sz="1300">
              <a:latin typeface="ＭＳ Ｐゴシック"/>
            </a:rPr>
            <a:t>26,486</a:t>
          </a:r>
          <a:r>
            <a:rPr kumimoji="1" lang="ja-JP" altLang="en-US" sz="1300">
              <a:latin typeface="ＭＳ Ｐゴシック"/>
            </a:rPr>
            <a:t>円の増となったが類似団体と比較すると</a:t>
          </a:r>
          <a:r>
            <a:rPr kumimoji="1" lang="en-US" altLang="ja-JP" sz="1300">
              <a:latin typeface="ＭＳ Ｐゴシック"/>
            </a:rPr>
            <a:t>47,614</a:t>
          </a:r>
          <a:r>
            <a:rPr kumimoji="1" lang="ja-JP" altLang="en-US" sz="1300">
              <a:latin typeface="ＭＳ Ｐゴシック"/>
            </a:rPr>
            <a:t>円下回った。補助事業の増加によるもの。　消防費：前年度と比べて</a:t>
          </a:r>
          <a:r>
            <a:rPr kumimoji="1" lang="en-US" altLang="ja-JP" sz="1300">
              <a:latin typeface="ＭＳ Ｐゴシック"/>
            </a:rPr>
            <a:t>9,745</a:t>
          </a:r>
          <a:r>
            <a:rPr kumimoji="1" lang="ja-JP" altLang="en-US" sz="1300">
              <a:latin typeface="ＭＳ Ｐゴシック"/>
            </a:rPr>
            <a:t>円の減となり類似団体と比較し</a:t>
          </a:r>
          <a:r>
            <a:rPr kumimoji="1" lang="en-US" altLang="ja-JP" sz="1300">
              <a:latin typeface="ＭＳ Ｐゴシック"/>
            </a:rPr>
            <a:t>21,736</a:t>
          </a:r>
          <a:r>
            <a:rPr kumimoji="1" lang="ja-JP" altLang="en-US" sz="1300">
              <a:latin typeface="ＭＳ Ｐゴシック"/>
            </a:rPr>
            <a:t>円下回った。</a:t>
          </a:r>
          <a:endParaRPr kumimoji="1" lang="en-US" altLang="ja-JP" sz="1300">
            <a:latin typeface="ＭＳ Ｐゴシック"/>
          </a:endParaRPr>
        </a:p>
        <a:p>
          <a:r>
            <a:rPr kumimoji="1" lang="ja-JP" altLang="en-US" sz="1300">
              <a:latin typeface="ＭＳ Ｐゴシック"/>
            </a:rPr>
            <a:t>教育費：前年度と比べて</a:t>
          </a:r>
          <a:r>
            <a:rPr kumimoji="1" lang="en-US" altLang="ja-JP" sz="1300">
              <a:latin typeface="ＭＳ Ｐゴシック"/>
            </a:rPr>
            <a:t>22,808</a:t>
          </a:r>
          <a:r>
            <a:rPr kumimoji="1" lang="ja-JP" altLang="en-US" sz="1300">
              <a:latin typeface="ＭＳ Ｐゴシック"/>
            </a:rPr>
            <a:t>円減となり類似団体と比較すると</a:t>
          </a:r>
          <a:r>
            <a:rPr kumimoji="1" lang="en-US" altLang="ja-JP" sz="1300">
              <a:latin typeface="ＭＳ Ｐゴシック"/>
            </a:rPr>
            <a:t>46,361</a:t>
          </a:r>
          <a:r>
            <a:rPr kumimoji="1" lang="ja-JP" altLang="en-US" sz="1300">
              <a:latin typeface="ＭＳ Ｐゴシック"/>
            </a:rPr>
            <a:t>円下回った。小中学校の施設整備事業が完了したことのよるもの。</a:t>
          </a:r>
          <a:endParaRPr kumimoji="1" lang="en-US" altLang="ja-JP" sz="1300">
            <a:latin typeface="ＭＳ Ｐゴシック"/>
          </a:endParaRPr>
        </a:p>
        <a:p>
          <a:r>
            <a:rPr kumimoji="1" lang="ja-JP" altLang="en-US" sz="1300">
              <a:latin typeface="ＭＳ Ｐゴシック"/>
            </a:rPr>
            <a:t>公債費：前年度と比べて</a:t>
          </a:r>
          <a:r>
            <a:rPr kumimoji="1" lang="en-US" altLang="ja-JP" sz="1300">
              <a:latin typeface="ＭＳ Ｐゴシック"/>
            </a:rPr>
            <a:t>12,275</a:t>
          </a:r>
          <a:r>
            <a:rPr kumimoji="1" lang="ja-JP" altLang="en-US" sz="1300">
              <a:latin typeface="ＭＳ Ｐゴシック"/>
            </a:rPr>
            <a:t>円の増となったが類似団体と比較すると</a:t>
          </a:r>
          <a:r>
            <a:rPr kumimoji="1" lang="en-US" altLang="ja-JP" sz="1300">
              <a:latin typeface="ＭＳ Ｐゴシック"/>
            </a:rPr>
            <a:t>45,719</a:t>
          </a:r>
          <a:r>
            <a:rPr kumimoji="1" lang="ja-JP" altLang="en-US" sz="1300">
              <a:latin typeface="ＭＳ Ｐゴシック"/>
            </a:rPr>
            <a:t>円下回った。新たに元金の償還が始まったことによるもの。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標準財政規模比における財政調整基金残高の割合が前年度より減少したのは、前年度に比べて事業の財源充当として取り崩した額が減少したが、積立が取り崩した額を下回ったことによるもの。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全会計とも黒字で推移している。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4011585</v>
      </c>
      <c r="BO4" s="379"/>
      <c r="BP4" s="379"/>
      <c r="BQ4" s="379"/>
      <c r="BR4" s="379"/>
      <c r="BS4" s="379"/>
      <c r="BT4" s="379"/>
      <c r="BU4" s="380"/>
      <c r="BV4" s="378">
        <v>4098465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4.9000000000000004</v>
      </c>
      <c r="CU4" s="385"/>
      <c r="CV4" s="385"/>
      <c r="CW4" s="385"/>
      <c r="CX4" s="385"/>
      <c r="CY4" s="385"/>
      <c r="CZ4" s="385"/>
      <c r="DA4" s="386"/>
      <c r="DB4" s="384">
        <v>3.7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3853955</v>
      </c>
      <c r="BO5" s="416"/>
      <c r="BP5" s="416"/>
      <c r="BQ5" s="416"/>
      <c r="BR5" s="416"/>
      <c r="BS5" s="416"/>
      <c r="BT5" s="416"/>
      <c r="BU5" s="417"/>
      <c r="BV5" s="415">
        <v>3963349</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78.900000000000006</v>
      </c>
      <c r="CU5" s="413"/>
      <c r="CV5" s="413"/>
      <c r="CW5" s="413"/>
      <c r="CX5" s="413"/>
      <c r="CY5" s="413"/>
      <c r="CZ5" s="413"/>
      <c r="DA5" s="414"/>
      <c r="DB5" s="412">
        <v>82.8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157630</v>
      </c>
      <c r="BO6" s="416"/>
      <c r="BP6" s="416"/>
      <c r="BQ6" s="416"/>
      <c r="BR6" s="416"/>
      <c r="BS6" s="416"/>
      <c r="BT6" s="416"/>
      <c r="BU6" s="417"/>
      <c r="BV6" s="415">
        <v>135116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83</v>
      </c>
      <c r="CU6" s="453"/>
      <c r="CV6" s="453"/>
      <c r="CW6" s="453"/>
      <c r="CX6" s="453"/>
      <c r="CY6" s="453"/>
      <c r="CZ6" s="453"/>
      <c r="DA6" s="454"/>
      <c r="DB6" s="452">
        <v>87.3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52725</v>
      </c>
      <c r="BO7" s="416"/>
      <c r="BP7" s="416"/>
      <c r="BQ7" s="416"/>
      <c r="BR7" s="416"/>
      <c r="BS7" s="416"/>
      <c r="BT7" s="416"/>
      <c r="BU7" s="417"/>
      <c r="BV7" s="415">
        <v>58357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2136547</v>
      </c>
      <c r="CU7" s="416"/>
      <c r="CV7" s="416"/>
      <c r="CW7" s="416"/>
      <c r="CX7" s="416"/>
      <c r="CY7" s="416"/>
      <c r="CZ7" s="416"/>
      <c r="DA7" s="417"/>
      <c r="DB7" s="415">
        <v>2078399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104905</v>
      </c>
      <c r="BO8" s="416"/>
      <c r="BP8" s="416"/>
      <c r="BQ8" s="416"/>
      <c r="BR8" s="416"/>
      <c r="BS8" s="416"/>
      <c r="BT8" s="416"/>
      <c r="BU8" s="417"/>
      <c r="BV8" s="415">
        <v>76759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3577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28146</v>
      </c>
      <c r="BO9" s="416"/>
      <c r="BP9" s="416"/>
      <c r="BQ9" s="416"/>
      <c r="BR9" s="416"/>
      <c r="BS9" s="416"/>
      <c r="BT9" s="416"/>
      <c r="BU9" s="417"/>
      <c r="BV9" s="415">
        <v>4592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3989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77745</v>
      </c>
      <c r="BO10" s="416"/>
      <c r="BP10" s="416"/>
      <c r="BQ10" s="416"/>
      <c r="BR10" s="416"/>
      <c r="BS10" s="416"/>
      <c r="BT10" s="416"/>
      <c r="BU10" s="417"/>
      <c r="BV10" s="415">
        <v>337978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3774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84000</v>
      </c>
      <c r="BO12" s="416"/>
      <c r="BP12" s="416"/>
      <c r="BQ12" s="416"/>
      <c r="BR12" s="416"/>
      <c r="BS12" s="416"/>
      <c r="BT12" s="416"/>
      <c r="BU12" s="417"/>
      <c r="BV12" s="415">
        <v>111178</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3760</v>
      </c>
      <c r="S13" s="497"/>
      <c r="T13" s="497"/>
      <c r="U13" s="497"/>
      <c r="V13" s="498"/>
      <c r="W13" s="431" t="s">
        <v>121</v>
      </c>
      <c r="X13" s="432"/>
      <c r="Y13" s="432"/>
      <c r="Z13" s="432"/>
      <c r="AA13" s="432"/>
      <c r="AB13" s="422"/>
      <c r="AC13" s="466">
        <v>385</v>
      </c>
      <c r="AD13" s="467"/>
      <c r="AE13" s="467"/>
      <c r="AF13" s="467"/>
      <c r="AG13" s="506"/>
      <c r="AH13" s="466">
        <v>551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21891</v>
      </c>
      <c r="BO13" s="416"/>
      <c r="BP13" s="416"/>
      <c r="BQ13" s="416"/>
      <c r="BR13" s="416"/>
      <c r="BS13" s="416"/>
      <c r="BT13" s="416"/>
      <c r="BU13" s="417"/>
      <c r="BV13" s="415">
        <v>231392</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5</v>
      </c>
      <c r="CU13" s="413"/>
      <c r="CV13" s="413"/>
      <c r="CW13" s="413"/>
      <c r="CX13" s="413"/>
      <c r="CY13" s="413"/>
      <c r="CZ13" s="413"/>
      <c r="DA13" s="414"/>
      <c r="DB13" s="412">
        <v>5.3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3859</v>
      </c>
      <c r="S14" s="497"/>
      <c r="T14" s="497"/>
      <c r="U14" s="497"/>
      <c r="V14" s="498"/>
      <c r="W14" s="405"/>
      <c r="X14" s="406"/>
      <c r="Y14" s="406"/>
      <c r="Z14" s="406"/>
      <c r="AA14" s="406"/>
      <c r="AB14" s="395"/>
      <c r="AC14" s="499">
        <v>20.8</v>
      </c>
      <c r="AD14" s="500"/>
      <c r="AE14" s="500"/>
      <c r="AF14" s="500"/>
      <c r="AG14" s="501"/>
      <c r="AH14" s="499">
        <v>24.8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3844</v>
      </c>
      <c r="S15" s="497"/>
      <c r="T15" s="497"/>
      <c r="U15" s="497"/>
      <c r="V15" s="498"/>
      <c r="W15" s="431" t="s">
        <v>128</v>
      </c>
      <c r="X15" s="432"/>
      <c r="Y15" s="432"/>
      <c r="Z15" s="432"/>
      <c r="AA15" s="432"/>
      <c r="AB15" s="422"/>
      <c r="AC15" s="466">
        <v>755</v>
      </c>
      <c r="AD15" s="467"/>
      <c r="AE15" s="467"/>
      <c r="AF15" s="467"/>
      <c r="AG15" s="506"/>
      <c r="AH15" s="466">
        <v>909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307745</v>
      </c>
      <c r="BO15" s="379"/>
      <c r="BP15" s="379"/>
      <c r="BQ15" s="379"/>
      <c r="BR15" s="379"/>
      <c r="BS15" s="379"/>
      <c r="BT15" s="379"/>
      <c r="BU15" s="380"/>
      <c r="BV15" s="378">
        <v>299448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40.799999999999997</v>
      </c>
      <c r="AD16" s="500"/>
      <c r="AE16" s="500"/>
      <c r="AF16" s="500"/>
      <c r="AG16" s="501"/>
      <c r="AH16" s="499">
        <v>41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1960697</v>
      </c>
      <c r="BO16" s="416"/>
      <c r="BP16" s="416"/>
      <c r="BQ16" s="416"/>
      <c r="BR16" s="416"/>
      <c r="BS16" s="416"/>
      <c r="BT16" s="416"/>
      <c r="BU16" s="417"/>
      <c r="BV16" s="415">
        <v>1895948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712</v>
      </c>
      <c r="AD17" s="467"/>
      <c r="AE17" s="467"/>
      <c r="AF17" s="467"/>
      <c r="AG17" s="506"/>
      <c r="AH17" s="466">
        <v>759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376909</v>
      </c>
      <c r="BO17" s="416"/>
      <c r="BP17" s="416"/>
      <c r="BQ17" s="416"/>
      <c r="BR17" s="416"/>
      <c r="BS17" s="416"/>
      <c r="BT17" s="416"/>
      <c r="BU17" s="417"/>
      <c r="BV17" s="415">
        <v>374770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131.34</v>
      </c>
      <c r="M18" s="528"/>
      <c r="N18" s="528"/>
      <c r="O18" s="528"/>
      <c r="P18" s="528"/>
      <c r="Q18" s="528"/>
      <c r="R18" s="529"/>
      <c r="S18" s="529"/>
      <c r="T18" s="529"/>
      <c r="U18" s="529"/>
      <c r="V18" s="530"/>
      <c r="W18" s="433"/>
      <c r="X18" s="434"/>
      <c r="Y18" s="434"/>
      <c r="Z18" s="434"/>
      <c r="AA18" s="434"/>
      <c r="AB18" s="425"/>
      <c r="AC18" s="531">
        <v>38.4</v>
      </c>
      <c r="AD18" s="532"/>
      <c r="AE18" s="532"/>
      <c r="AF18" s="532"/>
      <c r="AG18" s="533"/>
      <c r="AH18" s="531">
        <v>34.200000000000003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1698497</v>
      </c>
      <c r="BO18" s="416"/>
      <c r="BP18" s="416"/>
      <c r="BQ18" s="416"/>
      <c r="BR18" s="416"/>
      <c r="BS18" s="416"/>
      <c r="BT18" s="416"/>
      <c r="BU18" s="417"/>
      <c r="BV18" s="415">
        <v>1711297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2749843</v>
      </c>
      <c r="BO19" s="416"/>
      <c r="BP19" s="416"/>
      <c r="BQ19" s="416"/>
      <c r="BR19" s="416"/>
      <c r="BS19" s="416"/>
      <c r="BT19" s="416"/>
      <c r="BU19" s="417"/>
      <c r="BV19" s="415">
        <v>2583046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1064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3271558</v>
      </c>
      <c r="BO23" s="416"/>
      <c r="BP23" s="416"/>
      <c r="BQ23" s="416"/>
      <c r="BR23" s="416"/>
      <c r="BS23" s="416"/>
      <c r="BT23" s="416"/>
      <c r="BU23" s="417"/>
      <c r="BV23" s="415">
        <v>3335280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5280</v>
      </c>
      <c r="R24" s="467"/>
      <c r="S24" s="467"/>
      <c r="T24" s="467"/>
      <c r="U24" s="467"/>
      <c r="V24" s="506"/>
      <c r="W24" s="561"/>
      <c r="X24" s="549"/>
      <c r="Y24" s="550"/>
      <c r="Z24" s="465" t="s">
        <v>151</v>
      </c>
      <c r="AA24" s="445"/>
      <c r="AB24" s="445"/>
      <c r="AC24" s="445"/>
      <c r="AD24" s="445"/>
      <c r="AE24" s="445"/>
      <c r="AF24" s="445"/>
      <c r="AG24" s="446"/>
      <c r="AH24" s="466">
        <v>61</v>
      </c>
      <c r="AI24" s="467"/>
      <c r="AJ24" s="467"/>
      <c r="AK24" s="467"/>
      <c r="AL24" s="506"/>
      <c r="AM24" s="466">
        <v>191906</v>
      </c>
      <c r="AN24" s="467"/>
      <c r="AO24" s="467"/>
      <c r="AP24" s="467"/>
      <c r="AQ24" s="467"/>
      <c r="AR24" s="506"/>
      <c r="AS24" s="466">
        <v>3146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3077268</v>
      </c>
      <c r="BO24" s="416"/>
      <c r="BP24" s="416"/>
      <c r="BQ24" s="416"/>
      <c r="BR24" s="416"/>
      <c r="BS24" s="416"/>
      <c r="BT24" s="416"/>
      <c r="BU24" s="417"/>
      <c r="BV24" s="415">
        <v>3116844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4810</v>
      </c>
      <c r="R25" s="467"/>
      <c r="S25" s="467"/>
      <c r="T25" s="467"/>
      <c r="U25" s="467"/>
      <c r="V25" s="506"/>
      <c r="W25" s="561"/>
      <c r="X25" s="549"/>
      <c r="Y25" s="550"/>
      <c r="Z25" s="465" t="s">
        <v>154</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14966</v>
      </c>
      <c r="BO25" s="379"/>
      <c r="BP25" s="379"/>
      <c r="BQ25" s="379"/>
      <c r="BR25" s="379"/>
      <c r="BS25" s="379"/>
      <c r="BT25" s="379"/>
      <c r="BU25" s="380"/>
      <c r="BV25" s="378">
        <v>17457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4550</v>
      </c>
      <c r="R26" s="467"/>
      <c r="S26" s="467"/>
      <c r="T26" s="467"/>
      <c r="U26" s="467"/>
      <c r="V26" s="506"/>
      <c r="W26" s="561"/>
      <c r="X26" s="549"/>
      <c r="Y26" s="550"/>
      <c r="Z26" s="465" t="s">
        <v>157</v>
      </c>
      <c r="AA26" s="571"/>
      <c r="AB26" s="571"/>
      <c r="AC26" s="571"/>
      <c r="AD26" s="571"/>
      <c r="AE26" s="571"/>
      <c r="AF26" s="571"/>
      <c r="AG26" s="572"/>
      <c r="AH26" s="466">
        <v>1</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2340</v>
      </c>
      <c r="R27" s="467"/>
      <c r="S27" s="467"/>
      <c r="T27" s="467"/>
      <c r="U27" s="467"/>
      <c r="V27" s="506"/>
      <c r="W27" s="561"/>
      <c r="X27" s="549"/>
      <c r="Y27" s="550"/>
      <c r="Z27" s="465" t="s">
        <v>161</v>
      </c>
      <c r="AA27" s="445"/>
      <c r="AB27" s="445"/>
      <c r="AC27" s="445"/>
      <c r="AD27" s="445"/>
      <c r="AE27" s="445"/>
      <c r="AF27" s="445"/>
      <c r="AG27" s="446"/>
      <c r="AH27" s="466">
        <v>3</v>
      </c>
      <c r="AI27" s="467"/>
      <c r="AJ27" s="467"/>
      <c r="AK27" s="467"/>
      <c r="AL27" s="506"/>
      <c r="AM27" s="466">
        <v>9114</v>
      </c>
      <c r="AN27" s="467"/>
      <c r="AO27" s="467"/>
      <c r="AP27" s="467"/>
      <c r="AQ27" s="467"/>
      <c r="AR27" s="506"/>
      <c r="AS27" s="466">
        <v>3038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17938</v>
      </c>
      <c r="BO27" s="585"/>
      <c r="BP27" s="585"/>
      <c r="BQ27" s="585"/>
      <c r="BR27" s="585"/>
      <c r="BS27" s="585"/>
      <c r="BT27" s="585"/>
      <c r="BU27" s="586"/>
      <c r="BV27" s="584">
        <v>17935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1760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885636</v>
      </c>
      <c r="BO28" s="379"/>
      <c r="BP28" s="379"/>
      <c r="BQ28" s="379"/>
      <c r="BR28" s="379"/>
      <c r="BS28" s="379"/>
      <c r="BT28" s="379"/>
      <c r="BU28" s="380"/>
      <c r="BV28" s="378">
        <v>891891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1610</v>
      </c>
      <c r="R29" s="467"/>
      <c r="S29" s="467"/>
      <c r="T29" s="467"/>
      <c r="U29" s="467"/>
      <c r="V29" s="506"/>
      <c r="W29" s="562"/>
      <c r="X29" s="563"/>
      <c r="Y29" s="564"/>
      <c r="Z29" s="465" t="s">
        <v>168</v>
      </c>
      <c r="AA29" s="445"/>
      <c r="AB29" s="445"/>
      <c r="AC29" s="445"/>
      <c r="AD29" s="445"/>
      <c r="AE29" s="445"/>
      <c r="AF29" s="445"/>
      <c r="AG29" s="446"/>
      <c r="AH29" s="466">
        <v>64</v>
      </c>
      <c r="AI29" s="467"/>
      <c r="AJ29" s="467"/>
      <c r="AK29" s="467"/>
      <c r="AL29" s="506"/>
      <c r="AM29" s="466">
        <v>201020</v>
      </c>
      <c r="AN29" s="467"/>
      <c r="AO29" s="467"/>
      <c r="AP29" s="467"/>
      <c r="AQ29" s="467"/>
      <c r="AR29" s="506"/>
      <c r="AS29" s="466">
        <v>3141</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52570</v>
      </c>
      <c r="BO29" s="416"/>
      <c r="BP29" s="416"/>
      <c r="BQ29" s="416"/>
      <c r="BR29" s="416"/>
      <c r="BS29" s="416"/>
      <c r="BT29" s="416"/>
      <c r="BU29" s="417"/>
      <c r="BV29" s="415">
        <v>32562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747734</v>
      </c>
      <c r="BO30" s="585"/>
      <c r="BP30" s="585"/>
      <c r="BQ30" s="585"/>
      <c r="BR30" s="585"/>
      <c r="BS30" s="585"/>
      <c r="BT30" s="585"/>
      <c r="BU30" s="586"/>
      <c r="BV30" s="584">
        <v>557645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IF('各会計、関係団体の財政状況及び健全化判断比率'!B32="","",'各会計、関係団体の財政状況及び健全化判断比率'!B32)</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白河地方広域市町村圏整備組合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白河地方土地開発公社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村営バス事業特別会計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国民健康保険特別会計（直診勘定）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IF('各会計、関係団体の財政状況及び健全化判断比率'!B33="","",'各会計、関係団体の財政状況及び健全化判断比率'!B33)</f>
        <v>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東白衛生組合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交流施設特別会計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福島県市町村総合事務組合（一般会計）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学校給食センター特別会計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福島県市町村総合事務組合（消防補償等特別会計）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福島県市町村総合事務組合（消防賞じゅつ金特別会計）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福島県市町村総合事務組合（非常勤職員公務災害補償特別会計）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福島県市町村総合事務組合（自治会館管理特別会計）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福島県後期高齢者医療広域連合会（一般会計）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福島県後期高齢者医療広域連合会（後期高齢者医療特別会計）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0.4</v>
      </c>
      <c r="G34" s="33">
        <v>5.16</v>
      </c>
      <c r="H34" s="33">
        <v>3.24</v>
      </c>
      <c r="I34" s="33">
        <v>3.53</v>
      </c>
      <c r="J34" s="34">
        <v>4.75</v>
      </c>
      <c r="K34" s="22"/>
      <c r="L34" s="22"/>
      <c r="M34" s="22"/>
      <c r="N34" s="22"/>
      <c r="O34" s="22"/>
      <c r="P34" s="22"/>
    </row>
    <row r="35" spans="1:16" ht="39" customHeight="1">
      <c r="A35" s="22"/>
      <c r="B35" s="35"/>
      <c r="C35" s="1175" t="s">
        <v>523</v>
      </c>
      <c r="D35" s="1176"/>
      <c r="E35" s="1177"/>
      <c r="F35" s="36">
        <v>1.39</v>
      </c>
      <c r="G35" s="37">
        <v>0.84</v>
      </c>
      <c r="H35" s="37">
        <v>2.09</v>
      </c>
      <c r="I35" s="37">
        <v>1.24</v>
      </c>
      <c r="J35" s="38">
        <v>1.19</v>
      </c>
      <c r="K35" s="22"/>
      <c r="L35" s="22"/>
      <c r="M35" s="22"/>
      <c r="N35" s="22"/>
      <c r="O35" s="22"/>
      <c r="P35" s="22"/>
    </row>
    <row r="36" spans="1:16" ht="39" customHeight="1">
      <c r="A36" s="22"/>
      <c r="B36" s="35"/>
      <c r="C36" s="1175" t="s">
        <v>524</v>
      </c>
      <c r="D36" s="1176"/>
      <c r="E36" s="1177"/>
      <c r="F36" s="36">
        <v>0.38</v>
      </c>
      <c r="G36" s="37">
        <v>0.39</v>
      </c>
      <c r="H36" s="37">
        <v>0.46</v>
      </c>
      <c r="I36" s="37">
        <v>0.45</v>
      </c>
      <c r="J36" s="38">
        <v>0.6</v>
      </c>
      <c r="K36" s="22"/>
      <c r="L36" s="22"/>
      <c r="M36" s="22"/>
      <c r="N36" s="22"/>
      <c r="O36" s="22"/>
      <c r="P36" s="22"/>
    </row>
    <row r="37" spans="1:16" ht="39" customHeight="1">
      <c r="A37" s="22"/>
      <c r="B37" s="35"/>
      <c r="C37" s="1175" t="s">
        <v>525</v>
      </c>
      <c r="D37" s="1176"/>
      <c r="E37" s="1177"/>
      <c r="F37" s="36">
        <v>0.37</v>
      </c>
      <c r="G37" s="37">
        <v>0.56000000000000005</v>
      </c>
      <c r="H37" s="37">
        <v>0.73</v>
      </c>
      <c r="I37" s="37">
        <v>0.87</v>
      </c>
      <c r="J37" s="38">
        <v>0.55000000000000004</v>
      </c>
      <c r="K37" s="22"/>
      <c r="L37" s="22"/>
      <c r="M37" s="22"/>
      <c r="N37" s="22"/>
      <c r="O37" s="22"/>
      <c r="P37" s="22"/>
    </row>
    <row r="38" spans="1:16" ht="39" customHeight="1">
      <c r="A38" s="22"/>
      <c r="B38" s="35"/>
      <c r="C38" s="1175" t="s">
        <v>526</v>
      </c>
      <c r="D38" s="1176"/>
      <c r="E38" s="1177"/>
      <c r="F38" s="36">
        <v>0.08</v>
      </c>
      <c r="G38" s="37">
        <v>0</v>
      </c>
      <c r="H38" s="37">
        <v>0.14000000000000001</v>
      </c>
      <c r="I38" s="37">
        <v>0.04</v>
      </c>
      <c r="J38" s="38">
        <v>0.23</v>
      </c>
      <c r="K38" s="22"/>
      <c r="L38" s="22"/>
      <c r="M38" s="22"/>
      <c r="N38" s="22"/>
      <c r="O38" s="22"/>
      <c r="P38" s="22"/>
    </row>
    <row r="39" spans="1:16" ht="39" customHeight="1">
      <c r="A39" s="22"/>
      <c r="B39" s="35"/>
      <c r="C39" s="1175" t="s">
        <v>527</v>
      </c>
      <c r="D39" s="1176"/>
      <c r="E39" s="1177"/>
      <c r="F39" s="36">
        <v>0.02</v>
      </c>
      <c r="G39" s="37">
        <v>0.03</v>
      </c>
      <c r="H39" s="37">
        <v>0.06</v>
      </c>
      <c r="I39" s="37">
        <v>0.14000000000000001</v>
      </c>
      <c r="J39" s="38">
        <v>0.1</v>
      </c>
      <c r="K39" s="22"/>
      <c r="L39" s="22"/>
      <c r="M39" s="22"/>
      <c r="N39" s="22"/>
      <c r="O39" s="22"/>
      <c r="P39" s="22"/>
    </row>
    <row r="40" spans="1:16" ht="39" customHeight="1">
      <c r="A40" s="22"/>
      <c r="B40" s="35"/>
      <c r="C40" s="1175" t="s">
        <v>528</v>
      </c>
      <c r="D40" s="1176"/>
      <c r="E40" s="1177"/>
      <c r="F40" s="36">
        <v>0.05</v>
      </c>
      <c r="G40" s="37">
        <v>0.06</v>
      </c>
      <c r="H40" s="37">
        <v>0.01</v>
      </c>
      <c r="I40" s="37">
        <v>0.02</v>
      </c>
      <c r="J40" s="38">
        <v>7.0000000000000007E-2</v>
      </c>
      <c r="K40" s="22"/>
      <c r="L40" s="22"/>
      <c r="M40" s="22"/>
      <c r="N40" s="22"/>
      <c r="O40" s="22"/>
      <c r="P40" s="22"/>
    </row>
    <row r="41" spans="1:16" ht="39" customHeight="1">
      <c r="A41" s="22"/>
      <c r="B41" s="35"/>
      <c r="C41" s="1175" t="s">
        <v>529</v>
      </c>
      <c r="D41" s="1176"/>
      <c r="E41" s="1177"/>
      <c r="F41" s="36">
        <v>0.12</v>
      </c>
      <c r="G41" s="37">
        <v>7.0000000000000007E-2</v>
      </c>
      <c r="H41" s="37">
        <v>0.09</v>
      </c>
      <c r="I41" s="37">
        <v>0</v>
      </c>
      <c r="J41" s="38">
        <v>0.03</v>
      </c>
      <c r="K41" s="22"/>
      <c r="L41" s="22"/>
      <c r="M41" s="22"/>
      <c r="N41" s="22"/>
      <c r="O41" s="22"/>
      <c r="P41" s="22"/>
    </row>
    <row r="42" spans="1:16" ht="39" customHeight="1">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531</v>
      </c>
      <c r="D43" s="1179"/>
      <c r="E43" s="1180"/>
      <c r="F43" s="41">
        <v>0.09</v>
      </c>
      <c r="G43" s="42">
        <v>0.1</v>
      </c>
      <c r="H43" s="42">
        <v>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11</v>
      </c>
      <c r="C45" s="1192"/>
      <c r="D45" s="58"/>
      <c r="E45" s="1197" t="s">
        <v>12</v>
      </c>
      <c r="F45" s="1197"/>
      <c r="G45" s="1197"/>
      <c r="H45" s="1197"/>
      <c r="I45" s="1197"/>
      <c r="J45" s="1198"/>
      <c r="K45" s="59">
        <v>345</v>
      </c>
      <c r="L45" s="60">
        <v>339</v>
      </c>
      <c r="M45" s="60">
        <v>322</v>
      </c>
      <c r="N45" s="60">
        <v>341</v>
      </c>
      <c r="O45" s="61">
        <v>379</v>
      </c>
      <c r="P45" s="48"/>
      <c r="Q45" s="48"/>
      <c r="R45" s="48"/>
      <c r="S45" s="48"/>
      <c r="T45" s="48"/>
      <c r="U45" s="48"/>
    </row>
    <row r="46" spans="1:21" ht="30.75" customHeight="1">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15</v>
      </c>
      <c r="F48" s="1185"/>
      <c r="G48" s="1185"/>
      <c r="H48" s="1185"/>
      <c r="I48" s="1185"/>
      <c r="J48" s="1186"/>
      <c r="K48" s="63">
        <v>57</v>
      </c>
      <c r="L48" s="64">
        <v>62</v>
      </c>
      <c r="M48" s="64">
        <v>64</v>
      </c>
      <c r="N48" s="64">
        <v>69</v>
      </c>
      <c r="O48" s="65">
        <v>70</v>
      </c>
      <c r="P48" s="48"/>
      <c r="Q48" s="48"/>
      <c r="R48" s="48"/>
      <c r="S48" s="48"/>
      <c r="T48" s="48"/>
      <c r="U48" s="48"/>
    </row>
    <row r="49" spans="1:21" ht="30.75" customHeight="1">
      <c r="A49" s="48"/>
      <c r="B49" s="1193"/>
      <c r="C49" s="1194"/>
      <c r="D49" s="62"/>
      <c r="E49" s="1185" t="s">
        <v>16</v>
      </c>
      <c r="F49" s="1185"/>
      <c r="G49" s="1185"/>
      <c r="H49" s="1185"/>
      <c r="I49" s="1185"/>
      <c r="J49" s="1186"/>
      <c r="K49" s="63">
        <v>21</v>
      </c>
      <c r="L49" s="64">
        <v>12</v>
      </c>
      <c r="M49" s="64">
        <v>7</v>
      </c>
      <c r="N49" s="64">
        <v>3</v>
      </c>
      <c r="O49" s="65">
        <v>4</v>
      </c>
      <c r="P49" s="48"/>
      <c r="Q49" s="48"/>
      <c r="R49" s="48"/>
      <c r="S49" s="48"/>
      <c r="T49" s="48"/>
      <c r="U49" s="48"/>
    </row>
    <row r="50" spans="1:21" ht="30.75" customHeight="1">
      <c r="A50" s="48"/>
      <c r="B50" s="1193"/>
      <c r="C50" s="1194"/>
      <c r="D50" s="62"/>
      <c r="E50" s="1185" t="s">
        <v>17</v>
      </c>
      <c r="F50" s="1185"/>
      <c r="G50" s="1185"/>
      <c r="H50" s="1185"/>
      <c r="I50" s="1185"/>
      <c r="J50" s="1186"/>
      <c r="K50" s="63">
        <v>6</v>
      </c>
      <c r="L50" s="64">
        <v>11</v>
      </c>
      <c r="M50" s="64">
        <v>3</v>
      </c>
      <c r="N50" s="64">
        <v>2</v>
      </c>
      <c r="O50" s="65">
        <v>2</v>
      </c>
      <c r="P50" s="48"/>
      <c r="Q50" s="48"/>
      <c r="R50" s="48"/>
      <c r="S50" s="48"/>
      <c r="T50" s="48"/>
      <c r="U50" s="48"/>
    </row>
    <row r="51" spans="1:21" ht="30.75" customHeight="1">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19</v>
      </c>
      <c r="C52" s="1184"/>
      <c r="D52" s="66"/>
      <c r="E52" s="1185" t="s">
        <v>20</v>
      </c>
      <c r="F52" s="1185"/>
      <c r="G52" s="1185"/>
      <c r="H52" s="1185"/>
      <c r="I52" s="1185"/>
      <c r="J52" s="1186"/>
      <c r="K52" s="63">
        <v>289</v>
      </c>
      <c r="L52" s="64">
        <v>304</v>
      </c>
      <c r="M52" s="64">
        <v>302</v>
      </c>
      <c r="N52" s="64">
        <v>347</v>
      </c>
      <c r="O52" s="65">
        <v>345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140</v>
      </c>
      <c r="L53" s="69">
        <v>120</v>
      </c>
      <c r="M53" s="69">
        <v>94</v>
      </c>
      <c r="N53" s="69">
        <v>68</v>
      </c>
      <c r="O53" s="70">
        <v>110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99" t="s">
        <v>24</v>
      </c>
      <c r="C41" s="1200"/>
      <c r="D41" s="81"/>
      <c r="E41" s="1205" t="s">
        <v>25</v>
      </c>
      <c r="F41" s="1205"/>
      <c r="G41" s="1205"/>
      <c r="H41" s="1206"/>
      <c r="I41" s="82">
        <v>3246</v>
      </c>
      <c r="J41" s="83">
        <v>3510</v>
      </c>
      <c r="K41" s="83">
        <v>3417</v>
      </c>
      <c r="L41" s="83">
        <v>3335</v>
      </c>
      <c r="M41" s="84">
        <v>3272</v>
      </c>
    </row>
    <row r="42" spans="2:13" ht="27.75" customHeight="1">
      <c r="B42" s="1201"/>
      <c r="C42" s="1202"/>
      <c r="D42" s="85"/>
      <c r="E42" s="1207" t="s">
        <v>26</v>
      </c>
      <c r="F42" s="1207"/>
      <c r="G42" s="1207"/>
      <c r="H42" s="1208"/>
      <c r="I42" s="86">
        <v>29</v>
      </c>
      <c r="J42" s="87">
        <v>19</v>
      </c>
      <c r="K42" s="87">
        <v>17</v>
      </c>
      <c r="L42" s="87">
        <v>15</v>
      </c>
      <c r="M42" s="88">
        <v>13</v>
      </c>
    </row>
    <row r="43" spans="2:13" ht="27.75" customHeight="1">
      <c r="B43" s="1201"/>
      <c r="C43" s="1202"/>
      <c r="D43" s="85"/>
      <c r="E43" s="1207" t="s">
        <v>27</v>
      </c>
      <c r="F43" s="1207"/>
      <c r="G43" s="1207"/>
      <c r="H43" s="1208"/>
      <c r="I43" s="86">
        <v>676</v>
      </c>
      <c r="J43" s="87">
        <v>659</v>
      </c>
      <c r="K43" s="87">
        <v>623</v>
      </c>
      <c r="L43" s="87">
        <v>672</v>
      </c>
      <c r="M43" s="88">
        <v>649</v>
      </c>
    </row>
    <row r="44" spans="2:13" ht="27.75" customHeight="1">
      <c r="B44" s="1201"/>
      <c r="C44" s="1202"/>
      <c r="D44" s="85"/>
      <c r="E44" s="1207" t="s">
        <v>28</v>
      </c>
      <c r="F44" s="1207"/>
      <c r="G44" s="1207"/>
      <c r="H44" s="1208"/>
      <c r="I44" s="86">
        <v>19</v>
      </c>
      <c r="J44" s="87">
        <v>22</v>
      </c>
      <c r="K44" s="87">
        <v>20</v>
      </c>
      <c r="L44" s="87">
        <v>20</v>
      </c>
      <c r="M44" s="88">
        <v>19</v>
      </c>
    </row>
    <row r="45" spans="2:13" ht="27.75" customHeight="1">
      <c r="B45" s="1201"/>
      <c r="C45" s="1202"/>
      <c r="D45" s="85"/>
      <c r="E45" s="1207" t="s">
        <v>29</v>
      </c>
      <c r="F45" s="1207"/>
      <c r="G45" s="1207"/>
      <c r="H45" s="1208"/>
      <c r="I45" s="86">
        <v>636</v>
      </c>
      <c r="J45" s="87">
        <v>669</v>
      </c>
      <c r="K45" s="87">
        <v>672</v>
      </c>
      <c r="L45" s="87">
        <v>629</v>
      </c>
      <c r="M45" s="88">
        <v>600</v>
      </c>
    </row>
    <row r="46" spans="2:13" ht="27.75" customHeight="1">
      <c r="B46" s="1201"/>
      <c r="C46" s="1202"/>
      <c r="D46" s="85"/>
      <c r="E46" s="1207" t="s">
        <v>30</v>
      </c>
      <c r="F46" s="1207"/>
      <c r="G46" s="1207"/>
      <c r="H46" s="1208"/>
      <c r="I46" s="86" t="s">
        <v>475</v>
      </c>
      <c r="J46" s="87" t="s">
        <v>475</v>
      </c>
      <c r="K46" s="87" t="s">
        <v>475</v>
      </c>
      <c r="L46" s="87" t="s">
        <v>475</v>
      </c>
      <c r="M46" s="88" t="s">
        <v>475</v>
      </c>
    </row>
    <row r="47" spans="2:13" ht="27.75" customHeight="1">
      <c r="B47" s="1201"/>
      <c r="C47" s="1202"/>
      <c r="D47" s="85"/>
      <c r="E47" s="1207" t="s">
        <v>31</v>
      </c>
      <c r="F47" s="1207"/>
      <c r="G47" s="1207"/>
      <c r="H47" s="1208"/>
      <c r="I47" s="86" t="s">
        <v>475</v>
      </c>
      <c r="J47" s="87" t="s">
        <v>475</v>
      </c>
      <c r="K47" s="87" t="s">
        <v>475</v>
      </c>
      <c r="L47" s="87" t="s">
        <v>475</v>
      </c>
      <c r="M47" s="88" t="s">
        <v>475</v>
      </c>
    </row>
    <row r="48" spans="2:13" ht="27.75" customHeight="1">
      <c r="B48" s="1203"/>
      <c r="C48" s="1204"/>
      <c r="D48" s="85"/>
      <c r="E48" s="1207" t="s">
        <v>32</v>
      </c>
      <c r="F48" s="1207"/>
      <c r="G48" s="1207"/>
      <c r="H48" s="1208"/>
      <c r="I48" s="86" t="s">
        <v>475</v>
      </c>
      <c r="J48" s="87" t="s">
        <v>475</v>
      </c>
      <c r="K48" s="87" t="s">
        <v>475</v>
      </c>
      <c r="L48" s="87" t="s">
        <v>475</v>
      </c>
      <c r="M48" s="88" t="s">
        <v>475</v>
      </c>
    </row>
    <row r="49" spans="2:13" ht="27.75" customHeight="1">
      <c r="B49" s="1209" t="s">
        <v>33</v>
      </c>
      <c r="C49" s="1210"/>
      <c r="D49" s="89"/>
      <c r="E49" s="1207" t="s">
        <v>34</v>
      </c>
      <c r="F49" s="1207"/>
      <c r="G49" s="1207"/>
      <c r="H49" s="1208"/>
      <c r="I49" s="86">
        <v>1646</v>
      </c>
      <c r="J49" s="87">
        <v>1670</v>
      </c>
      <c r="K49" s="87">
        <v>1720</v>
      </c>
      <c r="L49" s="87">
        <v>1705</v>
      </c>
      <c r="M49" s="88">
        <v>1899</v>
      </c>
    </row>
    <row r="50" spans="2:13" ht="27.75" customHeight="1">
      <c r="B50" s="1201"/>
      <c r="C50" s="1202"/>
      <c r="D50" s="85"/>
      <c r="E50" s="1207" t="s">
        <v>35</v>
      </c>
      <c r="F50" s="1207"/>
      <c r="G50" s="1207"/>
      <c r="H50" s="1208"/>
      <c r="I50" s="86">
        <v>199</v>
      </c>
      <c r="J50" s="87">
        <v>205</v>
      </c>
      <c r="K50" s="87">
        <v>191</v>
      </c>
      <c r="L50" s="87">
        <v>180</v>
      </c>
      <c r="M50" s="88">
        <v>207</v>
      </c>
    </row>
    <row r="51" spans="2:13" ht="27.75" customHeight="1">
      <c r="B51" s="1203"/>
      <c r="C51" s="1204"/>
      <c r="D51" s="85"/>
      <c r="E51" s="1207" t="s">
        <v>36</v>
      </c>
      <c r="F51" s="1207"/>
      <c r="G51" s="1207"/>
      <c r="H51" s="1208"/>
      <c r="I51" s="86">
        <v>2754</v>
      </c>
      <c r="J51" s="87">
        <v>3010</v>
      </c>
      <c r="K51" s="87">
        <v>2951</v>
      </c>
      <c r="L51" s="87">
        <v>2854</v>
      </c>
      <c r="M51" s="88">
        <v>2739</v>
      </c>
    </row>
    <row r="52" spans="2:13" ht="27.75" customHeight="1" thickBot="1">
      <c r="B52" s="1211" t="s">
        <v>37</v>
      </c>
      <c r="C52" s="1212"/>
      <c r="D52" s="90"/>
      <c r="E52" s="1213" t="s">
        <v>38</v>
      </c>
      <c r="F52" s="1213"/>
      <c r="G52" s="1213"/>
      <c r="H52" s="1214"/>
      <c r="I52" s="91">
        <v>8</v>
      </c>
      <c r="J52" s="92">
        <v>-6</v>
      </c>
      <c r="K52" s="92">
        <v>-113</v>
      </c>
      <c r="L52" s="92">
        <v>-67</v>
      </c>
      <c r="M52" s="93">
        <v>-292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36"/>
      <c r="H50" s="1237"/>
      <c r="I50" s="1237"/>
      <c r="J50" s="1238"/>
      <c r="K50" s="354" t="s">
        <v>515</v>
      </c>
      <c r="L50" s="354" t="s">
        <v>516</v>
      </c>
      <c r="M50" s="354" t="s">
        <v>517</v>
      </c>
      <c r="N50" s="354" t="s">
        <v>518</v>
      </c>
      <c r="O50" s="354" t="s">
        <v>519</v>
      </c>
    </row>
    <row r="51" spans="1:17">
      <c r="B51" s="248"/>
      <c r="C51" s="244"/>
      <c r="D51" s="244"/>
      <c r="E51" s="244"/>
      <c r="F51" s="244"/>
      <c r="G51" s="1239" t="s">
        <v>546</v>
      </c>
      <c r="H51" s="1240"/>
      <c r="I51" s="1245" t="s">
        <v>547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549</v>
      </c>
      <c r="H55" s="1220"/>
      <c r="I55" s="1225" t="s">
        <v>547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551</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27" t="s">
        <v>554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6"/>
      <c r="H72" s="1237"/>
      <c r="I72" s="1237"/>
      <c r="J72" s="1238"/>
      <c r="K72" s="354" t="s">
        <v>515</v>
      </c>
      <c r="L72" s="354" t="s">
        <v>516</v>
      </c>
      <c r="M72" s="354" t="s">
        <v>517</v>
      </c>
      <c r="N72" s="354" t="s">
        <v>518</v>
      </c>
      <c r="O72" s="354" t="s">
        <v>519</v>
      </c>
    </row>
    <row r="73" spans="2:30">
      <c r="B73" s="248"/>
      <c r="C73" s="244"/>
      <c r="D73" s="244"/>
      <c r="E73" s="244"/>
      <c r="F73" s="244"/>
      <c r="G73" s="1239" t="s">
        <v>546</v>
      </c>
      <c r="H73" s="1240"/>
      <c r="I73" s="1245" t="s">
        <v>547</v>
      </c>
      <c r="J73" s="1245"/>
      <c r="K73" s="1226">
        <v>0.4</v>
      </c>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553</v>
      </c>
      <c r="J75" s="1225"/>
      <c r="K75" s="1247">
        <v>9.3000000000000007</v>
      </c>
      <c r="L75" s="1247">
        <v>8.1</v>
      </c>
      <c r="M75" s="1247">
        <v>6.7</v>
      </c>
      <c r="N75" s="1247">
        <v>5.3</v>
      </c>
      <c r="O75" s="1247">
        <v>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549</v>
      </c>
      <c r="H77" s="1220"/>
      <c r="I77" s="1225" t="s">
        <v>547</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553</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213149</v>
      </c>
      <c r="E3" s="116"/>
      <c r="F3" s="117">
        <v>216155</v>
      </c>
      <c r="G3" s="118"/>
      <c r="H3" s="119"/>
    </row>
    <row r="4" spans="1:8">
      <c r="A4" s="120"/>
      <c r="B4" s="121"/>
      <c r="C4" s="122"/>
      <c r="D4" s="123">
        <v>102829</v>
      </c>
      <c r="E4" s="124"/>
      <c r="F4" s="125">
        <v>108827</v>
      </c>
      <c r="G4" s="126"/>
      <c r="H4" s="127"/>
    </row>
    <row r="5" spans="1:8">
      <c r="A5" s="108" t="s">
        <v>509</v>
      </c>
      <c r="B5" s="113"/>
      <c r="C5" s="114"/>
      <c r="D5" s="115">
        <v>313964</v>
      </c>
      <c r="E5" s="116"/>
      <c r="F5" s="117">
        <v>228305</v>
      </c>
      <c r="G5" s="118"/>
      <c r="H5" s="119"/>
    </row>
    <row r="6" spans="1:8">
      <c r="A6" s="120"/>
      <c r="B6" s="121"/>
      <c r="C6" s="122"/>
      <c r="D6" s="123">
        <v>52337</v>
      </c>
      <c r="E6" s="124"/>
      <c r="F6" s="125">
        <v>86611</v>
      </c>
      <c r="G6" s="126"/>
      <c r="H6" s="127"/>
    </row>
    <row r="7" spans="1:8">
      <c r="A7" s="108" t="s">
        <v>510</v>
      </c>
      <c r="B7" s="113"/>
      <c r="C7" s="114"/>
      <c r="D7" s="115">
        <v>169988</v>
      </c>
      <c r="E7" s="116"/>
      <c r="F7" s="117">
        <v>316331</v>
      </c>
      <c r="G7" s="118"/>
      <c r="H7" s="119"/>
    </row>
    <row r="8" spans="1:8">
      <c r="A8" s="120"/>
      <c r="B8" s="121"/>
      <c r="C8" s="122"/>
      <c r="D8" s="123">
        <v>98548</v>
      </c>
      <c r="E8" s="124"/>
      <c r="F8" s="125">
        <v>106387</v>
      </c>
      <c r="G8" s="126"/>
      <c r="H8" s="127"/>
    </row>
    <row r="9" spans="1:8">
      <c r="A9" s="108" t="s">
        <v>511</v>
      </c>
      <c r="B9" s="113"/>
      <c r="C9" s="114"/>
      <c r="D9" s="115">
        <v>194075</v>
      </c>
      <c r="E9" s="116"/>
      <c r="F9" s="117">
        <v>333013</v>
      </c>
      <c r="G9" s="118"/>
      <c r="H9" s="119"/>
    </row>
    <row r="10" spans="1:8">
      <c r="A10" s="120"/>
      <c r="B10" s="121"/>
      <c r="C10" s="122"/>
      <c r="D10" s="123">
        <v>99578</v>
      </c>
      <c r="E10" s="124"/>
      <c r="F10" s="125">
        <v>126732</v>
      </c>
      <c r="G10" s="126"/>
      <c r="H10" s="127"/>
    </row>
    <row r="11" spans="1:8">
      <c r="A11" s="108" t="s">
        <v>512</v>
      </c>
      <c r="B11" s="113"/>
      <c r="C11" s="114"/>
      <c r="D11" s="115">
        <v>176892</v>
      </c>
      <c r="E11" s="116"/>
      <c r="F11" s="117">
        <v>280458</v>
      </c>
      <c r="G11" s="118"/>
      <c r="H11" s="119"/>
    </row>
    <row r="12" spans="1:8">
      <c r="A12" s="120"/>
      <c r="B12" s="121"/>
      <c r="C12" s="128"/>
      <c r="D12" s="123">
        <v>31134</v>
      </c>
      <c r="E12" s="124"/>
      <c r="F12" s="125">
        <v>127286</v>
      </c>
      <c r="G12" s="126"/>
      <c r="H12" s="127"/>
    </row>
    <row r="13" spans="1:8">
      <c r="A13" s="108"/>
      <c r="B13" s="113"/>
      <c r="C13" s="129"/>
      <c r="D13" s="130">
        <v>213614</v>
      </c>
      <c r="E13" s="131"/>
      <c r="F13" s="132">
        <v>274852</v>
      </c>
      <c r="G13" s="133"/>
      <c r="H13" s="119"/>
    </row>
    <row r="14" spans="1:8">
      <c r="A14" s="120"/>
      <c r="B14" s="121"/>
      <c r="C14" s="122"/>
      <c r="D14" s="123">
        <v>76885</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0.64</v>
      </c>
      <c r="C19" s="134">
        <f>ROUND(VALUE(SUBSTITUTE(実質収支比率等に係る経年分析!G$48,"▲","-")),2)</f>
        <v>5.38</v>
      </c>
      <c r="D19" s="134">
        <f>ROUND(VALUE(SUBSTITUTE(実質収支比率等に係る経年分析!H$48,"▲","-")),2)</f>
        <v>3.5</v>
      </c>
      <c r="E19" s="134">
        <f>ROUND(VALUE(SUBSTITUTE(実質収支比率等に係る経年分析!I$48,"▲","-")),2)</f>
        <v>3.69</v>
      </c>
      <c r="F19" s="134">
        <f>ROUND(VALUE(SUBSTITUTE(実質収支比率等に係る経年分析!J$48,"▲","-")),2)</f>
        <v>4.91</v>
      </c>
    </row>
    <row r="20" spans="1:11">
      <c r="A20" s="134" t="s">
        <v>43</v>
      </c>
      <c r="B20" s="134">
        <f>ROUND(VALUE(SUBSTITUTE(実質収支比率等に係る経年分析!F$47,"▲","-")),2)</f>
        <v>43.58</v>
      </c>
      <c r="C20" s="134">
        <f>ROUND(VALUE(SUBSTITUTE(実質収支比率等に係る経年分析!G$47,"▲","-")),2)</f>
        <v>47.73</v>
      </c>
      <c r="D20" s="134">
        <f>ROUND(VALUE(SUBSTITUTE(実質収支比率等に係る経年分析!H$47,"▲","-")),2)</f>
        <v>32.25</v>
      </c>
      <c r="E20" s="134">
        <f>ROUND(VALUE(SUBSTITUTE(実質収支比率等に係る経年分析!I$47,"▲","-")),2)</f>
        <v>42.91</v>
      </c>
      <c r="F20" s="134">
        <f>ROUND(VALUE(SUBSTITUTE(実質収支比率等に係る経年分析!J$47,"▲","-")),2)</f>
        <v>41.45</v>
      </c>
    </row>
    <row r="21" spans="1:11">
      <c r="A21" s="134" t="s">
        <v>44</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10.23</v>
      </c>
      <c r="D21" s="134">
        <f>IF(ISNUMBER(VALUE(SUBSTITUTE(実質収支比率等に係る経年分析!H$49,"▲","-"))),ROUND(VALUE(SUBSTITUTE(実質収支比率等に係る経年分析!H$49,"▲","-")),2),NA())</f>
        <v>-17.07</v>
      </c>
      <c r="E21" s="134">
        <f>IF(ISNUMBER(VALUE(SUBSTITUTE(実質収支比率等に係る経年分析!I$49,"▲","-"))),ROUND(VALUE(SUBSTITUTE(実質収支比率等に係る経年分析!I$49,"▲","-")),2),NA())</f>
        <v>11.13</v>
      </c>
      <c r="F21" s="134">
        <f>IF(ISNUMBER(VALUE(SUBSTITUTE(実質収支比率等に係る経年分析!J$49,"▲","-"))),ROUND(VALUE(SUBSTITUTE(実質収支比率等に係る経年分析!J$49,"▲","-")),2),NA())</f>
        <v>1.02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交流施設特別会計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村営バス事業特別会計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国民健康保険特別会計（直診勘定）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4.75</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289</v>
      </c>
      <c r="E42" s="136"/>
      <c r="F42" s="136"/>
      <c r="G42" s="136">
        <f>'実質公債費比率（分子）の構造'!L$52</f>
        <v>304</v>
      </c>
      <c r="H42" s="136"/>
      <c r="I42" s="136"/>
      <c r="J42" s="136">
        <f>'実質公債費比率（分子）の構造'!M$52</f>
        <v>302</v>
      </c>
      <c r="K42" s="136"/>
      <c r="L42" s="136"/>
      <c r="M42" s="136">
        <f>'実質公債費比率（分子）の構造'!N$52</f>
        <v>347</v>
      </c>
      <c r="N42" s="136"/>
      <c r="O42" s="136"/>
      <c r="P42" s="136">
        <f>'実質公債費比率（分子）の構造'!O$52</f>
        <v>345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11</v>
      </c>
      <c r="F44" s="136"/>
      <c r="G44" s="136"/>
      <c r="H44" s="136">
        <f>'実質公債費比率（分子）の構造'!M$50</f>
        <v>3</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21</v>
      </c>
      <c r="C45" s="136"/>
      <c r="D45" s="136"/>
      <c r="E45" s="136">
        <f>'実質公債費比率（分子）の構造'!L$49</f>
        <v>12</v>
      </c>
      <c r="F45" s="136"/>
      <c r="G45" s="136"/>
      <c r="H45" s="136">
        <f>'実質公債費比率（分子）の構造'!M$49</f>
        <v>7</v>
      </c>
      <c r="I45" s="136"/>
      <c r="J45" s="136"/>
      <c r="K45" s="136">
        <f>'実質公債費比率（分子）の構造'!N$49</f>
        <v>3</v>
      </c>
      <c r="L45" s="136"/>
      <c r="M45" s="136"/>
      <c r="N45" s="136">
        <f>'実質公債費比率（分子）の構造'!O$49</f>
        <v>4</v>
      </c>
      <c r="O45" s="136"/>
      <c r="P45" s="136"/>
    </row>
    <row r="46" spans="1:16">
      <c r="A46" s="136" t="s">
        <v>55</v>
      </c>
      <c r="B46" s="136">
        <f>'実質公債費比率（分子）の構造'!K$48</f>
        <v>57</v>
      </c>
      <c r="C46" s="136"/>
      <c r="D46" s="136"/>
      <c r="E46" s="136">
        <f>'実質公債費比率（分子）の構造'!L$48</f>
        <v>62</v>
      </c>
      <c r="F46" s="136"/>
      <c r="G46" s="136"/>
      <c r="H46" s="136">
        <f>'実質公債費比率（分子）の構造'!M$48</f>
        <v>64</v>
      </c>
      <c r="I46" s="136"/>
      <c r="J46" s="136"/>
      <c r="K46" s="136">
        <f>'実質公債費比率（分子）の構造'!N$48</f>
        <v>69</v>
      </c>
      <c r="L46" s="136"/>
      <c r="M46" s="136"/>
      <c r="N46" s="136">
        <f>'実質公債費比率（分子）の構造'!O$48</f>
        <v>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345</v>
      </c>
      <c r="C49" s="136"/>
      <c r="D49" s="136"/>
      <c r="E49" s="136">
        <f>'実質公債費比率（分子）の構造'!L$45</f>
        <v>339</v>
      </c>
      <c r="F49" s="136"/>
      <c r="G49" s="136"/>
      <c r="H49" s="136">
        <f>'実質公債費比率（分子）の構造'!M$45</f>
        <v>322</v>
      </c>
      <c r="I49" s="136"/>
      <c r="J49" s="136"/>
      <c r="K49" s="136">
        <f>'実質公債費比率（分子）の構造'!N$45</f>
        <v>341</v>
      </c>
      <c r="L49" s="136"/>
      <c r="M49" s="136"/>
      <c r="N49" s="136">
        <f>'実質公債費比率（分子）の構造'!O$45</f>
        <v>379</v>
      </c>
      <c r="O49" s="136"/>
      <c r="P49" s="136"/>
    </row>
    <row r="50" spans="1:16">
      <c r="A50" s="136" t="s">
        <v>59</v>
      </c>
      <c r="B50" s="136" t="e">
        <f>NA()</f>
        <v>#N/A</v>
      </c>
      <c r="C50" s="136">
        <f>IF(ISNUMBER('実質公債費比率（分子）の構造'!K$53),'実質公債費比率（分子）の構造'!K$53,NA())</f>
        <v>140</v>
      </c>
      <c r="D50" s="136" t="e">
        <f>NA()</f>
        <v>#N/A</v>
      </c>
      <c r="E50" s="136" t="e">
        <f>NA()</f>
        <v>#N/A</v>
      </c>
      <c r="F50" s="136">
        <f>IF(ISNUMBER('実質公債費比率（分子）の構造'!L$53),'実質公債費比率（分子）の構造'!L$53,NA())</f>
        <v>120</v>
      </c>
      <c r="G50" s="136" t="e">
        <f>NA()</f>
        <v>#N/A</v>
      </c>
      <c r="H50" s="136" t="e">
        <f>NA()</f>
        <v>#N/A</v>
      </c>
      <c r="I50" s="136">
        <f>IF(ISNUMBER('実質公債費比率（分子）の構造'!M$53),'実質公債費比率（分子）の構造'!M$53,NA())</f>
        <v>94</v>
      </c>
      <c r="J50" s="136" t="e">
        <f>NA()</f>
        <v>#N/A</v>
      </c>
      <c r="K50" s="136" t="e">
        <f>NA()</f>
        <v>#N/A</v>
      </c>
      <c r="L50" s="136">
        <f>IF(ISNUMBER('実質公債費比率（分子）の構造'!N$53),'実質公債費比率（分子）の構造'!N$53,NA())</f>
        <v>68</v>
      </c>
      <c r="M50" s="136" t="e">
        <f>NA()</f>
        <v>#N/A</v>
      </c>
      <c r="N50" s="136" t="e">
        <f>NA()</f>
        <v>#N/A</v>
      </c>
      <c r="O50" s="136">
        <f>IF(ISNUMBER('実質公債費比率（分子）の構造'!O$53),'実質公債費比率（分子）の構造'!O$53,NA())</f>
        <v>110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2754</v>
      </c>
      <c r="E56" s="135"/>
      <c r="F56" s="135"/>
      <c r="G56" s="135">
        <f>'将来負担比率（分子）の構造'!J$51</f>
        <v>3010</v>
      </c>
      <c r="H56" s="135"/>
      <c r="I56" s="135"/>
      <c r="J56" s="135">
        <f>'将来負担比率（分子）の構造'!K$51</f>
        <v>2951</v>
      </c>
      <c r="K56" s="135"/>
      <c r="L56" s="135"/>
      <c r="M56" s="135">
        <f>'将来負担比率（分子）の構造'!L$51</f>
        <v>2854</v>
      </c>
      <c r="N56" s="135"/>
      <c r="O56" s="135"/>
      <c r="P56" s="135">
        <f>'将来負担比率（分子）の構造'!M$51</f>
        <v>2739</v>
      </c>
    </row>
    <row r="57" spans="1:16">
      <c r="A57" s="135" t="s">
        <v>35</v>
      </c>
      <c r="B57" s="135"/>
      <c r="C57" s="135"/>
      <c r="D57" s="135">
        <f>'将来負担比率（分子）の構造'!I$50</f>
        <v>199</v>
      </c>
      <c r="E57" s="135"/>
      <c r="F57" s="135"/>
      <c r="G57" s="135">
        <f>'将来負担比率（分子）の構造'!J$50</f>
        <v>205</v>
      </c>
      <c r="H57" s="135"/>
      <c r="I57" s="135"/>
      <c r="J57" s="135">
        <f>'将来負担比率（分子）の構造'!K$50</f>
        <v>191</v>
      </c>
      <c r="K57" s="135"/>
      <c r="L57" s="135"/>
      <c r="M57" s="135">
        <f>'将来負担比率（分子）の構造'!L$50</f>
        <v>180</v>
      </c>
      <c r="N57" s="135"/>
      <c r="O57" s="135"/>
      <c r="P57" s="135">
        <f>'将来負担比率（分子）の構造'!M$50</f>
        <v>207</v>
      </c>
    </row>
    <row r="58" spans="1:16">
      <c r="A58" s="135" t="s">
        <v>34</v>
      </c>
      <c r="B58" s="135"/>
      <c r="C58" s="135"/>
      <c r="D58" s="135">
        <f>'将来負担比率（分子）の構造'!I$49</f>
        <v>1646</v>
      </c>
      <c r="E58" s="135"/>
      <c r="F58" s="135"/>
      <c r="G58" s="135">
        <f>'将来負担比率（分子）の構造'!J$49</f>
        <v>1670</v>
      </c>
      <c r="H58" s="135"/>
      <c r="I58" s="135"/>
      <c r="J58" s="135">
        <f>'将来負担比率（分子）の構造'!K$49</f>
        <v>1720</v>
      </c>
      <c r="K58" s="135"/>
      <c r="L58" s="135"/>
      <c r="M58" s="135">
        <f>'将来負担比率（分子）の構造'!L$49</f>
        <v>1705</v>
      </c>
      <c r="N58" s="135"/>
      <c r="O58" s="135"/>
      <c r="P58" s="135">
        <f>'将来負担比率（分子）の構造'!M$49</f>
        <v>1899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636</v>
      </c>
      <c r="C62" s="135"/>
      <c r="D62" s="135"/>
      <c r="E62" s="135">
        <f>'将来負担比率（分子）の構造'!J$45</f>
        <v>669</v>
      </c>
      <c r="F62" s="135"/>
      <c r="G62" s="135"/>
      <c r="H62" s="135">
        <f>'将来負担比率（分子）の構造'!K$45</f>
        <v>672</v>
      </c>
      <c r="I62" s="135"/>
      <c r="J62" s="135"/>
      <c r="K62" s="135">
        <f>'将来負担比率（分子）の構造'!L$45</f>
        <v>629</v>
      </c>
      <c r="L62" s="135"/>
      <c r="M62" s="135"/>
      <c r="N62" s="135">
        <f>'将来負担比率（分子）の構造'!M$45</f>
        <v>600</v>
      </c>
      <c r="O62" s="135"/>
      <c r="P62" s="135"/>
    </row>
    <row r="63" spans="1:16">
      <c r="A63" s="135" t="s">
        <v>28</v>
      </c>
      <c r="B63" s="135">
        <f>'将来負担比率（分子）の構造'!I$44</f>
        <v>19</v>
      </c>
      <c r="C63" s="135"/>
      <c r="D63" s="135"/>
      <c r="E63" s="135">
        <f>'将来負担比率（分子）の構造'!J$44</f>
        <v>22</v>
      </c>
      <c r="F63" s="135"/>
      <c r="G63" s="135"/>
      <c r="H63" s="135">
        <f>'将来負担比率（分子）の構造'!K$44</f>
        <v>20</v>
      </c>
      <c r="I63" s="135"/>
      <c r="J63" s="135"/>
      <c r="K63" s="135">
        <f>'将来負担比率（分子）の構造'!L$44</f>
        <v>20</v>
      </c>
      <c r="L63" s="135"/>
      <c r="M63" s="135"/>
      <c r="N63" s="135">
        <f>'将来負担比率（分子）の構造'!M$44</f>
        <v>19</v>
      </c>
      <c r="O63" s="135"/>
      <c r="P63" s="135"/>
    </row>
    <row r="64" spans="1:16">
      <c r="A64" s="135" t="s">
        <v>27</v>
      </c>
      <c r="B64" s="135">
        <f>'将来負担比率（分子）の構造'!I$43</f>
        <v>676</v>
      </c>
      <c r="C64" s="135"/>
      <c r="D64" s="135"/>
      <c r="E64" s="135">
        <f>'将来負担比率（分子）の構造'!J$43</f>
        <v>659</v>
      </c>
      <c r="F64" s="135"/>
      <c r="G64" s="135"/>
      <c r="H64" s="135">
        <f>'将来負担比率（分子）の構造'!K$43</f>
        <v>623</v>
      </c>
      <c r="I64" s="135"/>
      <c r="J64" s="135"/>
      <c r="K64" s="135">
        <f>'将来負担比率（分子）の構造'!L$43</f>
        <v>672</v>
      </c>
      <c r="L64" s="135"/>
      <c r="M64" s="135"/>
      <c r="N64" s="135">
        <f>'将来負担比率（分子）の構造'!M$43</f>
        <v>649</v>
      </c>
      <c r="O64" s="135"/>
      <c r="P64" s="135"/>
    </row>
    <row r="65" spans="1:16">
      <c r="A65" s="135" t="s">
        <v>26</v>
      </c>
      <c r="B65" s="135">
        <f>'将来負担比率（分子）の構造'!I$42</f>
        <v>29</v>
      </c>
      <c r="C65" s="135"/>
      <c r="D65" s="135"/>
      <c r="E65" s="135">
        <f>'将来負担比率（分子）の構造'!J$42</f>
        <v>19</v>
      </c>
      <c r="F65" s="135"/>
      <c r="G65" s="135"/>
      <c r="H65" s="135">
        <f>'将来負担比率（分子）の構造'!K$42</f>
        <v>17</v>
      </c>
      <c r="I65" s="135"/>
      <c r="J65" s="135"/>
      <c r="K65" s="135">
        <f>'将来負担比率（分子）の構造'!L$42</f>
        <v>15</v>
      </c>
      <c r="L65" s="135"/>
      <c r="M65" s="135"/>
      <c r="N65" s="135">
        <f>'将来負担比率（分子）の構造'!M$42</f>
        <v>13</v>
      </c>
      <c r="O65" s="135"/>
      <c r="P65" s="135"/>
    </row>
    <row r="66" spans="1:16">
      <c r="A66" s="135" t="s">
        <v>25</v>
      </c>
      <c r="B66" s="135">
        <f>'将来負担比率（分子）の構造'!I$41</f>
        <v>3246</v>
      </c>
      <c r="C66" s="135"/>
      <c r="D66" s="135"/>
      <c r="E66" s="135">
        <f>'将来負担比率（分子）の構造'!J$41</f>
        <v>3510</v>
      </c>
      <c r="F66" s="135"/>
      <c r="G66" s="135"/>
      <c r="H66" s="135">
        <f>'将来負担比率（分子）の構造'!K$41</f>
        <v>3417</v>
      </c>
      <c r="I66" s="135"/>
      <c r="J66" s="135"/>
      <c r="K66" s="135">
        <f>'将来負担比率（分子）の構造'!L$41</f>
        <v>3335</v>
      </c>
      <c r="L66" s="135"/>
      <c r="M66" s="135"/>
      <c r="N66" s="135">
        <f>'将来負担比率（分子）の構造'!M$41</f>
        <v>3272</v>
      </c>
      <c r="O66" s="135"/>
      <c r="P66" s="135"/>
    </row>
    <row r="67" spans="1:16">
      <c r="A67" s="135" t="s">
        <v>63</v>
      </c>
      <c r="B67" s="135" t="e">
        <f>NA()</f>
        <v>#N/A</v>
      </c>
      <c r="C67" s="135">
        <f>IF(ISNUMBER('将来負担比率（分子）の構造'!I$52), IF('将来負担比率（分子）の構造'!I$52 &lt; 0, 0, '将来負担比率（分子）の構造'!I$52), NA())</f>
        <v>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273895</v>
      </c>
      <c r="S5" s="613"/>
      <c r="T5" s="613"/>
      <c r="U5" s="613"/>
      <c r="V5" s="613"/>
      <c r="W5" s="613"/>
      <c r="X5" s="613"/>
      <c r="Y5" s="614"/>
      <c r="Z5" s="615">
        <v>6.8</v>
      </c>
      <c r="AA5" s="615"/>
      <c r="AB5" s="615"/>
      <c r="AC5" s="615"/>
      <c r="AD5" s="616">
        <v>273895</v>
      </c>
      <c r="AE5" s="616"/>
      <c r="AF5" s="616"/>
      <c r="AG5" s="616"/>
      <c r="AH5" s="616"/>
      <c r="AI5" s="616"/>
      <c r="AJ5" s="616"/>
      <c r="AK5" s="616"/>
      <c r="AL5" s="617">
        <v>13.4</v>
      </c>
      <c r="AM5" s="618"/>
      <c r="AN5" s="618"/>
      <c r="AO5" s="619"/>
      <c r="AP5" s="609" t="s">
        <v>207</v>
      </c>
      <c r="AQ5" s="610"/>
      <c r="AR5" s="610"/>
      <c r="AS5" s="610"/>
      <c r="AT5" s="610"/>
      <c r="AU5" s="610"/>
      <c r="AV5" s="610"/>
      <c r="AW5" s="610"/>
      <c r="AX5" s="610"/>
      <c r="AY5" s="610"/>
      <c r="AZ5" s="610"/>
      <c r="BA5" s="610"/>
      <c r="BB5" s="610"/>
      <c r="BC5" s="610"/>
      <c r="BD5" s="610"/>
      <c r="BE5" s="610"/>
      <c r="BF5" s="611"/>
      <c r="BG5" s="623">
        <v>273887</v>
      </c>
      <c r="BH5" s="624"/>
      <c r="BI5" s="624"/>
      <c r="BJ5" s="624"/>
      <c r="BK5" s="624"/>
      <c r="BL5" s="624"/>
      <c r="BM5" s="624"/>
      <c r="BN5" s="625"/>
      <c r="BO5" s="626">
        <v>100</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41509</v>
      </c>
      <c r="S6" s="624"/>
      <c r="T6" s="624"/>
      <c r="U6" s="624"/>
      <c r="V6" s="624"/>
      <c r="W6" s="624"/>
      <c r="X6" s="624"/>
      <c r="Y6" s="625"/>
      <c r="Z6" s="626">
        <v>1</v>
      </c>
      <c r="AA6" s="626"/>
      <c r="AB6" s="626"/>
      <c r="AC6" s="626"/>
      <c r="AD6" s="627">
        <v>41509</v>
      </c>
      <c r="AE6" s="627"/>
      <c r="AF6" s="627"/>
      <c r="AG6" s="627"/>
      <c r="AH6" s="627"/>
      <c r="AI6" s="627"/>
      <c r="AJ6" s="627"/>
      <c r="AK6" s="627"/>
      <c r="AL6" s="628">
        <v>2</v>
      </c>
      <c r="AM6" s="629"/>
      <c r="AN6" s="629"/>
      <c r="AO6" s="630"/>
      <c r="AP6" s="620" t="s">
        <v>213</v>
      </c>
      <c r="AQ6" s="621"/>
      <c r="AR6" s="621"/>
      <c r="AS6" s="621"/>
      <c r="AT6" s="621"/>
      <c r="AU6" s="621"/>
      <c r="AV6" s="621"/>
      <c r="AW6" s="621"/>
      <c r="AX6" s="621"/>
      <c r="AY6" s="621"/>
      <c r="AZ6" s="621"/>
      <c r="BA6" s="621"/>
      <c r="BB6" s="621"/>
      <c r="BC6" s="621"/>
      <c r="BD6" s="621"/>
      <c r="BE6" s="621"/>
      <c r="BF6" s="622"/>
      <c r="BG6" s="623">
        <v>273887</v>
      </c>
      <c r="BH6" s="624"/>
      <c r="BI6" s="624"/>
      <c r="BJ6" s="624"/>
      <c r="BK6" s="624"/>
      <c r="BL6" s="624"/>
      <c r="BM6" s="624"/>
      <c r="BN6" s="625"/>
      <c r="BO6" s="626">
        <v>100</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50473</v>
      </c>
      <c r="CS6" s="624"/>
      <c r="CT6" s="624"/>
      <c r="CU6" s="624"/>
      <c r="CV6" s="624"/>
      <c r="CW6" s="624"/>
      <c r="CX6" s="624"/>
      <c r="CY6" s="625"/>
      <c r="CZ6" s="626">
        <v>1.3</v>
      </c>
      <c r="DA6" s="626"/>
      <c r="DB6" s="626"/>
      <c r="DC6" s="626"/>
      <c r="DD6" s="632" t="s">
        <v>208</v>
      </c>
      <c r="DE6" s="624"/>
      <c r="DF6" s="624"/>
      <c r="DG6" s="624"/>
      <c r="DH6" s="624"/>
      <c r="DI6" s="624"/>
      <c r="DJ6" s="624"/>
      <c r="DK6" s="624"/>
      <c r="DL6" s="624"/>
      <c r="DM6" s="624"/>
      <c r="DN6" s="624"/>
      <c r="DO6" s="624"/>
      <c r="DP6" s="625"/>
      <c r="DQ6" s="632">
        <v>50473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461</v>
      </c>
      <c r="S7" s="624"/>
      <c r="T7" s="624"/>
      <c r="U7" s="624"/>
      <c r="V7" s="624"/>
      <c r="W7" s="624"/>
      <c r="X7" s="624"/>
      <c r="Y7" s="625"/>
      <c r="Z7" s="626">
        <v>0</v>
      </c>
      <c r="AA7" s="626"/>
      <c r="AB7" s="626"/>
      <c r="AC7" s="626"/>
      <c r="AD7" s="627">
        <v>461</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120399</v>
      </c>
      <c r="BH7" s="624"/>
      <c r="BI7" s="624"/>
      <c r="BJ7" s="624"/>
      <c r="BK7" s="624"/>
      <c r="BL7" s="624"/>
      <c r="BM7" s="624"/>
      <c r="BN7" s="625"/>
      <c r="BO7" s="626">
        <v>44</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961517</v>
      </c>
      <c r="CS7" s="624"/>
      <c r="CT7" s="624"/>
      <c r="CU7" s="624"/>
      <c r="CV7" s="624"/>
      <c r="CW7" s="624"/>
      <c r="CX7" s="624"/>
      <c r="CY7" s="625"/>
      <c r="CZ7" s="626">
        <v>24.9</v>
      </c>
      <c r="DA7" s="626"/>
      <c r="DB7" s="626"/>
      <c r="DC7" s="626"/>
      <c r="DD7" s="632">
        <v>97974</v>
      </c>
      <c r="DE7" s="624"/>
      <c r="DF7" s="624"/>
      <c r="DG7" s="624"/>
      <c r="DH7" s="624"/>
      <c r="DI7" s="624"/>
      <c r="DJ7" s="624"/>
      <c r="DK7" s="624"/>
      <c r="DL7" s="624"/>
      <c r="DM7" s="624"/>
      <c r="DN7" s="624"/>
      <c r="DO7" s="624"/>
      <c r="DP7" s="625"/>
      <c r="DQ7" s="632">
        <v>810641</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1159</v>
      </c>
      <c r="S8" s="624"/>
      <c r="T8" s="624"/>
      <c r="U8" s="624"/>
      <c r="V8" s="624"/>
      <c r="W8" s="624"/>
      <c r="X8" s="624"/>
      <c r="Y8" s="625"/>
      <c r="Z8" s="626">
        <v>0</v>
      </c>
      <c r="AA8" s="626"/>
      <c r="AB8" s="626"/>
      <c r="AC8" s="626"/>
      <c r="AD8" s="627">
        <v>1159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5667</v>
      </c>
      <c r="BH8" s="624"/>
      <c r="BI8" s="624"/>
      <c r="BJ8" s="624"/>
      <c r="BK8" s="624"/>
      <c r="BL8" s="624"/>
      <c r="BM8" s="624"/>
      <c r="BN8" s="625"/>
      <c r="BO8" s="626">
        <v>2.1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806179</v>
      </c>
      <c r="CS8" s="624"/>
      <c r="CT8" s="624"/>
      <c r="CU8" s="624"/>
      <c r="CV8" s="624"/>
      <c r="CW8" s="624"/>
      <c r="CX8" s="624"/>
      <c r="CY8" s="625"/>
      <c r="CZ8" s="626">
        <v>20.9</v>
      </c>
      <c r="DA8" s="626"/>
      <c r="DB8" s="626"/>
      <c r="DC8" s="626"/>
      <c r="DD8" s="632">
        <v>165492</v>
      </c>
      <c r="DE8" s="624"/>
      <c r="DF8" s="624"/>
      <c r="DG8" s="624"/>
      <c r="DH8" s="624"/>
      <c r="DI8" s="624"/>
      <c r="DJ8" s="624"/>
      <c r="DK8" s="624"/>
      <c r="DL8" s="624"/>
      <c r="DM8" s="624"/>
      <c r="DN8" s="624"/>
      <c r="DO8" s="624"/>
      <c r="DP8" s="625"/>
      <c r="DQ8" s="632">
        <v>445341</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943</v>
      </c>
      <c r="S9" s="624"/>
      <c r="T9" s="624"/>
      <c r="U9" s="624"/>
      <c r="V9" s="624"/>
      <c r="W9" s="624"/>
      <c r="X9" s="624"/>
      <c r="Y9" s="625"/>
      <c r="Z9" s="626">
        <v>0</v>
      </c>
      <c r="AA9" s="626"/>
      <c r="AB9" s="626"/>
      <c r="AC9" s="626"/>
      <c r="AD9" s="627">
        <v>943</v>
      </c>
      <c r="AE9" s="627"/>
      <c r="AF9" s="627"/>
      <c r="AG9" s="627"/>
      <c r="AH9" s="627"/>
      <c r="AI9" s="627"/>
      <c r="AJ9" s="627"/>
      <c r="AK9" s="627"/>
      <c r="AL9" s="628">
        <v>0</v>
      </c>
      <c r="AM9" s="629"/>
      <c r="AN9" s="629"/>
      <c r="AO9" s="630"/>
      <c r="AP9" s="620" t="s">
        <v>222</v>
      </c>
      <c r="AQ9" s="621"/>
      <c r="AR9" s="621"/>
      <c r="AS9" s="621"/>
      <c r="AT9" s="621"/>
      <c r="AU9" s="621"/>
      <c r="AV9" s="621"/>
      <c r="AW9" s="621"/>
      <c r="AX9" s="621"/>
      <c r="AY9" s="621"/>
      <c r="AZ9" s="621"/>
      <c r="BA9" s="621"/>
      <c r="BB9" s="621"/>
      <c r="BC9" s="621"/>
      <c r="BD9" s="621"/>
      <c r="BE9" s="621"/>
      <c r="BF9" s="622"/>
      <c r="BG9" s="623">
        <v>102265</v>
      </c>
      <c r="BH9" s="624"/>
      <c r="BI9" s="624"/>
      <c r="BJ9" s="624"/>
      <c r="BK9" s="624"/>
      <c r="BL9" s="624"/>
      <c r="BM9" s="624"/>
      <c r="BN9" s="625"/>
      <c r="BO9" s="626">
        <v>37.299999999999997</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338567</v>
      </c>
      <c r="CS9" s="624"/>
      <c r="CT9" s="624"/>
      <c r="CU9" s="624"/>
      <c r="CV9" s="624"/>
      <c r="CW9" s="624"/>
      <c r="CX9" s="624"/>
      <c r="CY9" s="625"/>
      <c r="CZ9" s="626">
        <v>8.8000000000000007</v>
      </c>
      <c r="DA9" s="626"/>
      <c r="DB9" s="626"/>
      <c r="DC9" s="626"/>
      <c r="DD9" s="632">
        <v>7267</v>
      </c>
      <c r="DE9" s="624"/>
      <c r="DF9" s="624"/>
      <c r="DG9" s="624"/>
      <c r="DH9" s="624"/>
      <c r="DI9" s="624"/>
      <c r="DJ9" s="624"/>
      <c r="DK9" s="624"/>
      <c r="DL9" s="624"/>
      <c r="DM9" s="624"/>
      <c r="DN9" s="624"/>
      <c r="DO9" s="624"/>
      <c r="DP9" s="625"/>
      <c r="DQ9" s="632">
        <v>282434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65561</v>
      </c>
      <c r="S10" s="624"/>
      <c r="T10" s="624"/>
      <c r="U10" s="624"/>
      <c r="V10" s="624"/>
      <c r="W10" s="624"/>
      <c r="X10" s="624"/>
      <c r="Y10" s="625"/>
      <c r="Z10" s="626">
        <v>1.6</v>
      </c>
      <c r="AA10" s="626"/>
      <c r="AB10" s="626"/>
      <c r="AC10" s="626"/>
      <c r="AD10" s="627">
        <v>65561</v>
      </c>
      <c r="AE10" s="627"/>
      <c r="AF10" s="627"/>
      <c r="AG10" s="627"/>
      <c r="AH10" s="627"/>
      <c r="AI10" s="627"/>
      <c r="AJ10" s="627"/>
      <c r="AK10" s="627"/>
      <c r="AL10" s="628">
        <v>3.2</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5082</v>
      </c>
      <c r="BH10" s="624"/>
      <c r="BI10" s="624"/>
      <c r="BJ10" s="624"/>
      <c r="BK10" s="624"/>
      <c r="BL10" s="624"/>
      <c r="BM10" s="624"/>
      <c r="BN10" s="625"/>
      <c r="BO10" s="626">
        <v>1.9</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5407</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121</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7385</v>
      </c>
      <c r="BH11" s="624"/>
      <c r="BI11" s="624"/>
      <c r="BJ11" s="624"/>
      <c r="BK11" s="624"/>
      <c r="BL11" s="624"/>
      <c r="BM11" s="624"/>
      <c r="BN11" s="625"/>
      <c r="BO11" s="626">
        <v>2.7</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395283</v>
      </c>
      <c r="CS11" s="624"/>
      <c r="CT11" s="624"/>
      <c r="CU11" s="624"/>
      <c r="CV11" s="624"/>
      <c r="CW11" s="624"/>
      <c r="CX11" s="624"/>
      <c r="CY11" s="625"/>
      <c r="CZ11" s="626">
        <v>10.3</v>
      </c>
      <c r="DA11" s="626"/>
      <c r="DB11" s="626"/>
      <c r="DC11" s="626"/>
      <c r="DD11" s="632">
        <v>84059</v>
      </c>
      <c r="DE11" s="624"/>
      <c r="DF11" s="624"/>
      <c r="DG11" s="624"/>
      <c r="DH11" s="624"/>
      <c r="DI11" s="624"/>
      <c r="DJ11" s="624"/>
      <c r="DK11" s="624"/>
      <c r="DL11" s="624"/>
      <c r="DM11" s="624"/>
      <c r="DN11" s="624"/>
      <c r="DO11" s="624"/>
      <c r="DP11" s="625"/>
      <c r="DQ11" s="632">
        <v>179704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135572</v>
      </c>
      <c r="BH12" s="624"/>
      <c r="BI12" s="624"/>
      <c r="BJ12" s="624"/>
      <c r="BK12" s="624"/>
      <c r="BL12" s="624"/>
      <c r="BM12" s="624"/>
      <c r="BN12" s="625"/>
      <c r="BO12" s="626">
        <v>49.5</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76718</v>
      </c>
      <c r="CS12" s="624"/>
      <c r="CT12" s="624"/>
      <c r="CU12" s="624"/>
      <c r="CV12" s="624"/>
      <c r="CW12" s="624"/>
      <c r="CX12" s="624"/>
      <c r="CY12" s="625"/>
      <c r="CZ12" s="626">
        <v>2</v>
      </c>
      <c r="DA12" s="626"/>
      <c r="DB12" s="626"/>
      <c r="DC12" s="626"/>
      <c r="DD12" s="632">
        <v>10176</v>
      </c>
      <c r="DE12" s="624"/>
      <c r="DF12" s="624"/>
      <c r="DG12" s="624"/>
      <c r="DH12" s="624"/>
      <c r="DI12" s="624"/>
      <c r="DJ12" s="624"/>
      <c r="DK12" s="624"/>
      <c r="DL12" s="624"/>
      <c r="DM12" s="624"/>
      <c r="DN12" s="624"/>
      <c r="DO12" s="624"/>
      <c r="DP12" s="625"/>
      <c r="DQ12" s="632">
        <v>43039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7577</v>
      </c>
      <c r="S13" s="624"/>
      <c r="T13" s="624"/>
      <c r="U13" s="624"/>
      <c r="V13" s="624"/>
      <c r="W13" s="624"/>
      <c r="X13" s="624"/>
      <c r="Y13" s="625"/>
      <c r="Z13" s="626">
        <v>0.2</v>
      </c>
      <c r="AA13" s="626"/>
      <c r="AB13" s="626"/>
      <c r="AC13" s="626"/>
      <c r="AD13" s="627">
        <v>7577</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130221</v>
      </c>
      <c r="BH13" s="624"/>
      <c r="BI13" s="624"/>
      <c r="BJ13" s="624"/>
      <c r="BK13" s="624"/>
      <c r="BL13" s="624"/>
      <c r="BM13" s="624"/>
      <c r="BN13" s="625"/>
      <c r="BO13" s="626">
        <v>47.5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328241</v>
      </c>
      <c r="CS13" s="624"/>
      <c r="CT13" s="624"/>
      <c r="CU13" s="624"/>
      <c r="CV13" s="624"/>
      <c r="CW13" s="624"/>
      <c r="CX13" s="624"/>
      <c r="CY13" s="625"/>
      <c r="CZ13" s="626">
        <v>8.5</v>
      </c>
      <c r="DA13" s="626"/>
      <c r="DB13" s="626"/>
      <c r="DC13" s="626"/>
      <c r="DD13" s="632">
        <v>278356</v>
      </c>
      <c r="DE13" s="624"/>
      <c r="DF13" s="624"/>
      <c r="DG13" s="624"/>
      <c r="DH13" s="624"/>
      <c r="DI13" s="624"/>
      <c r="DJ13" s="624"/>
      <c r="DK13" s="624"/>
      <c r="DL13" s="624"/>
      <c r="DM13" s="624"/>
      <c r="DN13" s="624"/>
      <c r="DO13" s="624"/>
      <c r="DP13" s="625"/>
      <c r="DQ13" s="632">
        <v>68116</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11158</v>
      </c>
      <c r="BH14" s="624"/>
      <c r="BI14" s="624"/>
      <c r="BJ14" s="624"/>
      <c r="BK14" s="624"/>
      <c r="BL14" s="624"/>
      <c r="BM14" s="624"/>
      <c r="BN14" s="625"/>
      <c r="BO14" s="626">
        <v>4.0999999999999996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111509</v>
      </c>
      <c r="CS14" s="624"/>
      <c r="CT14" s="624"/>
      <c r="CU14" s="624"/>
      <c r="CV14" s="624"/>
      <c r="CW14" s="624"/>
      <c r="CX14" s="624"/>
      <c r="CY14" s="625"/>
      <c r="CZ14" s="626">
        <v>2.9</v>
      </c>
      <c r="DA14" s="626"/>
      <c r="DB14" s="626"/>
      <c r="DC14" s="626"/>
      <c r="DD14" s="632">
        <v>4309</v>
      </c>
      <c r="DE14" s="624"/>
      <c r="DF14" s="624"/>
      <c r="DG14" s="624"/>
      <c r="DH14" s="624"/>
      <c r="DI14" s="624"/>
      <c r="DJ14" s="624"/>
      <c r="DK14" s="624"/>
      <c r="DL14" s="624"/>
      <c r="DM14" s="624"/>
      <c r="DN14" s="624"/>
      <c r="DO14" s="624"/>
      <c r="DP14" s="625"/>
      <c r="DQ14" s="632">
        <v>109519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987</v>
      </c>
      <c r="S15" s="624"/>
      <c r="T15" s="624"/>
      <c r="U15" s="624"/>
      <c r="V15" s="624"/>
      <c r="W15" s="624"/>
      <c r="X15" s="624"/>
      <c r="Y15" s="625"/>
      <c r="Z15" s="626">
        <v>0</v>
      </c>
      <c r="AA15" s="626"/>
      <c r="AB15" s="626"/>
      <c r="AC15" s="626"/>
      <c r="AD15" s="627">
        <v>987</v>
      </c>
      <c r="AE15" s="627"/>
      <c r="AF15" s="627"/>
      <c r="AG15" s="627"/>
      <c r="AH15" s="627"/>
      <c r="AI15" s="627"/>
      <c r="AJ15" s="627"/>
      <c r="AK15" s="627"/>
      <c r="AL15" s="628">
        <v>0</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6758</v>
      </c>
      <c r="BH15" s="624"/>
      <c r="BI15" s="624"/>
      <c r="BJ15" s="624"/>
      <c r="BK15" s="624"/>
      <c r="BL15" s="624"/>
      <c r="BM15" s="624"/>
      <c r="BN15" s="625"/>
      <c r="BO15" s="626">
        <v>2.5</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324230</v>
      </c>
      <c r="CS15" s="624"/>
      <c r="CT15" s="624"/>
      <c r="CU15" s="624"/>
      <c r="CV15" s="624"/>
      <c r="CW15" s="624"/>
      <c r="CX15" s="624"/>
      <c r="CY15" s="625"/>
      <c r="CZ15" s="626">
        <v>8.4</v>
      </c>
      <c r="DA15" s="626"/>
      <c r="DB15" s="626"/>
      <c r="DC15" s="626"/>
      <c r="DD15" s="632">
        <v>19958</v>
      </c>
      <c r="DE15" s="624"/>
      <c r="DF15" s="624"/>
      <c r="DG15" s="624"/>
      <c r="DH15" s="624"/>
      <c r="DI15" s="624"/>
      <c r="DJ15" s="624"/>
      <c r="DK15" s="624"/>
      <c r="DL15" s="624"/>
      <c r="DM15" s="624"/>
      <c r="DN15" s="624"/>
      <c r="DO15" s="624"/>
      <c r="DP15" s="625"/>
      <c r="DQ15" s="632">
        <v>217758</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1937276</v>
      </c>
      <c r="S16" s="624"/>
      <c r="T16" s="624"/>
      <c r="U16" s="624"/>
      <c r="V16" s="624"/>
      <c r="W16" s="624"/>
      <c r="X16" s="624"/>
      <c r="Y16" s="625"/>
      <c r="Z16" s="626">
        <v>48.3</v>
      </c>
      <c r="AA16" s="626"/>
      <c r="AB16" s="626"/>
      <c r="AC16" s="626"/>
      <c r="AD16" s="627">
        <v>1653642</v>
      </c>
      <c r="AE16" s="627"/>
      <c r="AF16" s="627"/>
      <c r="AG16" s="627"/>
      <c r="AH16" s="627"/>
      <c r="AI16" s="627"/>
      <c r="AJ16" s="627"/>
      <c r="AK16" s="627"/>
      <c r="AL16" s="628">
        <v>80.8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76371</v>
      </c>
      <c r="CS16" s="624"/>
      <c r="CT16" s="624"/>
      <c r="CU16" s="624"/>
      <c r="CV16" s="624"/>
      <c r="CW16" s="624"/>
      <c r="CX16" s="624"/>
      <c r="CY16" s="625"/>
      <c r="CZ16" s="626">
        <v>2</v>
      </c>
      <c r="DA16" s="626"/>
      <c r="DB16" s="626"/>
      <c r="DC16" s="626"/>
      <c r="DD16" s="632" t="s">
        <v>109</v>
      </c>
      <c r="DE16" s="624"/>
      <c r="DF16" s="624"/>
      <c r="DG16" s="624"/>
      <c r="DH16" s="624"/>
      <c r="DI16" s="624"/>
      <c r="DJ16" s="624"/>
      <c r="DK16" s="624"/>
      <c r="DL16" s="624"/>
      <c r="DM16" s="624"/>
      <c r="DN16" s="624"/>
      <c r="DO16" s="624"/>
      <c r="DP16" s="625"/>
      <c r="DQ16" s="632">
        <v>17066</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1653642</v>
      </c>
      <c r="S17" s="624"/>
      <c r="T17" s="624"/>
      <c r="U17" s="624"/>
      <c r="V17" s="624"/>
      <c r="W17" s="624"/>
      <c r="X17" s="624"/>
      <c r="Y17" s="625"/>
      <c r="Z17" s="626">
        <v>41.2</v>
      </c>
      <c r="AA17" s="626"/>
      <c r="AB17" s="626"/>
      <c r="AC17" s="626"/>
      <c r="AD17" s="627">
        <v>1653642</v>
      </c>
      <c r="AE17" s="627"/>
      <c r="AF17" s="627"/>
      <c r="AG17" s="627"/>
      <c r="AH17" s="627"/>
      <c r="AI17" s="627"/>
      <c r="AJ17" s="627"/>
      <c r="AK17" s="627"/>
      <c r="AL17" s="628">
        <v>80.8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379460</v>
      </c>
      <c r="CS17" s="624"/>
      <c r="CT17" s="624"/>
      <c r="CU17" s="624"/>
      <c r="CV17" s="624"/>
      <c r="CW17" s="624"/>
      <c r="CX17" s="624"/>
      <c r="CY17" s="625"/>
      <c r="CZ17" s="626">
        <v>9.8000000000000007</v>
      </c>
      <c r="DA17" s="626"/>
      <c r="DB17" s="626"/>
      <c r="DC17" s="626"/>
      <c r="DD17" s="632" t="s">
        <v>109</v>
      </c>
      <c r="DE17" s="624"/>
      <c r="DF17" s="624"/>
      <c r="DG17" s="624"/>
      <c r="DH17" s="624"/>
      <c r="DI17" s="624"/>
      <c r="DJ17" s="624"/>
      <c r="DK17" s="624"/>
      <c r="DL17" s="624"/>
      <c r="DM17" s="624"/>
      <c r="DN17" s="624"/>
      <c r="DO17" s="624"/>
      <c r="DP17" s="625"/>
      <c r="DQ17" s="632">
        <v>368001</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165610</v>
      </c>
      <c r="S18" s="624"/>
      <c r="T18" s="624"/>
      <c r="U18" s="624"/>
      <c r="V18" s="624"/>
      <c r="W18" s="624"/>
      <c r="X18" s="624"/>
      <c r="Y18" s="625"/>
      <c r="Z18" s="626">
        <v>4.0999999999999996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118024</v>
      </c>
      <c r="S19" s="624"/>
      <c r="T19" s="624"/>
      <c r="U19" s="624"/>
      <c r="V19" s="624"/>
      <c r="W19" s="624"/>
      <c r="X19" s="624"/>
      <c r="Y19" s="625"/>
      <c r="Z19" s="626">
        <v>2.9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8</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2329368</v>
      </c>
      <c r="S20" s="624"/>
      <c r="T20" s="624"/>
      <c r="U20" s="624"/>
      <c r="V20" s="624"/>
      <c r="W20" s="624"/>
      <c r="X20" s="624"/>
      <c r="Y20" s="625"/>
      <c r="Z20" s="626">
        <v>58.1</v>
      </c>
      <c r="AA20" s="626"/>
      <c r="AB20" s="626"/>
      <c r="AC20" s="626"/>
      <c r="AD20" s="627">
        <v>2045734</v>
      </c>
      <c r="AE20" s="627"/>
      <c r="AF20" s="627"/>
      <c r="AG20" s="627"/>
      <c r="AH20" s="627"/>
      <c r="AI20" s="627"/>
      <c r="AJ20" s="627"/>
      <c r="AK20" s="627"/>
      <c r="AL20" s="628">
        <v>100</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8</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3853955</v>
      </c>
      <c r="CS20" s="624"/>
      <c r="CT20" s="624"/>
      <c r="CU20" s="624"/>
      <c r="CV20" s="624"/>
      <c r="CW20" s="624"/>
      <c r="CX20" s="624"/>
      <c r="CY20" s="625"/>
      <c r="CZ20" s="626">
        <v>100</v>
      </c>
      <c r="DA20" s="626"/>
      <c r="DB20" s="626"/>
      <c r="DC20" s="626"/>
      <c r="DD20" s="632">
        <v>667591</v>
      </c>
      <c r="DE20" s="624"/>
      <c r="DF20" s="624"/>
      <c r="DG20" s="624"/>
      <c r="DH20" s="624"/>
      <c r="DI20" s="624"/>
      <c r="DJ20" s="624"/>
      <c r="DK20" s="624"/>
      <c r="DL20" s="624"/>
      <c r="DM20" s="624"/>
      <c r="DN20" s="624"/>
      <c r="DO20" s="624"/>
      <c r="DP20" s="625"/>
      <c r="DQ20" s="632">
        <v>2592213</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674</v>
      </c>
      <c r="S21" s="624"/>
      <c r="T21" s="624"/>
      <c r="U21" s="624"/>
      <c r="V21" s="624"/>
      <c r="W21" s="624"/>
      <c r="X21" s="624"/>
      <c r="Y21" s="625"/>
      <c r="Z21" s="626">
        <v>0</v>
      </c>
      <c r="AA21" s="626"/>
      <c r="AB21" s="626"/>
      <c r="AC21" s="626"/>
      <c r="AD21" s="627">
        <v>674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8</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70540</v>
      </c>
      <c r="S22" s="624"/>
      <c r="T22" s="624"/>
      <c r="U22" s="624"/>
      <c r="V22" s="624"/>
      <c r="W22" s="624"/>
      <c r="X22" s="624"/>
      <c r="Y22" s="625"/>
      <c r="Z22" s="626">
        <v>1.8</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53868</v>
      </c>
      <c r="S23" s="624"/>
      <c r="T23" s="624"/>
      <c r="U23" s="624"/>
      <c r="V23" s="624"/>
      <c r="W23" s="624"/>
      <c r="X23" s="624"/>
      <c r="Y23" s="625"/>
      <c r="Z23" s="626">
        <v>1.3</v>
      </c>
      <c r="AA23" s="626"/>
      <c r="AB23" s="626"/>
      <c r="AC23" s="626"/>
      <c r="AD23" s="627" t="s">
        <v>109</v>
      </c>
      <c r="AE23" s="627"/>
      <c r="AF23" s="627"/>
      <c r="AG23" s="627"/>
      <c r="AH23" s="627"/>
      <c r="AI23" s="627"/>
      <c r="AJ23" s="627"/>
      <c r="AK23" s="627"/>
      <c r="AL23" s="628" t="s">
        <v>109</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2890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1236214</v>
      </c>
      <c r="CS24" s="613"/>
      <c r="CT24" s="613"/>
      <c r="CU24" s="613"/>
      <c r="CV24" s="613"/>
      <c r="CW24" s="613"/>
      <c r="CX24" s="613"/>
      <c r="CY24" s="614"/>
      <c r="CZ24" s="650">
        <v>32.1</v>
      </c>
      <c r="DA24" s="651"/>
      <c r="DB24" s="651"/>
      <c r="DC24" s="652"/>
      <c r="DD24" s="649">
        <v>1056677</v>
      </c>
      <c r="DE24" s="613"/>
      <c r="DF24" s="613"/>
      <c r="DG24" s="613"/>
      <c r="DH24" s="613"/>
      <c r="DI24" s="613"/>
      <c r="DJ24" s="613"/>
      <c r="DK24" s="614"/>
      <c r="DL24" s="649">
        <v>1041921</v>
      </c>
      <c r="DM24" s="613"/>
      <c r="DN24" s="613"/>
      <c r="DO24" s="613"/>
      <c r="DP24" s="613"/>
      <c r="DQ24" s="613"/>
      <c r="DR24" s="613"/>
      <c r="DS24" s="613"/>
      <c r="DT24" s="613"/>
      <c r="DU24" s="613"/>
      <c r="DV24" s="614"/>
      <c r="DW24" s="617">
        <v>48.4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386255</v>
      </c>
      <c r="S25" s="624"/>
      <c r="T25" s="624"/>
      <c r="U25" s="624"/>
      <c r="V25" s="624"/>
      <c r="W25" s="624"/>
      <c r="X25" s="624"/>
      <c r="Y25" s="625"/>
      <c r="Z25" s="626">
        <v>9.6</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624761</v>
      </c>
      <c r="CS25" s="655"/>
      <c r="CT25" s="655"/>
      <c r="CU25" s="655"/>
      <c r="CV25" s="655"/>
      <c r="CW25" s="655"/>
      <c r="CX25" s="655"/>
      <c r="CY25" s="656"/>
      <c r="CZ25" s="657">
        <v>16.2</v>
      </c>
      <c r="DA25" s="658"/>
      <c r="DB25" s="658"/>
      <c r="DC25" s="659"/>
      <c r="DD25" s="632">
        <v>584921</v>
      </c>
      <c r="DE25" s="655"/>
      <c r="DF25" s="655"/>
      <c r="DG25" s="655"/>
      <c r="DH25" s="655"/>
      <c r="DI25" s="655"/>
      <c r="DJ25" s="655"/>
      <c r="DK25" s="656"/>
      <c r="DL25" s="632">
        <v>570285</v>
      </c>
      <c r="DM25" s="655"/>
      <c r="DN25" s="655"/>
      <c r="DO25" s="655"/>
      <c r="DP25" s="655"/>
      <c r="DQ25" s="655"/>
      <c r="DR25" s="655"/>
      <c r="DS25" s="655"/>
      <c r="DT25" s="655"/>
      <c r="DU25" s="655"/>
      <c r="DV25" s="656"/>
      <c r="DW25" s="628">
        <v>26.5</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377455</v>
      </c>
      <c r="CS26" s="624"/>
      <c r="CT26" s="624"/>
      <c r="CU26" s="624"/>
      <c r="CV26" s="624"/>
      <c r="CW26" s="624"/>
      <c r="CX26" s="624"/>
      <c r="CY26" s="625"/>
      <c r="CZ26" s="657">
        <v>9.8000000000000007</v>
      </c>
      <c r="DA26" s="658"/>
      <c r="DB26" s="658"/>
      <c r="DC26" s="659"/>
      <c r="DD26" s="632">
        <v>342433</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439764</v>
      </c>
      <c r="S27" s="624"/>
      <c r="T27" s="624"/>
      <c r="U27" s="624"/>
      <c r="V27" s="624"/>
      <c r="W27" s="624"/>
      <c r="X27" s="624"/>
      <c r="Y27" s="625"/>
      <c r="Z27" s="626">
        <v>11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273895</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231993</v>
      </c>
      <c r="CS27" s="655"/>
      <c r="CT27" s="655"/>
      <c r="CU27" s="655"/>
      <c r="CV27" s="655"/>
      <c r="CW27" s="655"/>
      <c r="CX27" s="655"/>
      <c r="CY27" s="656"/>
      <c r="CZ27" s="657">
        <v>6</v>
      </c>
      <c r="DA27" s="658"/>
      <c r="DB27" s="658"/>
      <c r="DC27" s="659"/>
      <c r="DD27" s="632">
        <v>103755</v>
      </c>
      <c r="DE27" s="655"/>
      <c r="DF27" s="655"/>
      <c r="DG27" s="655"/>
      <c r="DH27" s="655"/>
      <c r="DI27" s="655"/>
      <c r="DJ27" s="655"/>
      <c r="DK27" s="656"/>
      <c r="DL27" s="632">
        <v>103635</v>
      </c>
      <c r="DM27" s="655"/>
      <c r="DN27" s="655"/>
      <c r="DO27" s="655"/>
      <c r="DP27" s="655"/>
      <c r="DQ27" s="655"/>
      <c r="DR27" s="655"/>
      <c r="DS27" s="655"/>
      <c r="DT27" s="655"/>
      <c r="DU27" s="655"/>
      <c r="DV27" s="656"/>
      <c r="DW27" s="628">
        <v>4.8</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4324</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379460</v>
      </c>
      <c r="CS28" s="624"/>
      <c r="CT28" s="624"/>
      <c r="CU28" s="624"/>
      <c r="CV28" s="624"/>
      <c r="CW28" s="624"/>
      <c r="CX28" s="624"/>
      <c r="CY28" s="625"/>
      <c r="CZ28" s="657">
        <v>9.8000000000000007</v>
      </c>
      <c r="DA28" s="658"/>
      <c r="DB28" s="658"/>
      <c r="DC28" s="659"/>
      <c r="DD28" s="632">
        <v>368001</v>
      </c>
      <c r="DE28" s="624"/>
      <c r="DF28" s="624"/>
      <c r="DG28" s="624"/>
      <c r="DH28" s="624"/>
      <c r="DI28" s="624"/>
      <c r="DJ28" s="624"/>
      <c r="DK28" s="625"/>
      <c r="DL28" s="632">
        <v>368001</v>
      </c>
      <c r="DM28" s="624"/>
      <c r="DN28" s="624"/>
      <c r="DO28" s="624"/>
      <c r="DP28" s="624"/>
      <c r="DQ28" s="624"/>
      <c r="DR28" s="624"/>
      <c r="DS28" s="624"/>
      <c r="DT28" s="624"/>
      <c r="DU28" s="624"/>
      <c r="DV28" s="625"/>
      <c r="DW28" s="628">
        <v>17.100000000000001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4022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379460</v>
      </c>
      <c r="CS29" s="655"/>
      <c r="CT29" s="655"/>
      <c r="CU29" s="655"/>
      <c r="CV29" s="655"/>
      <c r="CW29" s="655"/>
      <c r="CX29" s="655"/>
      <c r="CY29" s="656"/>
      <c r="CZ29" s="657">
        <v>9.8000000000000007</v>
      </c>
      <c r="DA29" s="658"/>
      <c r="DB29" s="658"/>
      <c r="DC29" s="659"/>
      <c r="DD29" s="632">
        <v>368001</v>
      </c>
      <c r="DE29" s="655"/>
      <c r="DF29" s="655"/>
      <c r="DG29" s="655"/>
      <c r="DH29" s="655"/>
      <c r="DI29" s="655"/>
      <c r="DJ29" s="655"/>
      <c r="DK29" s="656"/>
      <c r="DL29" s="632">
        <v>368001</v>
      </c>
      <c r="DM29" s="655"/>
      <c r="DN29" s="655"/>
      <c r="DO29" s="655"/>
      <c r="DP29" s="655"/>
      <c r="DQ29" s="655"/>
      <c r="DR29" s="655"/>
      <c r="DS29" s="655"/>
      <c r="DT29" s="655"/>
      <c r="DU29" s="655"/>
      <c r="DV29" s="656"/>
      <c r="DW29" s="628">
        <v>17.100000000000001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200785</v>
      </c>
      <c r="S30" s="624"/>
      <c r="T30" s="624"/>
      <c r="U30" s="624"/>
      <c r="V30" s="624"/>
      <c r="W30" s="624"/>
      <c r="X30" s="624"/>
      <c r="Y30" s="625"/>
      <c r="Z30" s="626">
        <v>5</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99.6</v>
      </c>
      <c r="BH30" s="682"/>
      <c r="BI30" s="682"/>
      <c r="BJ30" s="682"/>
      <c r="BK30" s="682"/>
      <c r="BL30" s="682"/>
      <c r="BM30" s="618">
        <v>99.2</v>
      </c>
      <c r="BN30" s="682"/>
      <c r="BO30" s="682"/>
      <c r="BP30" s="682"/>
      <c r="BQ30" s="683"/>
      <c r="BR30" s="681">
        <v>99.6</v>
      </c>
      <c r="BS30" s="682"/>
      <c r="BT30" s="682"/>
      <c r="BU30" s="682"/>
      <c r="BV30" s="682"/>
      <c r="BW30" s="682"/>
      <c r="BX30" s="618">
        <v>99.6</v>
      </c>
      <c r="BY30" s="682"/>
      <c r="BZ30" s="682"/>
      <c r="CA30" s="682"/>
      <c r="CB30" s="683"/>
      <c r="CD30" s="686"/>
      <c r="CE30" s="687"/>
      <c r="CF30" s="637" t="s">
        <v>291</v>
      </c>
      <c r="CG30" s="638"/>
      <c r="CH30" s="638"/>
      <c r="CI30" s="638"/>
      <c r="CJ30" s="638"/>
      <c r="CK30" s="638"/>
      <c r="CL30" s="638"/>
      <c r="CM30" s="638"/>
      <c r="CN30" s="638"/>
      <c r="CO30" s="638"/>
      <c r="CP30" s="638"/>
      <c r="CQ30" s="639"/>
      <c r="CR30" s="623">
        <v>345022</v>
      </c>
      <c r="CS30" s="624"/>
      <c r="CT30" s="624"/>
      <c r="CU30" s="624"/>
      <c r="CV30" s="624"/>
      <c r="CW30" s="624"/>
      <c r="CX30" s="624"/>
      <c r="CY30" s="625"/>
      <c r="CZ30" s="657">
        <v>9</v>
      </c>
      <c r="DA30" s="658"/>
      <c r="DB30" s="658"/>
      <c r="DC30" s="659"/>
      <c r="DD30" s="632">
        <v>333563</v>
      </c>
      <c r="DE30" s="624"/>
      <c r="DF30" s="624"/>
      <c r="DG30" s="624"/>
      <c r="DH30" s="624"/>
      <c r="DI30" s="624"/>
      <c r="DJ30" s="624"/>
      <c r="DK30" s="625"/>
      <c r="DL30" s="632">
        <v>333563</v>
      </c>
      <c r="DM30" s="624"/>
      <c r="DN30" s="624"/>
      <c r="DO30" s="624"/>
      <c r="DP30" s="624"/>
      <c r="DQ30" s="624"/>
      <c r="DR30" s="624"/>
      <c r="DS30" s="624"/>
      <c r="DT30" s="624"/>
      <c r="DU30" s="624"/>
      <c r="DV30" s="625"/>
      <c r="DW30" s="628">
        <v>15.5</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135116</v>
      </c>
      <c r="S31" s="624"/>
      <c r="T31" s="624"/>
      <c r="U31" s="624"/>
      <c r="V31" s="624"/>
      <c r="W31" s="624"/>
      <c r="X31" s="624"/>
      <c r="Y31" s="625"/>
      <c r="Z31" s="626">
        <v>3.4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98.2</v>
      </c>
      <c r="BN31" s="679"/>
      <c r="BO31" s="679"/>
      <c r="BP31" s="679"/>
      <c r="BQ31" s="680"/>
      <c r="BR31" s="678">
        <v>99.1</v>
      </c>
      <c r="BS31" s="655"/>
      <c r="BT31" s="655"/>
      <c r="BU31" s="655"/>
      <c r="BV31" s="655"/>
      <c r="BW31" s="655"/>
      <c r="BX31" s="629">
        <v>99.1</v>
      </c>
      <c r="BY31" s="679"/>
      <c r="BZ31" s="679"/>
      <c r="CA31" s="679"/>
      <c r="CB31" s="680"/>
      <c r="CD31" s="686"/>
      <c r="CE31" s="687"/>
      <c r="CF31" s="637" t="s">
        <v>295</v>
      </c>
      <c r="CG31" s="638"/>
      <c r="CH31" s="638"/>
      <c r="CI31" s="638"/>
      <c r="CJ31" s="638"/>
      <c r="CK31" s="638"/>
      <c r="CL31" s="638"/>
      <c r="CM31" s="638"/>
      <c r="CN31" s="638"/>
      <c r="CO31" s="638"/>
      <c r="CP31" s="638"/>
      <c r="CQ31" s="639"/>
      <c r="CR31" s="623">
        <v>34438</v>
      </c>
      <c r="CS31" s="655"/>
      <c r="CT31" s="655"/>
      <c r="CU31" s="655"/>
      <c r="CV31" s="655"/>
      <c r="CW31" s="655"/>
      <c r="CX31" s="655"/>
      <c r="CY31" s="656"/>
      <c r="CZ31" s="657">
        <v>0.9</v>
      </c>
      <c r="DA31" s="658"/>
      <c r="DB31" s="658"/>
      <c r="DC31" s="659"/>
      <c r="DD31" s="632">
        <v>34438</v>
      </c>
      <c r="DE31" s="655"/>
      <c r="DF31" s="655"/>
      <c r="DG31" s="655"/>
      <c r="DH31" s="655"/>
      <c r="DI31" s="655"/>
      <c r="DJ31" s="655"/>
      <c r="DK31" s="656"/>
      <c r="DL31" s="632">
        <v>34438</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102679</v>
      </c>
      <c r="S32" s="624"/>
      <c r="T32" s="624"/>
      <c r="U32" s="624"/>
      <c r="V32" s="624"/>
      <c r="W32" s="624"/>
      <c r="X32" s="624"/>
      <c r="Y32" s="625"/>
      <c r="Z32" s="626">
        <v>2.6</v>
      </c>
      <c r="AA32" s="626"/>
      <c r="AB32" s="626"/>
      <c r="AC32" s="626"/>
      <c r="AD32" s="627">
        <v>119</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100</v>
      </c>
      <c r="BS32" s="691"/>
      <c r="BT32" s="691"/>
      <c r="BU32" s="691"/>
      <c r="BV32" s="691"/>
      <c r="BW32" s="691"/>
      <c r="BX32" s="692">
        <v>100</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281300</v>
      </c>
      <c r="S33" s="624"/>
      <c r="T33" s="624"/>
      <c r="U33" s="624"/>
      <c r="V33" s="624"/>
      <c r="W33" s="624"/>
      <c r="X33" s="624"/>
      <c r="Y33" s="625"/>
      <c r="Z33" s="626">
        <v>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1873779</v>
      </c>
      <c r="CS33" s="655"/>
      <c r="CT33" s="655"/>
      <c r="CU33" s="655"/>
      <c r="CV33" s="655"/>
      <c r="CW33" s="655"/>
      <c r="CX33" s="655"/>
      <c r="CY33" s="656"/>
      <c r="CZ33" s="657">
        <v>48.6</v>
      </c>
      <c r="DA33" s="658"/>
      <c r="DB33" s="658"/>
      <c r="DC33" s="659"/>
      <c r="DD33" s="632">
        <v>1417413</v>
      </c>
      <c r="DE33" s="655"/>
      <c r="DF33" s="655"/>
      <c r="DG33" s="655"/>
      <c r="DH33" s="655"/>
      <c r="DI33" s="655"/>
      <c r="DJ33" s="655"/>
      <c r="DK33" s="656"/>
      <c r="DL33" s="632">
        <v>656576</v>
      </c>
      <c r="DM33" s="655"/>
      <c r="DN33" s="655"/>
      <c r="DO33" s="655"/>
      <c r="DP33" s="655"/>
      <c r="DQ33" s="655"/>
      <c r="DR33" s="655"/>
      <c r="DS33" s="655"/>
      <c r="DT33" s="655"/>
      <c r="DU33" s="655"/>
      <c r="DV33" s="656"/>
      <c r="DW33" s="628">
        <v>30.5</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579287</v>
      </c>
      <c r="CS34" s="624"/>
      <c r="CT34" s="624"/>
      <c r="CU34" s="624"/>
      <c r="CV34" s="624"/>
      <c r="CW34" s="624"/>
      <c r="CX34" s="624"/>
      <c r="CY34" s="625"/>
      <c r="CZ34" s="657">
        <v>15</v>
      </c>
      <c r="DA34" s="658"/>
      <c r="DB34" s="658"/>
      <c r="DC34" s="659"/>
      <c r="DD34" s="632">
        <v>375581</v>
      </c>
      <c r="DE34" s="624"/>
      <c r="DF34" s="624"/>
      <c r="DG34" s="624"/>
      <c r="DH34" s="624"/>
      <c r="DI34" s="624"/>
      <c r="DJ34" s="624"/>
      <c r="DK34" s="625"/>
      <c r="DL34" s="632">
        <v>281252</v>
      </c>
      <c r="DM34" s="624"/>
      <c r="DN34" s="624"/>
      <c r="DO34" s="624"/>
      <c r="DP34" s="624"/>
      <c r="DQ34" s="624"/>
      <c r="DR34" s="624"/>
      <c r="DS34" s="624"/>
      <c r="DT34" s="624"/>
      <c r="DU34" s="624"/>
      <c r="DV34" s="625"/>
      <c r="DW34" s="628">
        <v>13.1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105900</v>
      </c>
      <c r="S35" s="624"/>
      <c r="T35" s="624"/>
      <c r="U35" s="624"/>
      <c r="V35" s="624"/>
      <c r="W35" s="624"/>
      <c r="X35" s="624"/>
      <c r="Y35" s="625"/>
      <c r="Z35" s="626">
        <v>2.6</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340134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25599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24757</v>
      </c>
      <c r="CS35" s="655"/>
      <c r="CT35" s="655"/>
      <c r="CU35" s="655"/>
      <c r="CV35" s="655"/>
      <c r="CW35" s="655"/>
      <c r="CX35" s="655"/>
      <c r="CY35" s="656"/>
      <c r="CZ35" s="657">
        <v>0.6</v>
      </c>
      <c r="DA35" s="658"/>
      <c r="DB35" s="658"/>
      <c r="DC35" s="659"/>
      <c r="DD35" s="632">
        <v>15216</v>
      </c>
      <c r="DE35" s="655"/>
      <c r="DF35" s="655"/>
      <c r="DG35" s="655"/>
      <c r="DH35" s="655"/>
      <c r="DI35" s="655"/>
      <c r="DJ35" s="655"/>
      <c r="DK35" s="656"/>
      <c r="DL35" s="632">
        <v>15216</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4011585</v>
      </c>
      <c r="S36" s="696"/>
      <c r="T36" s="696"/>
      <c r="U36" s="696"/>
      <c r="V36" s="696"/>
      <c r="W36" s="696"/>
      <c r="X36" s="696"/>
      <c r="Y36" s="697"/>
      <c r="Z36" s="698">
        <v>100</v>
      </c>
      <c r="AA36" s="698"/>
      <c r="AB36" s="698"/>
      <c r="AC36" s="698"/>
      <c r="AD36" s="699">
        <v>2046527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92370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25599</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523941</v>
      </c>
      <c r="CS36" s="624"/>
      <c r="CT36" s="624"/>
      <c r="CU36" s="624"/>
      <c r="CV36" s="624"/>
      <c r="CW36" s="624"/>
      <c r="CX36" s="624"/>
      <c r="CY36" s="625"/>
      <c r="CZ36" s="657">
        <v>13.6</v>
      </c>
      <c r="DA36" s="658"/>
      <c r="DB36" s="658"/>
      <c r="DC36" s="659"/>
      <c r="DD36" s="632">
        <v>366401</v>
      </c>
      <c r="DE36" s="624"/>
      <c r="DF36" s="624"/>
      <c r="DG36" s="624"/>
      <c r="DH36" s="624"/>
      <c r="DI36" s="624"/>
      <c r="DJ36" s="624"/>
      <c r="DK36" s="625"/>
      <c r="DL36" s="632">
        <v>250132</v>
      </c>
      <c r="DM36" s="624"/>
      <c r="DN36" s="624"/>
      <c r="DO36" s="624"/>
      <c r="DP36" s="624"/>
      <c r="DQ36" s="624"/>
      <c r="DR36" s="624"/>
      <c r="DS36" s="624"/>
      <c r="DT36" s="624"/>
      <c r="DU36" s="624"/>
      <c r="DV36" s="625"/>
      <c r="DW36" s="628">
        <v>11.6</v>
      </c>
      <c r="DX36" s="653"/>
      <c r="DY36" s="653"/>
      <c r="DZ36" s="653"/>
      <c r="EA36" s="653"/>
      <c r="EB36" s="653"/>
      <c r="EC36" s="654"/>
    </row>
    <row r="37" spans="2:133" ht="11.25" customHeight="1">
      <c r="AQ37" s="702" t="s">
        <v>313</v>
      </c>
      <c r="AR37" s="703"/>
      <c r="AS37" s="703"/>
      <c r="AT37" s="703"/>
      <c r="AU37" s="703"/>
      <c r="AV37" s="703"/>
      <c r="AW37" s="703"/>
      <c r="AX37" s="703"/>
      <c r="AY37" s="704"/>
      <c r="AZ37" s="623">
        <v>24396</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555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245046</v>
      </c>
      <c r="CS37" s="655"/>
      <c r="CT37" s="655"/>
      <c r="CU37" s="655"/>
      <c r="CV37" s="655"/>
      <c r="CW37" s="655"/>
      <c r="CX37" s="655"/>
      <c r="CY37" s="656"/>
      <c r="CZ37" s="657">
        <v>6.4</v>
      </c>
      <c r="DA37" s="658"/>
      <c r="DB37" s="658"/>
      <c r="DC37" s="659"/>
      <c r="DD37" s="632">
        <v>244708</v>
      </c>
      <c r="DE37" s="655"/>
      <c r="DF37" s="655"/>
      <c r="DG37" s="655"/>
      <c r="DH37" s="655"/>
      <c r="DI37" s="655"/>
      <c r="DJ37" s="655"/>
      <c r="DK37" s="656"/>
      <c r="DL37" s="632">
        <v>153839</v>
      </c>
      <c r="DM37" s="655"/>
      <c r="DN37" s="655"/>
      <c r="DO37" s="655"/>
      <c r="DP37" s="655"/>
      <c r="DQ37" s="655"/>
      <c r="DR37" s="655"/>
      <c r="DS37" s="655"/>
      <c r="DT37" s="655"/>
      <c r="DU37" s="655"/>
      <c r="DV37" s="656"/>
      <c r="DW37" s="628">
        <v>7.1</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1020</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340134</v>
      </c>
      <c r="CS38" s="624"/>
      <c r="CT38" s="624"/>
      <c r="CU38" s="624"/>
      <c r="CV38" s="624"/>
      <c r="CW38" s="624"/>
      <c r="CX38" s="624"/>
      <c r="CY38" s="625"/>
      <c r="CZ38" s="657">
        <v>8.8000000000000007</v>
      </c>
      <c r="DA38" s="658"/>
      <c r="DB38" s="658"/>
      <c r="DC38" s="659"/>
      <c r="DD38" s="632">
        <v>268593</v>
      </c>
      <c r="DE38" s="624"/>
      <c r="DF38" s="624"/>
      <c r="DG38" s="624"/>
      <c r="DH38" s="624"/>
      <c r="DI38" s="624"/>
      <c r="DJ38" s="624"/>
      <c r="DK38" s="625"/>
      <c r="DL38" s="632">
        <v>109976</v>
      </c>
      <c r="DM38" s="624"/>
      <c r="DN38" s="624"/>
      <c r="DO38" s="624"/>
      <c r="DP38" s="624"/>
      <c r="DQ38" s="624"/>
      <c r="DR38" s="624"/>
      <c r="DS38" s="624"/>
      <c r="DT38" s="624"/>
      <c r="DU38" s="624"/>
      <c r="DV38" s="625"/>
      <c r="DW38" s="628">
        <v>5.0999999999999996</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398160</v>
      </c>
      <c r="CS39" s="655"/>
      <c r="CT39" s="655"/>
      <c r="CU39" s="655"/>
      <c r="CV39" s="655"/>
      <c r="CW39" s="655"/>
      <c r="CX39" s="655"/>
      <c r="CY39" s="656"/>
      <c r="CZ39" s="657">
        <v>10.3</v>
      </c>
      <c r="DA39" s="658"/>
      <c r="DB39" s="658"/>
      <c r="DC39" s="659"/>
      <c r="DD39" s="632">
        <v>391622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84199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131</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7500</v>
      </c>
      <c r="CS40" s="624"/>
      <c r="CT40" s="624"/>
      <c r="CU40" s="624"/>
      <c r="CV40" s="624"/>
      <c r="CW40" s="624"/>
      <c r="CX40" s="624"/>
      <c r="CY40" s="625"/>
      <c r="CZ40" s="657">
        <v>0.2</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139169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295</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743962</v>
      </c>
      <c r="CS42" s="624"/>
      <c r="CT42" s="624"/>
      <c r="CU42" s="624"/>
      <c r="CV42" s="624"/>
      <c r="CW42" s="624"/>
      <c r="CX42" s="624"/>
      <c r="CY42" s="625"/>
      <c r="CZ42" s="657">
        <v>19.3</v>
      </c>
      <c r="DA42" s="706"/>
      <c r="DB42" s="706"/>
      <c r="DC42" s="707"/>
      <c r="DD42" s="632">
        <v>118123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119</v>
      </c>
      <c r="CS43" s="655"/>
      <c r="CT43" s="655"/>
      <c r="CU43" s="655"/>
      <c r="CV43" s="655"/>
      <c r="CW43" s="655"/>
      <c r="CX43" s="655"/>
      <c r="CY43" s="656"/>
      <c r="CZ43" s="657" t="s">
        <v>119</v>
      </c>
      <c r="DA43" s="658"/>
      <c r="DB43" s="658"/>
      <c r="DC43" s="659"/>
      <c r="DD43" s="632" t="s">
        <v>119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667591</v>
      </c>
      <c r="CS44" s="624"/>
      <c r="CT44" s="624"/>
      <c r="CU44" s="624"/>
      <c r="CV44" s="624"/>
      <c r="CW44" s="624"/>
      <c r="CX44" s="624"/>
      <c r="CY44" s="625"/>
      <c r="CZ44" s="657">
        <v>17.3</v>
      </c>
      <c r="DA44" s="706"/>
      <c r="DB44" s="706"/>
      <c r="DC44" s="707"/>
      <c r="DD44" s="632">
        <v>101057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550090</v>
      </c>
      <c r="CS45" s="655"/>
      <c r="CT45" s="655"/>
      <c r="CU45" s="655"/>
      <c r="CV45" s="655"/>
      <c r="CW45" s="655"/>
      <c r="CX45" s="655"/>
      <c r="CY45" s="656"/>
      <c r="CZ45" s="657">
        <v>14.3</v>
      </c>
      <c r="DA45" s="658"/>
      <c r="DB45" s="658"/>
      <c r="DC45" s="659"/>
      <c r="DD45" s="632">
        <v>34621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117501</v>
      </c>
      <c r="CS46" s="624"/>
      <c r="CT46" s="624"/>
      <c r="CU46" s="624"/>
      <c r="CV46" s="624"/>
      <c r="CW46" s="624"/>
      <c r="CX46" s="624"/>
      <c r="CY46" s="625"/>
      <c r="CZ46" s="657">
        <v>3</v>
      </c>
      <c r="DA46" s="706"/>
      <c r="DB46" s="706"/>
      <c r="DC46" s="707"/>
      <c r="DD46" s="632">
        <v>66436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76371</v>
      </c>
      <c r="CS47" s="655"/>
      <c r="CT47" s="655"/>
      <c r="CU47" s="655"/>
      <c r="CV47" s="655"/>
      <c r="CW47" s="655"/>
      <c r="CX47" s="655"/>
      <c r="CY47" s="656"/>
      <c r="CZ47" s="657">
        <v>2</v>
      </c>
      <c r="DA47" s="658"/>
      <c r="DB47" s="658"/>
      <c r="DC47" s="659"/>
      <c r="DD47" s="632">
        <v>17066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3853955</v>
      </c>
      <c r="CS49" s="691"/>
      <c r="CT49" s="691"/>
      <c r="CU49" s="691"/>
      <c r="CV49" s="691"/>
      <c r="CW49" s="691"/>
      <c r="CX49" s="691"/>
      <c r="CY49" s="718"/>
      <c r="CZ49" s="719">
        <v>100</v>
      </c>
      <c r="DA49" s="720"/>
      <c r="DB49" s="720"/>
      <c r="DC49" s="721"/>
      <c r="DD49" s="722">
        <v>2592213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3925</v>
      </c>
      <c r="R7" s="753"/>
      <c r="S7" s="753"/>
      <c r="T7" s="753"/>
      <c r="U7" s="753"/>
      <c r="V7" s="753">
        <v>3771</v>
      </c>
      <c r="W7" s="753"/>
      <c r="X7" s="753"/>
      <c r="Y7" s="753"/>
      <c r="Z7" s="753"/>
      <c r="AA7" s="753">
        <v>154</v>
      </c>
      <c r="AB7" s="753"/>
      <c r="AC7" s="753"/>
      <c r="AD7" s="753"/>
      <c r="AE7" s="754"/>
      <c r="AF7" s="755">
        <v>101</v>
      </c>
      <c r="AG7" s="756"/>
      <c r="AH7" s="756"/>
      <c r="AI7" s="756"/>
      <c r="AJ7" s="757"/>
      <c r="AK7" s="792">
        <v>201</v>
      </c>
      <c r="AL7" s="793"/>
      <c r="AM7" s="793"/>
      <c r="AN7" s="793"/>
      <c r="AO7" s="793"/>
      <c r="AP7" s="793">
        <v>3272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-676</v>
      </c>
      <c r="CI7" s="790"/>
      <c r="CJ7" s="790"/>
      <c r="CK7" s="790"/>
      <c r="CL7" s="791"/>
      <c r="CM7" s="789">
        <v>73</v>
      </c>
      <c r="CN7" s="790"/>
      <c r="CO7" s="790"/>
      <c r="CP7" s="790"/>
      <c r="CQ7" s="791"/>
      <c r="CR7" s="789">
        <v>650</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12</v>
      </c>
      <c r="R8" s="777"/>
      <c r="S8" s="777"/>
      <c r="T8" s="777"/>
      <c r="U8" s="777"/>
      <c r="V8" s="777">
        <v>10</v>
      </c>
      <c r="W8" s="777"/>
      <c r="X8" s="777"/>
      <c r="Y8" s="777"/>
      <c r="Z8" s="777"/>
      <c r="AA8" s="777">
        <v>2</v>
      </c>
      <c r="AB8" s="777"/>
      <c r="AC8" s="777"/>
      <c r="AD8" s="777"/>
      <c r="AE8" s="778"/>
      <c r="AF8" s="779">
        <v>2</v>
      </c>
      <c r="AG8" s="780"/>
      <c r="AH8" s="780"/>
      <c r="AI8" s="780"/>
      <c r="AJ8" s="781"/>
      <c r="AK8" s="782">
        <v>3</v>
      </c>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13</v>
      </c>
      <c r="R9" s="777"/>
      <c r="S9" s="777"/>
      <c r="T9" s="777"/>
      <c r="U9" s="777"/>
      <c r="V9" s="777">
        <v>12</v>
      </c>
      <c r="W9" s="777"/>
      <c r="X9" s="777"/>
      <c r="Y9" s="777"/>
      <c r="Z9" s="777"/>
      <c r="AA9" s="777">
        <v>1</v>
      </c>
      <c r="AB9" s="777"/>
      <c r="AC9" s="777"/>
      <c r="AD9" s="777"/>
      <c r="AE9" s="778"/>
      <c r="AF9" s="779">
        <v>1</v>
      </c>
      <c r="AG9" s="780"/>
      <c r="AH9" s="780"/>
      <c r="AI9" s="780"/>
      <c r="AJ9" s="781"/>
      <c r="AK9" s="782">
        <v>9</v>
      </c>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102</v>
      </c>
      <c r="R10" s="777"/>
      <c r="S10" s="777"/>
      <c r="T10" s="777"/>
      <c r="U10" s="777"/>
      <c r="V10" s="777">
        <v>102</v>
      </c>
      <c r="W10" s="777"/>
      <c r="X10" s="777"/>
      <c r="Y10" s="777"/>
      <c r="Z10" s="777"/>
      <c r="AA10" s="777">
        <v>0</v>
      </c>
      <c r="AB10" s="777"/>
      <c r="AC10" s="777"/>
      <c r="AD10" s="777"/>
      <c r="AE10" s="778"/>
      <c r="AF10" s="779">
        <v>0</v>
      </c>
      <c r="AG10" s="780"/>
      <c r="AH10" s="780"/>
      <c r="AI10" s="780"/>
      <c r="AJ10" s="781"/>
      <c r="AK10" s="782">
        <v>27</v>
      </c>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366</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367</v>
      </c>
      <c r="B23" s="808" t="s">
        <v>368</v>
      </c>
      <c r="C23" s="809"/>
      <c r="D23" s="809"/>
      <c r="E23" s="809"/>
      <c r="F23" s="809"/>
      <c r="G23" s="809"/>
      <c r="H23" s="809"/>
      <c r="I23" s="809"/>
      <c r="J23" s="809"/>
      <c r="K23" s="809"/>
      <c r="L23" s="809"/>
      <c r="M23" s="809"/>
      <c r="N23" s="809"/>
      <c r="O23" s="809"/>
      <c r="P23" s="810"/>
      <c r="Q23" s="811">
        <v>4053</v>
      </c>
      <c r="R23" s="812"/>
      <c r="S23" s="812"/>
      <c r="T23" s="812"/>
      <c r="U23" s="812"/>
      <c r="V23" s="812">
        <v>3895</v>
      </c>
      <c r="W23" s="812"/>
      <c r="X23" s="812"/>
      <c r="Y23" s="812"/>
      <c r="Z23" s="812"/>
      <c r="AA23" s="812">
        <v>158</v>
      </c>
      <c r="AB23" s="812"/>
      <c r="AC23" s="812"/>
      <c r="AD23" s="812"/>
      <c r="AE23" s="813"/>
      <c r="AF23" s="814">
        <v>105</v>
      </c>
      <c r="AG23" s="812"/>
      <c r="AH23" s="812"/>
      <c r="AI23" s="812"/>
      <c r="AJ23" s="815"/>
      <c r="AK23" s="816"/>
      <c r="AL23" s="817"/>
      <c r="AM23" s="817"/>
      <c r="AN23" s="817"/>
      <c r="AO23" s="817"/>
      <c r="AP23" s="812">
        <v>3272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0">
        <v>605</v>
      </c>
      <c r="R28" s="841"/>
      <c r="S28" s="841"/>
      <c r="T28" s="841"/>
      <c r="U28" s="841"/>
      <c r="V28" s="841">
        <v>580</v>
      </c>
      <c r="W28" s="841"/>
      <c r="X28" s="841"/>
      <c r="Y28" s="841"/>
      <c r="Z28" s="841"/>
      <c r="AA28" s="841">
        <v>26</v>
      </c>
      <c r="AB28" s="841"/>
      <c r="AC28" s="841"/>
      <c r="AD28" s="841"/>
      <c r="AE28" s="842"/>
      <c r="AF28" s="843">
        <v>26</v>
      </c>
      <c r="AG28" s="841"/>
      <c r="AH28" s="841"/>
      <c r="AI28" s="841"/>
      <c r="AJ28" s="844"/>
      <c r="AK28" s="845">
        <v>103</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776">
        <v>79</v>
      </c>
      <c r="R29" s="777"/>
      <c r="S29" s="777"/>
      <c r="T29" s="777"/>
      <c r="U29" s="777"/>
      <c r="V29" s="777">
        <v>66</v>
      </c>
      <c r="W29" s="777"/>
      <c r="X29" s="777"/>
      <c r="Y29" s="777"/>
      <c r="Z29" s="777"/>
      <c r="AA29" s="777">
        <v>13</v>
      </c>
      <c r="AB29" s="777"/>
      <c r="AC29" s="777"/>
      <c r="AD29" s="777"/>
      <c r="AE29" s="778"/>
      <c r="AF29" s="779">
        <v>13</v>
      </c>
      <c r="AG29" s="780"/>
      <c r="AH29" s="780"/>
      <c r="AI29" s="780"/>
      <c r="AJ29" s="781"/>
      <c r="AK29" s="848">
        <v>24</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776">
        <v>449</v>
      </c>
      <c r="R30" s="777"/>
      <c r="S30" s="777"/>
      <c r="T30" s="777"/>
      <c r="U30" s="777"/>
      <c r="V30" s="777">
        <v>437</v>
      </c>
      <c r="W30" s="777"/>
      <c r="X30" s="777"/>
      <c r="Y30" s="777"/>
      <c r="Z30" s="777"/>
      <c r="AA30" s="777">
        <v>12</v>
      </c>
      <c r="AB30" s="777"/>
      <c r="AC30" s="777"/>
      <c r="AD30" s="777"/>
      <c r="AE30" s="778"/>
      <c r="AF30" s="779">
        <v>12</v>
      </c>
      <c r="AG30" s="780"/>
      <c r="AH30" s="780"/>
      <c r="AI30" s="780"/>
      <c r="AJ30" s="781"/>
      <c r="AK30" s="848">
        <v>76</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776">
        <v>35</v>
      </c>
      <c r="R31" s="777"/>
      <c r="S31" s="777"/>
      <c r="T31" s="777"/>
      <c r="U31" s="777"/>
      <c r="V31" s="777">
        <v>35</v>
      </c>
      <c r="W31" s="777"/>
      <c r="X31" s="777"/>
      <c r="Y31" s="777"/>
      <c r="Z31" s="777"/>
      <c r="AA31" s="777">
        <v>0</v>
      </c>
      <c r="AB31" s="777"/>
      <c r="AC31" s="777"/>
      <c r="AD31" s="777"/>
      <c r="AE31" s="778"/>
      <c r="AF31" s="779">
        <v>0</v>
      </c>
      <c r="AG31" s="780"/>
      <c r="AH31" s="780"/>
      <c r="AI31" s="780"/>
      <c r="AJ31" s="781"/>
      <c r="AK31" s="848">
        <v>15</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125</v>
      </c>
      <c r="R32" s="777"/>
      <c r="S32" s="777"/>
      <c r="T32" s="777"/>
      <c r="U32" s="777"/>
      <c r="V32" s="777">
        <v>120</v>
      </c>
      <c r="W32" s="777"/>
      <c r="X32" s="777"/>
      <c r="Y32" s="777"/>
      <c r="Z32" s="777"/>
      <c r="AA32" s="777">
        <v>5</v>
      </c>
      <c r="AB32" s="777"/>
      <c r="AC32" s="777"/>
      <c r="AD32" s="777"/>
      <c r="AE32" s="778"/>
      <c r="AF32" s="779">
        <v>5</v>
      </c>
      <c r="AG32" s="780"/>
      <c r="AH32" s="780"/>
      <c r="AI32" s="780"/>
      <c r="AJ32" s="781"/>
      <c r="AK32" s="848">
        <v>92</v>
      </c>
      <c r="AL32" s="849"/>
      <c r="AM32" s="849"/>
      <c r="AN32" s="849"/>
      <c r="AO32" s="849"/>
      <c r="AP32" s="849">
        <v>493</v>
      </c>
      <c r="AQ32" s="849"/>
      <c r="AR32" s="849"/>
      <c r="AS32" s="849"/>
      <c r="AT32" s="849"/>
      <c r="AU32" s="849">
        <v>247</v>
      </c>
      <c r="AV32" s="849"/>
      <c r="AW32" s="849"/>
      <c r="AX32" s="849"/>
      <c r="AY32" s="849"/>
      <c r="AZ32" s="850"/>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35</v>
      </c>
      <c r="R33" s="777"/>
      <c r="S33" s="777"/>
      <c r="T33" s="777"/>
      <c r="U33" s="777"/>
      <c r="V33" s="777">
        <v>33</v>
      </c>
      <c r="W33" s="777"/>
      <c r="X33" s="777"/>
      <c r="Y33" s="777"/>
      <c r="Z33" s="777"/>
      <c r="AA33" s="777">
        <v>2</v>
      </c>
      <c r="AB33" s="777"/>
      <c r="AC33" s="777"/>
      <c r="AD33" s="777"/>
      <c r="AE33" s="778"/>
      <c r="AF33" s="779">
        <v>2</v>
      </c>
      <c r="AG33" s="780"/>
      <c r="AH33" s="780"/>
      <c r="AI33" s="780"/>
      <c r="AJ33" s="781"/>
      <c r="AK33" s="848">
        <v>24</v>
      </c>
      <c r="AL33" s="849"/>
      <c r="AM33" s="849"/>
      <c r="AN33" s="849"/>
      <c r="AO33" s="849"/>
      <c r="AP33" s="849">
        <v>222</v>
      </c>
      <c r="AQ33" s="849"/>
      <c r="AR33" s="849"/>
      <c r="AS33" s="849"/>
      <c r="AT33" s="849"/>
      <c r="AU33" s="849">
        <v>222</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367</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57</v>
      </c>
      <c r="AG63" s="860"/>
      <c r="AH63" s="860"/>
      <c r="AI63" s="860"/>
      <c r="AJ63" s="861"/>
      <c r="AK63" s="862"/>
      <c r="AL63" s="857"/>
      <c r="AM63" s="857"/>
      <c r="AN63" s="857"/>
      <c r="AO63" s="857"/>
      <c r="AP63" s="860">
        <v>715</v>
      </c>
      <c r="AQ63" s="860"/>
      <c r="AR63" s="860"/>
      <c r="AS63" s="860"/>
      <c r="AT63" s="860"/>
      <c r="AU63" s="860">
        <v>469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371</v>
      </c>
      <c r="R66" s="736"/>
      <c r="S66" s="736"/>
      <c r="T66" s="736"/>
      <c r="U66" s="737"/>
      <c r="V66" s="735" t="s">
        <v>372</v>
      </c>
      <c r="W66" s="736"/>
      <c r="X66" s="736"/>
      <c r="Y66" s="736"/>
      <c r="Z66" s="737"/>
      <c r="AA66" s="735" t="s">
        <v>373</v>
      </c>
      <c r="AB66" s="736"/>
      <c r="AC66" s="736"/>
      <c r="AD66" s="736"/>
      <c r="AE66" s="737"/>
      <c r="AF66" s="870" t="s">
        <v>374</v>
      </c>
      <c r="AG66" s="831"/>
      <c r="AH66" s="831"/>
      <c r="AI66" s="831"/>
      <c r="AJ66" s="871"/>
      <c r="AK66" s="735" t="s">
        <v>375</v>
      </c>
      <c r="AL66" s="759"/>
      <c r="AM66" s="759"/>
      <c r="AN66" s="759"/>
      <c r="AO66" s="760"/>
      <c r="AP66" s="735" t="s">
        <v>376</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4096</v>
      </c>
      <c r="R68" s="884"/>
      <c r="S68" s="884"/>
      <c r="T68" s="884"/>
      <c r="U68" s="884"/>
      <c r="V68" s="884">
        <v>3944</v>
      </c>
      <c r="W68" s="884"/>
      <c r="X68" s="884"/>
      <c r="Y68" s="884"/>
      <c r="Z68" s="884"/>
      <c r="AA68" s="884">
        <v>152</v>
      </c>
      <c r="AB68" s="884"/>
      <c r="AC68" s="884"/>
      <c r="AD68" s="884"/>
      <c r="AE68" s="884"/>
      <c r="AF68" s="884">
        <v>152</v>
      </c>
      <c r="AG68" s="884"/>
      <c r="AH68" s="884"/>
      <c r="AI68" s="884"/>
      <c r="AJ68" s="884"/>
      <c r="AK68" s="884"/>
      <c r="AL68" s="884"/>
      <c r="AM68" s="884"/>
      <c r="AN68" s="884"/>
      <c r="AO68" s="884"/>
      <c r="AP68" s="884">
        <v>888</v>
      </c>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1370</v>
      </c>
      <c r="R69" s="849"/>
      <c r="S69" s="849"/>
      <c r="T69" s="849"/>
      <c r="U69" s="849"/>
      <c r="V69" s="849">
        <v>1356</v>
      </c>
      <c r="W69" s="849"/>
      <c r="X69" s="849"/>
      <c r="Y69" s="849"/>
      <c r="Z69" s="849"/>
      <c r="AA69" s="849">
        <v>14</v>
      </c>
      <c r="AB69" s="849"/>
      <c r="AC69" s="849"/>
      <c r="AD69" s="849"/>
      <c r="AE69" s="849"/>
      <c r="AF69" s="849">
        <v>14</v>
      </c>
      <c r="AG69" s="849"/>
      <c r="AH69" s="849"/>
      <c r="AI69" s="849"/>
      <c r="AJ69" s="849"/>
      <c r="AK69" s="849"/>
      <c r="AL69" s="849"/>
      <c r="AM69" s="849"/>
      <c r="AN69" s="849"/>
      <c r="AO69" s="849"/>
      <c r="AP69" s="849">
        <v>58</v>
      </c>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10258</v>
      </c>
      <c r="R70" s="849"/>
      <c r="S70" s="849"/>
      <c r="T70" s="849"/>
      <c r="U70" s="849"/>
      <c r="V70" s="849">
        <v>8973</v>
      </c>
      <c r="W70" s="849"/>
      <c r="X70" s="849"/>
      <c r="Y70" s="849"/>
      <c r="Z70" s="849"/>
      <c r="AA70" s="849">
        <v>1285</v>
      </c>
      <c r="AB70" s="849"/>
      <c r="AC70" s="849"/>
      <c r="AD70" s="849"/>
      <c r="AE70" s="849"/>
      <c r="AF70" s="849"/>
      <c r="AG70" s="849"/>
      <c r="AH70" s="849"/>
      <c r="AI70" s="849"/>
      <c r="AJ70" s="849"/>
      <c r="AK70" s="849">
        <v>16</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1171</v>
      </c>
      <c r="R71" s="849"/>
      <c r="S71" s="849"/>
      <c r="T71" s="849"/>
      <c r="U71" s="849"/>
      <c r="V71" s="849">
        <v>1170</v>
      </c>
      <c r="W71" s="849"/>
      <c r="X71" s="849"/>
      <c r="Y71" s="849"/>
      <c r="Z71" s="849"/>
      <c r="AA71" s="849">
        <v>1</v>
      </c>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1</v>
      </c>
      <c r="R72" s="849"/>
      <c r="S72" s="849"/>
      <c r="T72" s="849"/>
      <c r="U72" s="849"/>
      <c r="V72" s="849">
        <v>0</v>
      </c>
      <c r="W72" s="849"/>
      <c r="X72" s="849"/>
      <c r="Y72" s="849"/>
      <c r="Z72" s="849"/>
      <c r="AA72" s="849">
        <v>1</v>
      </c>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47</v>
      </c>
      <c r="R73" s="849"/>
      <c r="S73" s="849"/>
      <c r="T73" s="849"/>
      <c r="U73" s="849"/>
      <c r="V73" s="849">
        <v>34</v>
      </c>
      <c r="W73" s="849"/>
      <c r="X73" s="849"/>
      <c r="Y73" s="849"/>
      <c r="Z73" s="849"/>
      <c r="AA73" s="849">
        <v>13</v>
      </c>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28</v>
      </c>
      <c r="R74" s="849"/>
      <c r="S74" s="849"/>
      <c r="T74" s="849"/>
      <c r="U74" s="849"/>
      <c r="V74" s="849">
        <v>22</v>
      </c>
      <c r="W74" s="849"/>
      <c r="X74" s="849"/>
      <c r="Y74" s="849"/>
      <c r="Z74" s="849"/>
      <c r="AA74" s="849">
        <v>6</v>
      </c>
      <c r="AB74" s="849"/>
      <c r="AC74" s="849"/>
      <c r="AD74" s="849"/>
      <c r="AE74" s="849"/>
      <c r="AF74" s="849"/>
      <c r="AG74" s="849"/>
      <c r="AH74" s="849"/>
      <c r="AI74" s="849"/>
      <c r="AJ74" s="849"/>
      <c r="AK74" s="849">
        <v>12</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729</v>
      </c>
      <c r="R75" s="898"/>
      <c r="S75" s="898"/>
      <c r="T75" s="898"/>
      <c r="U75" s="848"/>
      <c r="V75" s="899">
        <v>688</v>
      </c>
      <c r="W75" s="898"/>
      <c r="X75" s="898"/>
      <c r="Y75" s="898"/>
      <c r="Z75" s="848"/>
      <c r="AA75" s="899">
        <v>41</v>
      </c>
      <c r="AB75" s="898"/>
      <c r="AC75" s="898"/>
      <c r="AD75" s="898"/>
      <c r="AE75" s="848"/>
      <c r="AF75" s="899">
        <v>41</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250943</v>
      </c>
      <c r="R76" s="898"/>
      <c r="S76" s="898"/>
      <c r="T76" s="898"/>
      <c r="U76" s="848"/>
      <c r="V76" s="899">
        <v>239378</v>
      </c>
      <c r="W76" s="898"/>
      <c r="X76" s="898"/>
      <c r="Y76" s="898"/>
      <c r="Z76" s="848"/>
      <c r="AA76" s="899">
        <v>11565</v>
      </c>
      <c r="AB76" s="898"/>
      <c r="AC76" s="898"/>
      <c r="AD76" s="898"/>
      <c r="AE76" s="848"/>
      <c r="AF76" s="899">
        <v>11565</v>
      </c>
      <c r="AG76" s="898"/>
      <c r="AH76" s="898"/>
      <c r="AI76" s="898"/>
      <c r="AJ76" s="848"/>
      <c r="AK76" s="899">
        <v>726</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367</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11772</v>
      </c>
      <c r="AG88" s="860"/>
      <c r="AH88" s="860"/>
      <c r="AI88" s="860"/>
      <c r="AJ88" s="860"/>
      <c r="AK88" s="857"/>
      <c r="AL88" s="857"/>
      <c r="AM88" s="857"/>
      <c r="AN88" s="857"/>
      <c r="AO88" s="857"/>
      <c r="AP88" s="860">
        <v>946</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650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285</v>
      </c>
      <c r="AG109" s="913"/>
      <c r="AH109" s="913"/>
      <c r="AI109" s="913"/>
      <c r="AJ109" s="914"/>
      <c r="AK109" s="912" t="s">
        <v>284</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285</v>
      </c>
      <c r="BW109" s="913"/>
      <c r="BX109" s="913"/>
      <c r="BY109" s="913"/>
      <c r="BZ109" s="914"/>
      <c r="CA109" s="912" t="s">
        <v>284</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285</v>
      </c>
      <c r="DM109" s="913"/>
      <c r="DN109" s="913"/>
      <c r="DO109" s="913"/>
      <c r="DP109" s="914"/>
      <c r="DQ109" s="912" t="s">
        <v>284</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321815</v>
      </c>
      <c r="AB110" s="920"/>
      <c r="AC110" s="920"/>
      <c r="AD110" s="920"/>
      <c r="AE110" s="921"/>
      <c r="AF110" s="922">
        <v>340637</v>
      </c>
      <c r="AG110" s="920"/>
      <c r="AH110" s="920"/>
      <c r="AI110" s="920"/>
      <c r="AJ110" s="921"/>
      <c r="AK110" s="922">
        <v>379460</v>
      </c>
      <c r="AL110" s="920"/>
      <c r="AM110" s="920"/>
      <c r="AN110" s="920"/>
      <c r="AO110" s="921"/>
      <c r="AP110" s="923">
        <v>21.1</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3416735</v>
      </c>
      <c r="BR110" s="957"/>
      <c r="BS110" s="957"/>
      <c r="BT110" s="957"/>
      <c r="BU110" s="957"/>
      <c r="BV110" s="957">
        <v>3335280</v>
      </c>
      <c r="BW110" s="957"/>
      <c r="BX110" s="957"/>
      <c r="BY110" s="957"/>
      <c r="BZ110" s="957"/>
      <c r="CA110" s="957">
        <v>3271558</v>
      </c>
      <c r="CB110" s="957"/>
      <c r="CC110" s="957"/>
      <c r="CD110" s="957"/>
      <c r="CE110" s="957"/>
      <c r="CF110" s="971">
        <v>181.5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16866</v>
      </c>
      <c r="BR111" s="950"/>
      <c r="BS111" s="950"/>
      <c r="BT111" s="950"/>
      <c r="BU111" s="950"/>
      <c r="BV111" s="950">
        <v>14963</v>
      </c>
      <c r="BW111" s="950"/>
      <c r="BX111" s="950"/>
      <c r="BY111" s="950"/>
      <c r="BZ111" s="950"/>
      <c r="CA111" s="950">
        <v>13004</v>
      </c>
      <c r="CB111" s="950"/>
      <c r="CC111" s="950"/>
      <c r="CD111" s="950"/>
      <c r="CE111" s="950"/>
      <c r="CF111" s="944">
        <v>0.7</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623276</v>
      </c>
      <c r="BR112" s="950"/>
      <c r="BS112" s="950"/>
      <c r="BT112" s="950"/>
      <c r="BU112" s="950"/>
      <c r="BV112" s="950">
        <v>672122</v>
      </c>
      <c r="BW112" s="950"/>
      <c r="BX112" s="950"/>
      <c r="BY112" s="950"/>
      <c r="BZ112" s="950"/>
      <c r="CA112" s="950">
        <v>648659</v>
      </c>
      <c r="CB112" s="950"/>
      <c r="CC112" s="950"/>
      <c r="CD112" s="950"/>
      <c r="CE112" s="950"/>
      <c r="CF112" s="944">
        <v>36</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64175</v>
      </c>
      <c r="AB113" s="964"/>
      <c r="AC113" s="964"/>
      <c r="AD113" s="964"/>
      <c r="AE113" s="965"/>
      <c r="AF113" s="966">
        <v>69486</v>
      </c>
      <c r="AG113" s="964"/>
      <c r="AH113" s="964"/>
      <c r="AI113" s="964"/>
      <c r="AJ113" s="965"/>
      <c r="AK113" s="966">
        <v>69652</v>
      </c>
      <c r="AL113" s="964"/>
      <c r="AM113" s="964"/>
      <c r="AN113" s="964"/>
      <c r="AO113" s="965"/>
      <c r="AP113" s="967">
        <v>3.9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20233</v>
      </c>
      <c r="BR113" s="950"/>
      <c r="BS113" s="950"/>
      <c r="BT113" s="950"/>
      <c r="BU113" s="950"/>
      <c r="BV113" s="950">
        <v>19525</v>
      </c>
      <c r="BW113" s="950"/>
      <c r="BX113" s="950"/>
      <c r="BY113" s="950"/>
      <c r="BZ113" s="950"/>
      <c r="CA113" s="950">
        <v>19046</v>
      </c>
      <c r="CB113" s="950"/>
      <c r="CC113" s="950"/>
      <c r="CD113" s="950"/>
      <c r="CE113" s="950"/>
      <c r="CF113" s="944">
        <v>1.1000000000000001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6667</v>
      </c>
      <c r="AB114" s="989"/>
      <c r="AC114" s="989"/>
      <c r="AD114" s="989"/>
      <c r="AE114" s="990"/>
      <c r="AF114" s="991">
        <v>2810</v>
      </c>
      <c r="AG114" s="989"/>
      <c r="AH114" s="989"/>
      <c r="AI114" s="989"/>
      <c r="AJ114" s="990"/>
      <c r="AK114" s="991">
        <v>3959</v>
      </c>
      <c r="AL114" s="989"/>
      <c r="AM114" s="989"/>
      <c r="AN114" s="989"/>
      <c r="AO114" s="990"/>
      <c r="AP114" s="992">
        <v>0.2</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671908</v>
      </c>
      <c r="BR114" s="950"/>
      <c r="BS114" s="950"/>
      <c r="BT114" s="950"/>
      <c r="BU114" s="950"/>
      <c r="BV114" s="950">
        <v>628807</v>
      </c>
      <c r="BW114" s="950"/>
      <c r="BX114" s="950"/>
      <c r="BY114" s="950"/>
      <c r="BZ114" s="950"/>
      <c r="CA114" s="950">
        <v>600437</v>
      </c>
      <c r="CB114" s="950"/>
      <c r="CC114" s="950"/>
      <c r="CD114" s="950"/>
      <c r="CE114" s="950"/>
      <c r="CF114" s="944">
        <v>33.299999999999997</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2578</v>
      </c>
      <c r="AB115" s="964"/>
      <c r="AC115" s="964"/>
      <c r="AD115" s="964"/>
      <c r="AE115" s="965"/>
      <c r="AF115" s="966">
        <v>2448</v>
      </c>
      <c r="AG115" s="964"/>
      <c r="AH115" s="964"/>
      <c r="AI115" s="964"/>
      <c r="AJ115" s="965"/>
      <c r="AK115" s="966">
        <v>2444</v>
      </c>
      <c r="AL115" s="964"/>
      <c r="AM115" s="964"/>
      <c r="AN115" s="964"/>
      <c r="AO115" s="965"/>
      <c r="AP115" s="967">
        <v>0.1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395235</v>
      </c>
      <c r="AB117" s="996"/>
      <c r="AC117" s="996"/>
      <c r="AD117" s="996"/>
      <c r="AE117" s="997"/>
      <c r="AF117" s="995">
        <v>415381</v>
      </c>
      <c r="AG117" s="996"/>
      <c r="AH117" s="996"/>
      <c r="AI117" s="996"/>
      <c r="AJ117" s="997"/>
      <c r="AK117" s="995">
        <v>455515</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285</v>
      </c>
      <c r="AG118" s="913"/>
      <c r="AH118" s="913"/>
      <c r="AI118" s="913"/>
      <c r="AJ118" s="914"/>
      <c r="AK118" s="912" t="s">
        <v>284</v>
      </c>
      <c r="AL118" s="913"/>
      <c r="AM118" s="913"/>
      <c r="AN118" s="913"/>
      <c r="AO118" s="914"/>
      <c r="AP118" s="1020" t="s">
        <v>401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4749018</v>
      </c>
      <c r="BR118" s="1016"/>
      <c r="BS118" s="1016"/>
      <c r="BT118" s="1016"/>
      <c r="BU118" s="1016"/>
      <c r="BV118" s="1016">
        <v>4670697</v>
      </c>
      <c r="BW118" s="1016"/>
      <c r="BX118" s="1016"/>
      <c r="BY118" s="1016"/>
      <c r="BZ118" s="1016"/>
      <c r="CA118" s="1016">
        <v>4552704</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1719898</v>
      </c>
      <c r="BR119" s="957"/>
      <c r="BS119" s="957"/>
      <c r="BT119" s="957"/>
      <c r="BU119" s="957"/>
      <c r="BV119" s="957">
        <v>1704565</v>
      </c>
      <c r="BW119" s="957"/>
      <c r="BX119" s="957"/>
      <c r="BY119" s="957"/>
      <c r="BZ119" s="957"/>
      <c r="CA119" s="957">
        <v>1899406</v>
      </c>
      <c r="CB119" s="957"/>
      <c r="CC119" s="957"/>
      <c r="CD119" s="957"/>
      <c r="CE119" s="957"/>
      <c r="CF119" s="971">
        <v>105.4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16866</v>
      </c>
      <c r="DH119" s="1028"/>
      <c r="DI119" s="1028"/>
      <c r="DJ119" s="1028"/>
      <c r="DK119" s="1029"/>
      <c r="DL119" s="1030">
        <v>14963</v>
      </c>
      <c r="DM119" s="1028"/>
      <c r="DN119" s="1028"/>
      <c r="DO119" s="1028"/>
      <c r="DP119" s="1029"/>
      <c r="DQ119" s="1030">
        <v>13004</v>
      </c>
      <c r="DR119" s="1028"/>
      <c r="DS119" s="1028"/>
      <c r="DT119" s="1028"/>
      <c r="DU119" s="1029"/>
      <c r="DV119" s="1031">
        <v>0.7</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190719</v>
      </c>
      <c r="BR120" s="950"/>
      <c r="BS120" s="950"/>
      <c r="BT120" s="950"/>
      <c r="BU120" s="950"/>
      <c r="BV120" s="950">
        <v>179752</v>
      </c>
      <c r="BW120" s="950"/>
      <c r="BX120" s="950"/>
      <c r="BY120" s="950"/>
      <c r="BZ120" s="950"/>
      <c r="CA120" s="950">
        <v>206835</v>
      </c>
      <c r="CB120" s="950"/>
      <c r="CC120" s="950"/>
      <c r="CD120" s="950"/>
      <c r="CE120" s="950"/>
      <c r="CF120" s="944">
        <v>11.5</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388106</v>
      </c>
      <c r="DH120" s="957"/>
      <c r="DI120" s="957"/>
      <c r="DJ120" s="957"/>
      <c r="DK120" s="957"/>
      <c r="DL120" s="957">
        <v>448924</v>
      </c>
      <c r="DM120" s="957"/>
      <c r="DN120" s="957"/>
      <c r="DO120" s="957"/>
      <c r="DP120" s="957"/>
      <c r="DQ120" s="957">
        <v>439181</v>
      </c>
      <c r="DR120" s="957"/>
      <c r="DS120" s="957"/>
      <c r="DT120" s="957"/>
      <c r="DU120" s="957"/>
      <c r="DV120" s="958">
        <v>24.4</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2951085</v>
      </c>
      <c r="BR121" s="1016"/>
      <c r="BS121" s="1016"/>
      <c r="BT121" s="1016"/>
      <c r="BU121" s="1016"/>
      <c r="BV121" s="1016">
        <v>2853781</v>
      </c>
      <c r="BW121" s="1016"/>
      <c r="BX121" s="1016"/>
      <c r="BY121" s="1016"/>
      <c r="BZ121" s="1016"/>
      <c r="CA121" s="1016">
        <v>2738872</v>
      </c>
      <c r="CB121" s="1016"/>
      <c r="CC121" s="1016"/>
      <c r="CD121" s="1016"/>
      <c r="CE121" s="1016"/>
      <c r="CF121" s="1054">
        <v>151.9</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233921</v>
      </c>
      <c r="DH121" s="950"/>
      <c r="DI121" s="950"/>
      <c r="DJ121" s="950"/>
      <c r="DK121" s="950"/>
      <c r="DL121" s="950">
        <v>223198</v>
      </c>
      <c r="DM121" s="950"/>
      <c r="DN121" s="950"/>
      <c r="DO121" s="950"/>
      <c r="DP121" s="950"/>
      <c r="DQ121" s="950">
        <v>209478</v>
      </c>
      <c r="DR121" s="950"/>
      <c r="DS121" s="950"/>
      <c r="DT121" s="950"/>
      <c r="DU121" s="950"/>
      <c r="DV121" s="951">
        <v>11.6</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438</v>
      </c>
      <c r="BP122" s="1024"/>
      <c r="BQ122" s="1064">
        <v>4861702</v>
      </c>
      <c r="BR122" s="1065"/>
      <c r="BS122" s="1065"/>
      <c r="BT122" s="1065"/>
      <c r="BU122" s="1065"/>
      <c r="BV122" s="1065">
        <v>4738098</v>
      </c>
      <c r="BW122" s="1065"/>
      <c r="BX122" s="1065"/>
      <c r="BY122" s="1065"/>
      <c r="BZ122" s="1065"/>
      <c r="CA122" s="1065">
        <v>4845113</v>
      </c>
      <c r="CB122" s="1065"/>
      <c r="CC122" s="1065"/>
      <c r="CD122" s="1065"/>
      <c r="CE122" s="1065"/>
      <c r="CF122" s="1017"/>
      <c r="CG122" s="1018"/>
      <c r="CH122" s="1018"/>
      <c r="CI122" s="1018"/>
      <c r="CJ122" s="1019"/>
      <c r="CK122" s="1046"/>
      <c r="CL122" s="1047"/>
      <c r="CM122" s="1047"/>
      <c r="CN122" s="1047"/>
      <c r="CO122" s="1048"/>
      <c r="CP122" s="1037" t="s">
        <v>381</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124</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382</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v>1249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2393</v>
      </c>
      <c r="AB126" s="989"/>
      <c r="AC126" s="989"/>
      <c r="AD126" s="989"/>
      <c r="AE126" s="990"/>
      <c r="AF126" s="991">
        <v>2393</v>
      </c>
      <c r="AG126" s="989"/>
      <c r="AH126" s="989"/>
      <c r="AI126" s="989"/>
      <c r="AJ126" s="990"/>
      <c r="AK126" s="991">
        <v>2393</v>
      </c>
      <c r="AL126" s="989"/>
      <c r="AM126" s="989"/>
      <c r="AN126" s="989"/>
      <c r="AO126" s="990"/>
      <c r="AP126" s="992">
        <v>0.1</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61</v>
      </c>
      <c r="AB127" s="989"/>
      <c r="AC127" s="989"/>
      <c r="AD127" s="989"/>
      <c r="AE127" s="990"/>
      <c r="AF127" s="991">
        <v>55</v>
      </c>
      <c r="AG127" s="989"/>
      <c r="AH127" s="989"/>
      <c r="AI127" s="989"/>
      <c r="AJ127" s="990"/>
      <c r="AK127" s="991">
        <v>51</v>
      </c>
      <c r="AL127" s="989"/>
      <c r="AM127" s="989"/>
      <c r="AN127" s="989"/>
      <c r="AO127" s="990"/>
      <c r="AP127" s="992">
        <v>0</v>
      </c>
      <c r="AQ127" s="993"/>
      <c r="AR127" s="993"/>
      <c r="AS127" s="993"/>
      <c r="AT127" s="994"/>
      <c r="AU127" s="233"/>
      <c r="AV127" s="233"/>
      <c r="AW127" s="233"/>
      <c r="AX127" s="916" t="s">
        <v>449</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15696</v>
      </c>
      <c r="AB128" s="1120"/>
      <c r="AC128" s="1120"/>
      <c r="AD128" s="1120"/>
      <c r="AE128" s="1121"/>
      <c r="AF128" s="1122">
        <v>13923</v>
      </c>
      <c r="AG128" s="1120"/>
      <c r="AH128" s="1120"/>
      <c r="AI128" s="1120"/>
      <c r="AJ128" s="1121"/>
      <c r="AK128" s="1122">
        <v>11459</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451</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2062354</v>
      </c>
      <c r="AB129" s="989"/>
      <c r="AC129" s="989"/>
      <c r="AD129" s="989"/>
      <c r="AE129" s="990"/>
      <c r="AF129" s="991">
        <v>2078399</v>
      </c>
      <c r="AG129" s="989"/>
      <c r="AH129" s="989"/>
      <c r="AI129" s="989"/>
      <c r="AJ129" s="990"/>
      <c r="AK129" s="991">
        <v>2136547</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285891</v>
      </c>
      <c r="AB130" s="989"/>
      <c r="AC130" s="989"/>
      <c r="AD130" s="989"/>
      <c r="AE130" s="990"/>
      <c r="AF130" s="991">
        <v>333927</v>
      </c>
      <c r="AG130" s="989"/>
      <c r="AH130" s="989"/>
      <c r="AI130" s="989"/>
      <c r="AJ130" s="990"/>
      <c r="AK130" s="991">
        <v>333952</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1776463</v>
      </c>
      <c r="AB131" s="1028"/>
      <c r="AC131" s="1028"/>
      <c r="AD131" s="1028"/>
      <c r="AE131" s="1029"/>
      <c r="AF131" s="1030">
        <v>1744472</v>
      </c>
      <c r="AG131" s="1028"/>
      <c r="AH131" s="1028"/>
      <c r="AI131" s="1028"/>
      <c r="AJ131" s="1029"/>
      <c r="AK131" s="1030">
        <v>1802595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5.2715986770000001</v>
      </c>
      <c r="AB132" s="1134"/>
      <c r="AC132" s="1134"/>
      <c r="AD132" s="1134"/>
      <c r="AE132" s="1135"/>
      <c r="AF132" s="1136">
        <v>3.871142672</v>
      </c>
      <c r="AG132" s="1134"/>
      <c r="AH132" s="1134"/>
      <c r="AI132" s="1134"/>
      <c r="AJ132" s="1135"/>
      <c r="AK132" s="1136">
        <v>6.1080830690000001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6.7</v>
      </c>
      <c r="AB133" s="1141"/>
      <c r="AC133" s="1141"/>
      <c r="AD133" s="1141"/>
      <c r="AE133" s="1142"/>
      <c r="AF133" s="1140">
        <v>5.3</v>
      </c>
      <c r="AG133" s="1141"/>
      <c r="AH133" s="1141"/>
      <c r="AI133" s="1141"/>
      <c r="AJ133" s="1142"/>
      <c r="AK133" s="1140">
        <v>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7" t="s">
        <v>466</v>
      </c>
      <c r="L7" s="254"/>
      <c r="M7" s="255" t="s">
        <v>467</v>
      </c>
      <c r="N7" s="256"/>
    </row>
    <row r="8" spans="1:16">
      <c r="A8" s="248"/>
      <c r="B8" s="244"/>
      <c r="C8" s="244"/>
      <c r="D8" s="244"/>
      <c r="E8" s="244"/>
      <c r="F8" s="244"/>
      <c r="G8" s="257"/>
      <c r="H8" s="258"/>
      <c r="I8" s="258"/>
      <c r="J8" s="259"/>
      <c r="K8" s="1148"/>
      <c r="L8" s="260" t="s">
        <v>468</v>
      </c>
      <c r="M8" s="261" t="s">
        <v>469</v>
      </c>
      <c r="N8" s="262" t="s">
        <v>470</v>
      </c>
    </row>
    <row r="9" spans="1:16">
      <c r="A9" s="248"/>
      <c r="B9" s="244"/>
      <c r="C9" s="244"/>
      <c r="D9" s="244"/>
      <c r="E9" s="244"/>
      <c r="F9" s="244"/>
      <c r="G9" s="1149" t="s">
        <v>471</v>
      </c>
      <c r="H9" s="1150"/>
      <c r="I9" s="1150"/>
      <c r="J9" s="1151"/>
      <c r="K9" s="263">
        <v>624761</v>
      </c>
      <c r="L9" s="264">
        <v>165543</v>
      </c>
      <c r="M9" s="265">
        <v>187155</v>
      </c>
      <c r="N9" s="266">
        <v>-11.5</v>
      </c>
    </row>
    <row r="10" spans="1:16">
      <c r="A10" s="248"/>
      <c r="B10" s="244"/>
      <c r="C10" s="244"/>
      <c r="D10" s="244"/>
      <c r="E10" s="244"/>
      <c r="F10" s="244"/>
      <c r="G10" s="1149" t="s">
        <v>472</v>
      </c>
      <c r="H10" s="1150"/>
      <c r="I10" s="1150"/>
      <c r="J10" s="1151"/>
      <c r="K10" s="267">
        <v>75689</v>
      </c>
      <c r="L10" s="268">
        <v>20055</v>
      </c>
      <c r="M10" s="269">
        <v>20525</v>
      </c>
      <c r="N10" s="270">
        <v>-2.2999999999999998</v>
      </c>
    </row>
    <row r="11" spans="1:16" ht="13.5" customHeight="1">
      <c r="A11" s="248"/>
      <c r="B11" s="244"/>
      <c r="C11" s="244"/>
      <c r="D11" s="244"/>
      <c r="E11" s="244"/>
      <c r="F11" s="244"/>
      <c r="G11" s="1149" t="s">
        <v>473</v>
      </c>
      <c r="H11" s="1150"/>
      <c r="I11" s="1150"/>
      <c r="J11" s="1151"/>
      <c r="K11" s="267">
        <v>78293</v>
      </c>
      <c r="L11" s="268">
        <v>20745</v>
      </c>
      <c r="M11" s="269">
        <v>27959</v>
      </c>
      <c r="N11" s="270">
        <v>-25.8</v>
      </c>
    </row>
    <row r="12" spans="1:16" ht="13.5" customHeight="1">
      <c r="A12" s="248"/>
      <c r="B12" s="244"/>
      <c r="C12" s="244"/>
      <c r="D12" s="244"/>
      <c r="E12" s="244"/>
      <c r="F12" s="244"/>
      <c r="G12" s="1149" t="s">
        <v>474</v>
      </c>
      <c r="H12" s="1150"/>
      <c r="I12" s="1150"/>
      <c r="J12" s="1151"/>
      <c r="K12" s="267" t="s">
        <v>475</v>
      </c>
      <c r="L12" s="268" t="s">
        <v>475</v>
      </c>
      <c r="M12" s="269">
        <v>2910</v>
      </c>
      <c r="N12" s="270" t="s">
        <v>475</v>
      </c>
    </row>
    <row r="13" spans="1:16" ht="13.5" customHeight="1">
      <c r="A13" s="248"/>
      <c r="B13" s="244"/>
      <c r="C13" s="244"/>
      <c r="D13" s="244"/>
      <c r="E13" s="244"/>
      <c r="F13" s="244"/>
      <c r="G13" s="1149" t="s">
        <v>476</v>
      </c>
      <c r="H13" s="1150"/>
      <c r="I13" s="1150"/>
      <c r="J13" s="1151"/>
      <c r="K13" s="267" t="s">
        <v>475</v>
      </c>
      <c r="L13" s="268" t="s">
        <v>475</v>
      </c>
      <c r="M13" s="269" t="s">
        <v>475</v>
      </c>
      <c r="N13" s="270" t="s">
        <v>475</v>
      </c>
    </row>
    <row r="14" spans="1:16" ht="13.5" customHeight="1">
      <c r="A14" s="248"/>
      <c r="B14" s="244"/>
      <c r="C14" s="244"/>
      <c r="D14" s="244"/>
      <c r="E14" s="244"/>
      <c r="F14" s="244"/>
      <c r="G14" s="1149" t="s">
        <v>477</v>
      </c>
      <c r="H14" s="1150"/>
      <c r="I14" s="1150"/>
      <c r="J14" s="1151"/>
      <c r="K14" s="267" t="s">
        <v>475</v>
      </c>
      <c r="L14" s="268" t="s">
        <v>475</v>
      </c>
      <c r="M14" s="269">
        <v>9160</v>
      </c>
      <c r="N14" s="270" t="s">
        <v>475</v>
      </c>
    </row>
    <row r="15" spans="1:16" ht="13.5" customHeight="1">
      <c r="A15" s="248"/>
      <c r="B15" s="244"/>
      <c r="C15" s="244"/>
      <c r="D15" s="244"/>
      <c r="E15" s="244"/>
      <c r="F15" s="244"/>
      <c r="G15" s="1149" t="s">
        <v>478</v>
      </c>
      <c r="H15" s="1150"/>
      <c r="I15" s="1150"/>
      <c r="J15" s="1151"/>
      <c r="K15" s="267" t="s">
        <v>475</v>
      </c>
      <c r="L15" s="268" t="s">
        <v>475</v>
      </c>
      <c r="M15" s="269">
        <v>4580</v>
      </c>
      <c r="N15" s="270" t="s">
        <v>475</v>
      </c>
    </row>
    <row r="16" spans="1:16">
      <c r="A16" s="248"/>
      <c r="B16" s="244"/>
      <c r="C16" s="244"/>
      <c r="D16" s="244"/>
      <c r="E16" s="244"/>
      <c r="F16" s="244"/>
      <c r="G16" s="1152" t="s">
        <v>479</v>
      </c>
      <c r="H16" s="1153"/>
      <c r="I16" s="1153"/>
      <c r="J16" s="1154"/>
      <c r="K16" s="268">
        <v>-64518</v>
      </c>
      <c r="L16" s="268">
        <v>-17095</v>
      </c>
      <c r="M16" s="269">
        <v>-19254</v>
      </c>
      <c r="N16" s="270">
        <v>-11.2</v>
      </c>
    </row>
    <row r="17" spans="1:16">
      <c r="A17" s="248"/>
      <c r="B17" s="244"/>
      <c r="C17" s="244"/>
      <c r="D17" s="244"/>
      <c r="E17" s="244"/>
      <c r="F17" s="244"/>
      <c r="G17" s="1152" t="s">
        <v>168</v>
      </c>
      <c r="H17" s="1153"/>
      <c r="I17" s="1153"/>
      <c r="J17" s="1154"/>
      <c r="K17" s="268">
        <v>714225</v>
      </c>
      <c r="L17" s="268">
        <v>189249</v>
      </c>
      <c r="M17" s="269">
        <v>233033</v>
      </c>
      <c r="N17" s="270">
        <v>-18.8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44" t="s">
        <v>484</v>
      </c>
      <c r="H21" s="1145"/>
      <c r="I21" s="1145"/>
      <c r="J21" s="1146"/>
      <c r="K21" s="280">
        <v>16.96</v>
      </c>
      <c r="L21" s="281">
        <v>21.21</v>
      </c>
      <c r="M21" s="282">
        <v>-4.25</v>
      </c>
      <c r="N21" s="249"/>
      <c r="O21" s="283"/>
      <c r="P21" s="279"/>
    </row>
    <row r="22" spans="1:16" s="284" customFormat="1">
      <c r="A22" s="279"/>
      <c r="B22" s="249"/>
      <c r="C22" s="249"/>
      <c r="D22" s="249"/>
      <c r="E22" s="249"/>
      <c r="F22" s="249"/>
      <c r="G22" s="1144" t="s">
        <v>485</v>
      </c>
      <c r="H22" s="1145"/>
      <c r="I22" s="1145"/>
      <c r="J22" s="1146"/>
      <c r="K22" s="285">
        <v>99.7</v>
      </c>
      <c r="L22" s="286">
        <v>95.4</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7" t="s">
        <v>466</v>
      </c>
      <c r="L30" s="254"/>
      <c r="M30" s="255" t="s">
        <v>467</v>
      </c>
      <c r="N30" s="256"/>
    </row>
    <row r="31" spans="1:16">
      <c r="A31" s="248"/>
      <c r="B31" s="244"/>
      <c r="C31" s="244"/>
      <c r="D31" s="244"/>
      <c r="E31" s="244"/>
      <c r="F31" s="244"/>
      <c r="G31" s="257"/>
      <c r="H31" s="258"/>
      <c r="I31" s="258"/>
      <c r="J31" s="259"/>
      <c r="K31" s="1148"/>
      <c r="L31" s="260" t="s">
        <v>468</v>
      </c>
      <c r="M31" s="261" t="s">
        <v>469</v>
      </c>
      <c r="N31" s="262" t="s">
        <v>470</v>
      </c>
    </row>
    <row r="32" spans="1:16" ht="27" customHeight="1">
      <c r="A32" s="248"/>
      <c r="B32" s="244"/>
      <c r="C32" s="244"/>
      <c r="D32" s="244"/>
      <c r="E32" s="244"/>
      <c r="F32" s="244"/>
      <c r="G32" s="1160" t="s">
        <v>489</v>
      </c>
      <c r="H32" s="1161"/>
      <c r="I32" s="1161"/>
      <c r="J32" s="1162"/>
      <c r="K32" s="294">
        <v>379460</v>
      </c>
      <c r="L32" s="294">
        <v>100546</v>
      </c>
      <c r="M32" s="295">
        <v>137219</v>
      </c>
      <c r="N32" s="296">
        <v>-26.7</v>
      </c>
    </row>
    <row r="33" spans="1:16" ht="13.5" customHeight="1">
      <c r="A33" s="248"/>
      <c r="B33" s="244"/>
      <c r="C33" s="244"/>
      <c r="D33" s="244"/>
      <c r="E33" s="244"/>
      <c r="F33" s="244"/>
      <c r="G33" s="1160" t="s">
        <v>490</v>
      </c>
      <c r="H33" s="1161"/>
      <c r="I33" s="1161"/>
      <c r="J33" s="1162"/>
      <c r="K33" s="294" t="s">
        <v>475</v>
      </c>
      <c r="L33" s="294" t="s">
        <v>475</v>
      </c>
      <c r="M33" s="295" t="s">
        <v>475</v>
      </c>
      <c r="N33" s="296" t="s">
        <v>475</v>
      </c>
    </row>
    <row r="34" spans="1:16" ht="27" customHeight="1">
      <c r="A34" s="248"/>
      <c r="B34" s="244"/>
      <c r="C34" s="244"/>
      <c r="D34" s="244"/>
      <c r="E34" s="244"/>
      <c r="F34" s="244"/>
      <c r="G34" s="1160" t="s">
        <v>491</v>
      </c>
      <c r="H34" s="1161"/>
      <c r="I34" s="1161"/>
      <c r="J34" s="1162"/>
      <c r="K34" s="294" t="s">
        <v>475</v>
      </c>
      <c r="L34" s="294" t="s">
        <v>475</v>
      </c>
      <c r="M34" s="295">
        <v>4</v>
      </c>
      <c r="N34" s="296" t="s">
        <v>475</v>
      </c>
    </row>
    <row r="35" spans="1:16" ht="27" customHeight="1">
      <c r="A35" s="248"/>
      <c r="B35" s="244"/>
      <c r="C35" s="244"/>
      <c r="D35" s="244"/>
      <c r="E35" s="244"/>
      <c r="F35" s="244"/>
      <c r="G35" s="1160" t="s">
        <v>492</v>
      </c>
      <c r="H35" s="1161"/>
      <c r="I35" s="1161"/>
      <c r="J35" s="1162"/>
      <c r="K35" s="294">
        <v>69652</v>
      </c>
      <c r="L35" s="294">
        <v>18456</v>
      </c>
      <c r="M35" s="295">
        <v>30414</v>
      </c>
      <c r="N35" s="296">
        <v>-39.299999999999997</v>
      </c>
    </row>
    <row r="36" spans="1:16" ht="27" customHeight="1">
      <c r="A36" s="248"/>
      <c r="B36" s="244"/>
      <c r="C36" s="244"/>
      <c r="D36" s="244"/>
      <c r="E36" s="244"/>
      <c r="F36" s="244"/>
      <c r="G36" s="1160" t="s">
        <v>493</v>
      </c>
      <c r="H36" s="1161"/>
      <c r="I36" s="1161"/>
      <c r="J36" s="1162"/>
      <c r="K36" s="294">
        <v>3959</v>
      </c>
      <c r="L36" s="294">
        <v>1049</v>
      </c>
      <c r="M36" s="295">
        <v>5195</v>
      </c>
      <c r="N36" s="296">
        <v>-79.8</v>
      </c>
    </row>
    <row r="37" spans="1:16" ht="13.5" customHeight="1">
      <c r="A37" s="248"/>
      <c r="B37" s="244"/>
      <c r="C37" s="244"/>
      <c r="D37" s="244"/>
      <c r="E37" s="244"/>
      <c r="F37" s="244"/>
      <c r="G37" s="1160" t="s">
        <v>494</v>
      </c>
      <c r="H37" s="1161"/>
      <c r="I37" s="1161"/>
      <c r="J37" s="1162"/>
      <c r="K37" s="294">
        <v>2444</v>
      </c>
      <c r="L37" s="294">
        <v>648</v>
      </c>
      <c r="M37" s="295">
        <v>2257</v>
      </c>
      <c r="N37" s="296">
        <v>-71.3</v>
      </c>
    </row>
    <row r="38" spans="1:16" ht="27" customHeight="1">
      <c r="A38" s="248"/>
      <c r="B38" s="244"/>
      <c r="C38" s="244"/>
      <c r="D38" s="244"/>
      <c r="E38" s="244"/>
      <c r="F38" s="244"/>
      <c r="G38" s="1163" t="s">
        <v>495</v>
      </c>
      <c r="H38" s="1164"/>
      <c r="I38" s="1164"/>
      <c r="J38" s="1165"/>
      <c r="K38" s="297" t="s">
        <v>475</v>
      </c>
      <c r="L38" s="297" t="s">
        <v>475</v>
      </c>
      <c r="M38" s="298">
        <v>40</v>
      </c>
      <c r="N38" s="299" t="s">
        <v>475</v>
      </c>
      <c r="O38" s="293"/>
    </row>
    <row r="39" spans="1:16">
      <c r="A39" s="248"/>
      <c r="B39" s="244"/>
      <c r="C39" s="244"/>
      <c r="D39" s="244"/>
      <c r="E39" s="244"/>
      <c r="F39" s="244"/>
      <c r="G39" s="1163" t="s">
        <v>496</v>
      </c>
      <c r="H39" s="1164"/>
      <c r="I39" s="1164"/>
      <c r="J39" s="1165"/>
      <c r="K39" s="300">
        <v>-11459</v>
      </c>
      <c r="L39" s="300">
        <v>-3036</v>
      </c>
      <c r="M39" s="301">
        <v>-7960</v>
      </c>
      <c r="N39" s="302">
        <v>-61.9</v>
      </c>
      <c r="O39" s="293"/>
    </row>
    <row r="40" spans="1:16" ht="27" customHeight="1">
      <c r="A40" s="248"/>
      <c r="B40" s="244"/>
      <c r="C40" s="244"/>
      <c r="D40" s="244"/>
      <c r="E40" s="244"/>
      <c r="F40" s="244"/>
      <c r="G40" s="1160" t="s">
        <v>497</v>
      </c>
      <c r="H40" s="1161"/>
      <c r="I40" s="1161"/>
      <c r="J40" s="1162"/>
      <c r="K40" s="300">
        <v>-333952</v>
      </c>
      <c r="L40" s="300">
        <v>-88488</v>
      </c>
      <c r="M40" s="301">
        <v>-124831</v>
      </c>
      <c r="N40" s="302">
        <v>-29.1</v>
      </c>
      <c r="O40" s="293"/>
    </row>
    <row r="41" spans="1:16">
      <c r="A41" s="248"/>
      <c r="B41" s="244"/>
      <c r="C41" s="244"/>
      <c r="D41" s="244"/>
      <c r="E41" s="244"/>
      <c r="F41" s="244"/>
      <c r="G41" s="1166" t="s">
        <v>279</v>
      </c>
      <c r="H41" s="1167"/>
      <c r="I41" s="1167"/>
      <c r="J41" s="1168"/>
      <c r="K41" s="294">
        <v>110104</v>
      </c>
      <c r="L41" s="300">
        <v>29174</v>
      </c>
      <c r="M41" s="301">
        <v>42339</v>
      </c>
      <c r="N41" s="302">
        <v>-31.1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55" t="s">
        <v>466</v>
      </c>
      <c r="J49" s="1157" t="s">
        <v>501</v>
      </c>
      <c r="K49" s="1158"/>
      <c r="L49" s="1158"/>
      <c r="M49" s="1158"/>
      <c r="N49" s="1159"/>
    </row>
    <row r="50" spans="1:14">
      <c r="A50" s="248"/>
      <c r="B50" s="244"/>
      <c r="C50" s="244"/>
      <c r="D50" s="244"/>
      <c r="E50" s="244"/>
      <c r="F50" s="244"/>
      <c r="G50" s="312"/>
      <c r="H50" s="313"/>
      <c r="I50" s="1156"/>
      <c r="J50" s="314" t="s">
        <v>502</v>
      </c>
      <c r="K50" s="315" t="s">
        <v>503</v>
      </c>
      <c r="L50" s="316" t="s">
        <v>504</v>
      </c>
      <c r="M50" s="317" t="s">
        <v>505</v>
      </c>
      <c r="N50" s="318" t="s">
        <v>506</v>
      </c>
    </row>
    <row r="51" spans="1:14">
      <c r="A51" s="248"/>
      <c r="B51" s="244"/>
      <c r="C51" s="244"/>
      <c r="D51" s="244"/>
      <c r="E51" s="244"/>
      <c r="F51" s="244"/>
      <c r="G51" s="310" t="s">
        <v>507</v>
      </c>
      <c r="H51" s="311"/>
      <c r="I51" s="319">
        <v>864746</v>
      </c>
      <c r="J51" s="320">
        <v>213149</v>
      </c>
      <c r="K51" s="321">
        <v>-16.8</v>
      </c>
      <c r="L51" s="322">
        <v>216155</v>
      </c>
      <c r="M51" s="323">
        <v>-35.299999999999997</v>
      </c>
      <c r="N51" s="324">
        <v>18.5</v>
      </c>
    </row>
    <row r="52" spans="1:14">
      <c r="A52" s="248"/>
      <c r="B52" s="244"/>
      <c r="C52" s="244"/>
      <c r="D52" s="244"/>
      <c r="E52" s="244"/>
      <c r="F52" s="244"/>
      <c r="G52" s="325"/>
      <c r="H52" s="326" t="s">
        <v>508</v>
      </c>
      <c r="I52" s="327">
        <v>417177</v>
      </c>
      <c r="J52" s="328">
        <v>102829</v>
      </c>
      <c r="K52" s="329">
        <v>-21.7</v>
      </c>
      <c r="L52" s="330">
        <v>108827</v>
      </c>
      <c r="M52" s="331">
        <v>-19.600000000000001</v>
      </c>
      <c r="N52" s="332">
        <v>-2.1</v>
      </c>
    </row>
    <row r="53" spans="1:14">
      <c r="A53" s="248"/>
      <c r="B53" s="244"/>
      <c r="C53" s="244"/>
      <c r="D53" s="244"/>
      <c r="E53" s="244"/>
      <c r="F53" s="244"/>
      <c r="G53" s="310" t="s">
        <v>509</v>
      </c>
      <c r="H53" s="311"/>
      <c r="I53" s="319">
        <v>1243299</v>
      </c>
      <c r="J53" s="320">
        <v>313964</v>
      </c>
      <c r="K53" s="321">
        <v>47.3</v>
      </c>
      <c r="L53" s="322">
        <v>228305</v>
      </c>
      <c r="M53" s="323">
        <v>5.6</v>
      </c>
      <c r="N53" s="324">
        <v>41.7</v>
      </c>
    </row>
    <row r="54" spans="1:14">
      <c r="A54" s="248"/>
      <c r="B54" s="244"/>
      <c r="C54" s="244"/>
      <c r="D54" s="244"/>
      <c r="E54" s="244"/>
      <c r="F54" s="244"/>
      <c r="G54" s="325"/>
      <c r="H54" s="326" t="s">
        <v>508</v>
      </c>
      <c r="I54" s="327">
        <v>207256</v>
      </c>
      <c r="J54" s="328">
        <v>52337</v>
      </c>
      <c r="K54" s="329">
        <v>-49.1</v>
      </c>
      <c r="L54" s="330">
        <v>86611</v>
      </c>
      <c r="M54" s="331">
        <v>-20.399999999999999</v>
      </c>
      <c r="N54" s="332">
        <v>-28.7</v>
      </c>
    </row>
    <row r="55" spans="1:14">
      <c r="A55" s="248"/>
      <c r="B55" s="244"/>
      <c r="C55" s="244"/>
      <c r="D55" s="244"/>
      <c r="E55" s="244"/>
      <c r="F55" s="244"/>
      <c r="G55" s="310" t="s">
        <v>510</v>
      </c>
      <c r="H55" s="311"/>
      <c r="I55" s="319">
        <v>667033</v>
      </c>
      <c r="J55" s="320">
        <v>169988</v>
      </c>
      <c r="K55" s="321">
        <v>-45.9</v>
      </c>
      <c r="L55" s="322">
        <v>316331</v>
      </c>
      <c r="M55" s="323">
        <v>38.6</v>
      </c>
      <c r="N55" s="324">
        <v>-84.5</v>
      </c>
    </row>
    <row r="56" spans="1:14">
      <c r="A56" s="248"/>
      <c r="B56" s="244"/>
      <c r="C56" s="244"/>
      <c r="D56" s="244"/>
      <c r="E56" s="244"/>
      <c r="F56" s="244"/>
      <c r="G56" s="325"/>
      <c r="H56" s="326" t="s">
        <v>508</v>
      </c>
      <c r="I56" s="327">
        <v>386701</v>
      </c>
      <c r="J56" s="328">
        <v>98548</v>
      </c>
      <c r="K56" s="329">
        <v>88.3</v>
      </c>
      <c r="L56" s="330">
        <v>106387</v>
      </c>
      <c r="M56" s="331">
        <v>22.8</v>
      </c>
      <c r="N56" s="332">
        <v>65.5</v>
      </c>
    </row>
    <row r="57" spans="1:14">
      <c r="A57" s="248"/>
      <c r="B57" s="244"/>
      <c r="C57" s="244"/>
      <c r="D57" s="244"/>
      <c r="E57" s="244"/>
      <c r="F57" s="244"/>
      <c r="G57" s="310" t="s">
        <v>511</v>
      </c>
      <c r="H57" s="311"/>
      <c r="I57" s="319">
        <v>748936</v>
      </c>
      <c r="J57" s="320">
        <v>194075</v>
      </c>
      <c r="K57" s="321">
        <v>14.2</v>
      </c>
      <c r="L57" s="322">
        <v>333013</v>
      </c>
      <c r="M57" s="323">
        <v>5.3</v>
      </c>
      <c r="N57" s="324">
        <v>8.9</v>
      </c>
    </row>
    <row r="58" spans="1:14">
      <c r="A58" s="248"/>
      <c r="B58" s="244"/>
      <c r="C58" s="244"/>
      <c r="D58" s="244"/>
      <c r="E58" s="244"/>
      <c r="F58" s="244"/>
      <c r="G58" s="325"/>
      <c r="H58" s="326" t="s">
        <v>508</v>
      </c>
      <c r="I58" s="327">
        <v>384271</v>
      </c>
      <c r="J58" s="328">
        <v>99578</v>
      </c>
      <c r="K58" s="329">
        <v>1</v>
      </c>
      <c r="L58" s="330">
        <v>126732</v>
      </c>
      <c r="M58" s="331">
        <v>19.100000000000001</v>
      </c>
      <c r="N58" s="332">
        <v>-18.100000000000001</v>
      </c>
    </row>
    <row r="59" spans="1:14">
      <c r="A59" s="248"/>
      <c r="B59" s="244"/>
      <c r="C59" s="244"/>
      <c r="D59" s="244"/>
      <c r="E59" s="244"/>
      <c r="F59" s="244"/>
      <c r="G59" s="310" t="s">
        <v>512</v>
      </c>
      <c r="H59" s="311"/>
      <c r="I59" s="319">
        <v>667591</v>
      </c>
      <c r="J59" s="320">
        <v>176892</v>
      </c>
      <c r="K59" s="321">
        <v>-8.9</v>
      </c>
      <c r="L59" s="322">
        <v>280458</v>
      </c>
      <c r="M59" s="323">
        <v>-15.8</v>
      </c>
      <c r="N59" s="324">
        <v>6.9</v>
      </c>
    </row>
    <row r="60" spans="1:14">
      <c r="A60" s="248"/>
      <c r="B60" s="244"/>
      <c r="C60" s="244"/>
      <c r="D60" s="244"/>
      <c r="E60" s="244"/>
      <c r="F60" s="244"/>
      <c r="G60" s="325"/>
      <c r="H60" s="326" t="s">
        <v>508</v>
      </c>
      <c r="I60" s="333">
        <v>117501</v>
      </c>
      <c r="J60" s="328">
        <v>31134</v>
      </c>
      <c r="K60" s="329">
        <v>-68.7</v>
      </c>
      <c r="L60" s="330">
        <v>127286</v>
      </c>
      <c r="M60" s="331">
        <v>0.4</v>
      </c>
      <c r="N60" s="332">
        <v>-69.099999999999994</v>
      </c>
    </row>
    <row r="61" spans="1:14">
      <c r="A61" s="248"/>
      <c r="B61" s="244"/>
      <c r="C61" s="244"/>
      <c r="D61" s="244"/>
      <c r="E61" s="244"/>
      <c r="F61" s="244"/>
      <c r="G61" s="310" t="s">
        <v>513</v>
      </c>
      <c r="H61" s="334"/>
      <c r="I61" s="335">
        <v>838321</v>
      </c>
      <c r="J61" s="336">
        <v>213614</v>
      </c>
      <c r="K61" s="337">
        <v>-2</v>
      </c>
      <c r="L61" s="338">
        <v>274852</v>
      </c>
      <c r="M61" s="339">
        <v>-0.3</v>
      </c>
      <c r="N61" s="324">
        <v>-1.7</v>
      </c>
    </row>
    <row r="62" spans="1:14">
      <c r="A62" s="248"/>
      <c r="B62" s="244"/>
      <c r="C62" s="244"/>
      <c r="D62" s="244"/>
      <c r="E62" s="244"/>
      <c r="F62" s="244"/>
      <c r="G62" s="325"/>
      <c r="H62" s="326" t="s">
        <v>508</v>
      </c>
      <c r="I62" s="327">
        <v>302581</v>
      </c>
      <c r="J62" s="328">
        <v>76885</v>
      </c>
      <c r="K62" s="329">
        <v>-10</v>
      </c>
      <c r="L62" s="330">
        <v>111169</v>
      </c>
      <c r="M62" s="331">
        <v>0.5</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43.58</v>
      </c>
      <c r="G47" s="12">
        <v>47.73</v>
      </c>
      <c r="H47" s="12">
        <v>32.25</v>
      </c>
      <c r="I47" s="12">
        <v>42.91</v>
      </c>
      <c r="J47" s="13">
        <v>41.45</v>
      </c>
    </row>
    <row r="48" spans="2:10" ht="57.75" customHeight="1">
      <c r="B48" s="14"/>
      <c r="C48" s="1171" t="s">
        <v>4</v>
      </c>
      <c r="D48" s="1171"/>
      <c r="E48" s="1172"/>
      <c r="F48" s="15">
        <v>0.64</v>
      </c>
      <c r="G48" s="16">
        <v>5.38</v>
      </c>
      <c r="H48" s="16">
        <v>3.5</v>
      </c>
      <c r="I48" s="16">
        <v>3.69</v>
      </c>
      <c r="J48" s="17">
        <v>4.91</v>
      </c>
    </row>
    <row r="49" spans="2:10" ht="57.75" customHeight="1" thickBot="1">
      <c r="B49" s="18"/>
      <c r="C49" s="1173" t="s">
        <v>5</v>
      </c>
      <c r="D49" s="1173"/>
      <c r="E49" s="1174"/>
      <c r="F49" s="19" t="s">
        <v>520</v>
      </c>
      <c r="G49" s="20">
        <v>10.23</v>
      </c>
      <c r="H49" s="20" t="s">
        <v>521</v>
      </c>
      <c r="I49" s="20">
        <v>11.13</v>
      </c>
      <c r="J49" s="21">
        <v>1.02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鹿股 仁</cp:lastModifiedBy>
  <cp:lastPrinted>2017-05-12T08:40:14Z</cp:lastPrinted>
  <dcterms:modified xsi:type="dcterms:W3CDTF">2017-05-23T05:23:46Z</dcterms:modified>
</cp:coreProperties>
</file>