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76" i="11" l="1"/>
  <c r="AA75" i="11"/>
  <c r="AA74" i="11"/>
  <c r="AA73" i="11"/>
  <c r="AA72" i="11"/>
  <c r="AA71" i="11"/>
  <c r="AA70" i="11"/>
  <c r="AA69" i="11"/>
  <c r="AA68" i="11"/>
  <c r="AA8" i="11"/>
  <c r="AA7" i="11"/>
  <c r="AA33" i="11"/>
  <c r="AA32" i="11"/>
  <c r="AA30" i="11"/>
  <c r="AA29" i="11"/>
  <c r="AA28" i="11"/>
  <c r="AA31" i="11"/>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O34" i="9"/>
  <c r="BW34" i="9"/>
  <c r="BW35" i="9" s="1"/>
  <c r="BW36" i="9" s="1"/>
  <c r="BW37" i="9" s="1"/>
  <c r="BW38" i="9" s="1"/>
  <c r="BW39" i="9" s="1"/>
  <c r="BW40" i="9" s="1"/>
  <c r="BW41" i="9" s="1"/>
  <c r="BW42" i="9" s="1"/>
  <c r="AM34" i="9"/>
  <c r="C34" i="9"/>
  <c r="C35" i="9" s="1"/>
  <c r="BE34" i="9" l="1"/>
  <c r="BE35" i="9" s="1"/>
  <c r="BE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<sst xmlns="http://schemas.openxmlformats.org/spreadsheetml/2006/main" count="1045" uniqueCount="567">
  <si>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</si>
  <si>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</si>
  <si>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</si>
  <si>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</si>
  <si>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</si>
  <si>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</si>
  <si>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</si>
  <si>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</si>
  <si>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</si>
  <si>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</si>
  <si>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</si>
  <si>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</si>
  <si>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</si>
  <si>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</si>
  <si>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</si>
  <si>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</si>
  <si>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</si>
  <si>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</si>
  <si>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</si>
  <si>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</si>
  <si>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</si>
  <si>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</si>
  <si>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</si>
  <si>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</si>
  <si>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</si>
  <si>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</si>
  <si>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</si>
  <si>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</si>
  <si>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</si>
  <si>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</si>
  <si>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</si>
  <si>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</si>
  <si>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</si>
  <si>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</si>
  <si>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</si>
  <si>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</si>
  <si>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</si>
  <si>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</si>
  <si>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</si>
  <si>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</si>
  <si>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</si>
  <si>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</si>
  <si>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</si>
  <si>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</si>
  <si>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</si>
  <si>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</si>
  <si>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</si>
  <si>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</si>
  <si>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</si>
  <si>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</si>
  <si>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</si>
  <si>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</si>
  <si>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</si>
  <si>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</si>
  <si>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</si>
  <si>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</si>
  <si>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</si>
  <si>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</si>
  <si>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</si>
  <si>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</si>
  <si>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</si>
  <si>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</si>
  <si>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</si>
  <si>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</si>
  <si>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</si>
  <si>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</si>
  <si>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</si>
  <si>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</si>
  <si>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</si>
  <si>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</si>
  <si>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</si>
  <si>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</si>
  <si>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</si>
  <si>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</si>
  <si>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</si>
  <si>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</si>
  <si>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</si>
  <si>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</si>
  <si>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</si>
  <si>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</si>
  <si>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</si>
  <si>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</si>
  <si>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</si>
  <si>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</si>
  <si>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</si>
  <si>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</si>
  <si>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</si>
  <si>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</si>
  <si>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</si>
  <si>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</si>
  <si>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</si>
  <si>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</si>
  <si>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</si>
  <si>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</si>
  <si>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</si>
  <si>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</si>
  <si>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</si>
  <si>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</si>
  <si>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</si>
  <si>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</si>
  <si>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</si>
  <si>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</si>
  <si>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</si>
  <si>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</si>
  <si>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</si>
  <si>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</si>
  <si>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</si>
  <si>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</si>
  <si>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</si>
  <si>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</si>
  <si>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</si>
  <si>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</si>
  <si>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</si>
  <si>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</si>
  <si>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</si>
  <si>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</si>
  <si>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</si>
  <si>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</si>
  <si>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</si>
  <si>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</si>
  <si>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</si>
  <si>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</si>
  <si>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</si>
  <si>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</si>
  <si>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</si>
  <si>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</si>
  <si>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</si>
  <si>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</si>
  <si>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</si>
  <si>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</si>
  <si>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</si>
  <si>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</si>
  <si>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</si>
  <si>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</si>
  <si>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</si>
  <si>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</si>
  <si>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</si>
  <si>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</si>
  <si>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</si>
  <si>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</si>
  <si>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</si>
  <si>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</si>
  <si>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</si>
  <si>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</si>
  <si>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</si>
  <si>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</si>
  <si>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</si>
  <si>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</si>
  <si>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</si>
  <si>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</si>
  <si>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</si>
  <si>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</si>
  <si>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</si>
  <si>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</si>
  <si>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</si>
  <si>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</si>
  <si>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</si>
  <si>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</si>
  <si>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</si>
  <si>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</si>
  <si>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</si>
  <si>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</si>
  <si>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</si>
  <si>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</si>
  <si>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</si>
  <si>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</si>
  <si>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</si>
  <si>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</si>
  <si>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</si>
  <si>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</si>
  <si>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</si>
  <si>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</si>
  <si>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</si>
  <si>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</si>
  <si>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</si>
  <si>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</si>
  <si>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</si>
  <si>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</si>
  <si>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</si>
  <si>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</si>
  <si>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</si>
  <si>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</si>
  <si>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</si>
  <si>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</si>
  <si>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</si>
  <si>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</si>
  <si>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</si>
  <si>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</si>
  <si>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</si>
  <si>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</si>
  <si>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</si>
  <si>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</si>
  <si>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福島県中島村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</si>
  <si>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</si>
  <si>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</si>
  <si>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</si>
  <si>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</si>
  <si>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</si>
  <si>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</si>
  <si>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</si>
  <si>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</si>
  <si>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</si>
  <si>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</si>
  <si>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</si>
  <si>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</si>
  <si>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</si>
  <si>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</si>
  <si>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</si>
  <si>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</si>
  <si>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</si>
  <si>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</si>
  <si>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</si>
  <si>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</si>
  <si>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</si>
  <si>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</si>
  <si>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</si>
  <si>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</si>
  <si>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</si>
  <si>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</si>
  <si>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</si>
  <si>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</si>
  <si>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</si>
  <si>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</si>
  <si>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</si>
  <si>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</si>
  <si>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</si>
  <si>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</si>
  <si>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</si>
  <si>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</si>
  <si>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</si>
  <si>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</si>
  <si>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</si>
  <si>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</si>
  <si>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</si>
  <si>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</si>
  <si>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</si>
  <si>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</si>
  <si>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</si>
  <si>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</si>
  <si>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</si>
  <si>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</si>
  <si>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</si>
  <si>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</si>
  <si>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</si>
  <si>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</si>
  <si>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</si>
  <si>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</si>
  <si>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</si>
  <si>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</si>
  <si>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</si>
  <si>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</si>
  <si>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</si>
  <si>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</si>
  <si>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</si>
  <si>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</si>
  <si>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</si>
  <si>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</si>
  <si>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</si>
  <si>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</si>
  <si>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</si>
  <si>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</si>
  <si>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</si>
  <si>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</si>
  <si>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</si>
  <si>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</si>
  <si>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</si>
  <si>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</si>
  <si>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</si>
  <si>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</si>
  <si>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</si>
  <si>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</si>
  <si>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</si>
  <si>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</si>
  <si>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</si>
  <si>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</si>
  <si>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</si>
  <si>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</si>
  <si>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</si>
  <si>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</si>
  <si>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</si>
  <si>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</si>
  <si>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</si>
  <si>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</si>
  <si>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</si>
  <si>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</si>
  <si>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</si>
  <si>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</si>
  <si>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</si>
  <si>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</si>
  <si>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</si>
  <si>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</si>
  <si>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</si>
  <si>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</si>
  <si>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</si>
  <si>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</si>
  <si>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</si>
  <si>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</si>
  <si>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</si>
  <si>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</si>
  <si>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</si>
  <si>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</si>
  <si>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</si>
  <si>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</si>
  <si>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</si>
  <si>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</si>
  <si>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</si>
  <si>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</si>
  <si>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</si>
  <si>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</si>
  <si>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</si>
  <si>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</si>
  <si>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</si>
  <si>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</si>
  <si>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</si>
  <si>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</si>
  <si>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</si>
  <si>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</si>
  <si>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</si>
  <si>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</si>
  <si>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</si>
  <si>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</si>
  <si>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</si>
  <si>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</si>
  <si>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</si>
  <si>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</si>
  <si>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</si>
  <si>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</si>
  <si>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</si>
  <si>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</si>
  <si>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</si>
  <si>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</si>
  <si>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</si>
  <si>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</si>
  <si>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</si>
  <si>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</si>
  <si>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</si>
  <si>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</si>
  <si>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</si>
  <si>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</si>
  <si>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</si>
  <si>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福島県中島村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</si>
  <si>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</si>
  <si>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</si>
  <si>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</si>
  <si>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</si>
  <si>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</si>
  <si>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</si>
  <si>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</si>
  <si>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</si>
  <si>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</si>
  <si>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</si>
  <si>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</si>
  <si>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</si>
  <si>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</si>
  <si>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</si>
  <si>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</si>
  <si>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</si>
  <si>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</si>
  <si>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</si>
  <si>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</si>
  <si>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</si>
  <si>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</si>
  <si>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</si>
  <si>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</si>
  <si>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</si>
  <si>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</si>
  <si>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</si>
  <si>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</si>
  <si>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</si>
  <si>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</si>
  <si>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</si>
  <si>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</si>
  <si>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</si>
  <si>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</si>
  <si>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</si>
  <si>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</si>
  <si>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</si>
  <si>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</si>
  <si>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</si>
  <si>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</si>
  <si>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</si>
  <si>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</si>
  <si>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</si>
  <si>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</si>
  <si>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</si>
  <si>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</si>
  <si>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</si>
  <si>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</si>
  <si>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</si>
  <si>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</si>
  <si>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</si>
  <si>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</si>
  <si>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</si>
  <si>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</si>
  <si>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</si>
  <si>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</si>
  <si>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</si>
  <si>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</si>
  <si>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</si>
  <si>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</si>
  <si>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</si>
  <si>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</si>
  <si>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</si>
  <si>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</si>
  <si>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</si>
  <si>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</si>
  <si>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</si>
  <si>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</si>
  <si>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</si>
  <si>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</si>
  <si>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</si>
  <si>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</si>
  <si>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</si>
  <si>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</si>
  <si>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</si>
  <si>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</si>
  <si>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</si>
  <si>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</si>
  <si>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</si>
  <si>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</si>
  <si>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</si>
  <si>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</si>
  <si>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</si>
  <si>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</si>
  <si>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</si>
  <si>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</si>
  <si>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</si>
  <si>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</si>
  <si>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</si>
  <si>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</si>
  <si>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</si>
  <si>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</si>
  <si>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</si>
  <si>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</si>
  <si>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</si>
  <si>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</si>
  <si>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</si>
  <si>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</si>
  <si>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</si>
  <si>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</si>
  <si>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</si>
  <si>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</si>
  <si>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</si>
  <si>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</si>
  <si>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</si>
  <si>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</si>
  <si>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</si>
  <si>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</si>
  <si>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</si>
  <si>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</si>
  <si>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</si>
  <si>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</si>
  <si>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</si>
  <si>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</si>
  <si>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</si>
  <si>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</si>
  <si>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</si>
  <si>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</si>
  <si>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</si>
  <si>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</si>
  <si>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</si>
  <si>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</si>
  <si>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</si>
  <si>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</si>
  <si>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</si>
  <si>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</si>
  <si>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</si>
  <si>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</si>
  <si>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</si>
  <si>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</si>
  <si>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</si>
  <si>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</si>
  <si>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</si>
  <si>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</si>
  <si>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</si>
  <si>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</si>
  <si>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</si>
  <si>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</si>
  <si>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</si>
  <si>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</si>
  <si>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</si>
  <si>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</si>
  <si>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</si>
  <si>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</si>
  <si>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</si>
  <si>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</si>
  <si>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</si>
  <si>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</si>
  <si>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</si>
  <si>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</si>
  <si>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</si>
  <si>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</si>
  <si>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</si>
  <si>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</si>
  <si>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</si>
  <si>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</si>
  <si>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</si>
  <si>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</si>
  <si>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</si>
  <si>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</si>
  <si>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</si>
  <si>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</si>
  <si>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</si>
  <si>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</si>
  <si>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</si>
  <si>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</si>
  <si>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</si>
  <si>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</si>
  <si>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</si>
  <si>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</si>
  <si>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</si>
  <si>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</si>
  <si>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</si>
  <si>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</si>
  <si>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</si>
  <si>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</si>
  <si>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</si>
  <si>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</si>
  <si>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</si>
  <si>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</si>
  <si>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</si>
  <si>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</si>
  <si>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</si>
  <si>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</si>
  <si>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</si>
  <si>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</si>
  <si>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</si>
  <si>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</si>
  <si>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</si>
  <si>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</si>
  <si>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</si>
  <si>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</si>
  <si>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11.85</t>
  </si>
  <si>
    <t>▲ 4.60</t>
  </si>
  <si>
    <t>一般会計</t>
  </si>
  <si>
    <t>介護保険特別会計</t>
  </si>
  <si>
    <t>土地造成事業特別会計</t>
  </si>
  <si>
    <t>国民健康保険特別会計</t>
  </si>
  <si>
    <t>墓地会計</t>
  </si>
  <si>
    <t>農業集落排水処理事業特別会計</t>
  </si>
  <si>
    <t>簡易水道事業特別会計</t>
  </si>
  <si>
    <t>後期高齢者医療特別会計</t>
  </si>
  <si>
    <t>その他会計（赤字）</t>
  </si>
  <si>
    <t>その他会計（黒字）</t>
  </si>
  <si>
    <t>白河地方広域市町村圏整備組合　一般会計</t>
  </si>
  <si>
    <t>白河地方広域市町村圏整備組合　水道用水供給事業会計</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</si>
  <si>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</si>
  <si>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13" eb="15">
      <t>ショウボウ</t>
    </rPh>
    <rPh sb="15" eb="18">
      <t>ホショウトウ</t>
    </rPh>
    <rPh sb="18" eb="20">
      <t>トクベツ</t>
    </rPh>
    <rPh sb="20" eb="22">
      <t>カイケイ</t>
    </rPh>
    <phoneticPr fontId="24"/>
  </si>
  <si>
    <t>福島県市町村総合事務組合　消防賞じゅつ金特別会計</t>
    <rPh sb="13" eb="15">
      <t>ショウボウ</t>
    </rPh>
    <rPh sb="15" eb="16">
      <t>ショウ</t>
    </rPh>
    <rPh sb="19" eb="20">
      <t>キン</t>
    </rPh>
    <rPh sb="20" eb="22">
      <t>トクベツ</t>
    </rPh>
    <rPh sb="22" eb="24">
      <t>カイケイ</t>
    </rPh>
    <phoneticPr fontId="24"/>
  </si>
  <si>
    <t>福島県市町村総合事務組合　非常勤職員公務災害補償特別会計</t>
    <rPh sb="13" eb="16">
      <t>ヒジョウキン</t>
    </rPh>
    <rPh sb="16" eb="18">
      <t>ショクイン</t>
    </rPh>
    <rPh sb="18" eb="20">
      <t>コウム</t>
    </rPh>
    <rPh sb="20" eb="22">
      <t>サイガイ</t>
    </rPh>
    <rPh sb="22" eb="24">
      <t>ホショウ</t>
    </rPh>
    <phoneticPr fontId="24"/>
  </si>
  <si>
    <t>福島県市町村総合事務組合　自治会館管理特別会計</t>
    <rPh sb="13" eb="15">
      <t>ジチ</t>
    </rPh>
    <rPh sb="15" eb="17">
      <t>カイカン</t>
    </rPh>
    <rPh sb="17" eb="19">
      <t>カンリ</t>
    </rPh>
    <phoneticPr fontId="24"/>
  </si>
  <si>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4"/>
  </si>
  <si>
    <t>福島県後期高齢者医療広域連合後期高齢者医療特別会計</t>
    <rPh sb="14" eb="16">
      <t>コウキ</t>
    </rPh>
    <rPh sb="16" eb="19">
      <t>コウレイシャ</t>
    </rPh>
    <rPh sb="19" eb="21">
      <t>イリョウ</t>
    </rPh>
    <rPh sb="21" eb="23">
      <t>トクベツ</t>
    </rPh>
    <rPh sb="23" eb="25">
      <t>カイケイ</t>
    </rPh>
    <phoneticPr fontId="24"/>
  </si>
  <si>
    <t>白河地方土地開発公社</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</si>
  <si>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</si>
  <si>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</si>
  <si>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</si>
  <si>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</si>
  <si>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</si>
  <si>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</si>
  <si>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</si>
  <si>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</si>
  <si>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</si>
  <si>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</si>
  <si>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</si>
  <si>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</si>
  <si>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H25年度から将来負担比率がなくなり、実質公債費率も減少している。今後も借入と償還のバランスを保ち、健全な財政運営を行う。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</si>
</sst>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43049</c:v>
                </c:pt>
                <c:pt idx="1">
                  <c:v>68550</c:v>
                </c:pt>
                <c:pt idx="2">
                  <c:v>105486</c:v>
                </c:pt>
                <c:pt idx="3">
                  <c:v>93429</c:v>
                </c:pt>
                <c:pt idx="4">
                  <c:v>46830</c:v>
                </c:pt>
              </c:numCache>
            </c:numRef>
          </c:val>
          <c:smooth val="0"/>
        </c:ser>
        <c:dLbls>
          <c:showLegendKey val="0"/>
          <c:showVal val="0"/>
          <c:showCatName val="0"/>
          <c:showSerName val="0"/>
          <c:showPercent val="0"/>
          <c:showBubbleSize val="0"/>
        </c:dLbls>
        <c:marker val="1"/>
        <c:smooth val="0"/>
        <c:axId val="106067456"/>
        <c:axId val="106069376"/>
      </c:lineChart>
      <c:catAx>
        <c:axId val="106067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69376"/>
        <c:crosses val="autoZero"/>
        <c:auto val="1"/>
        <c:lblAlgn val="ctr"/>
        <c:lblOffset val="100"/>
        <c:tickLblSkip val="1"/>
        <c:tickMarkSkip val="1"/>
        <c:noMultiLvlLbl val="0"/>
      </c:catAx>
      <c:valAx>
        <c:axId val="1060693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67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14.11</c:v>
                </c:pt>
                <c:pt idx="1">
                  <c:v>21.58</c:v>
                </c:pt>
                <c:pt idx="2">
                  <c:v>19.96</c:v>
                </c:pt>
                <c:pt idx="3">
                  <c:v>19.34</c:v>
                </c:pt>
                <c:pt idx="4">
                  <c:v>19.11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90.51</c:v>
                </c:pt>
                <c:pt idx="1">
                  <c:v>98.06</c:v>
                </c:pt>
                <c:pt idx="2">
                  <c:v>108.32</c:v>
                </c:pt>
                <c:pt idx="3">
                  <c:v>108.55</c:v>
                </c:pt>
                <c:pt idx="4">
                  <c:v>107.95</c:v>
                </c:pt>
              </c:numCache>
            </c:numRef>
          </c:val>
        </c:ser>
        <c:dLbls>
          <c:showLegendKey val="0"/>
          <c:showVal val="0"/>
          <c:showCatName val="0"/>
          <c:showSerName val="0"/>
          <c:showPercent val="0"/>
          <c:showBubbleSize val="0"/>
        </c:dLbls>
        <c:gapWidth val="250"/>
        <c:overlap val="100"/>
        <c:axId val="115859840"/>
        <c:axId val="115861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4.7</c:v>
                </c:pt>
                <c:pt idx="1">
                  <c:v>7.43</c:v>
                </c:pt>
                <c:pt idx="2">
                  <c:v>0.12</c:v>
                </c:pt>
                <c:pt idx="3">
                  <c:v>-11.85</c:v>
                </c:pt>
                <c:pt idx="4">
                  <c:v>-4.5999999999999996</c:v>
                </c:pt>
              </c:numCache>
            </c:numRef>
          </c:val>
          <c:smooth val="0"/>
        </c:ser>
        <c:dLbls>
          <c:showLegendKey val="0"/>
          <c:showVal val="0"/>
          <c:showCatName val="0"/>
          <c:showSerName val="0"/>
          <c:showPercent val="0"/>
          <c:showBubbleSize val="0"/>
        </c:dLbls>
        <c:marker val="1"/>
        <c:smooth val="0"/>
        <c:axId val="115859840"/>
        <c:axId val="115861760"/>
      </c:lineChart>
      <c:catAx>
        <c:axId val="11585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861760"/>
        <c:crosses val="autoZero"/>
        <c:auto val="1"/>
        <c:lblAlgn val="ctr"/>
        <c:lblOffset val="100"/>
        <c:tickLblSkip val="1"/>
        <c:tickMarkSkip val="1"/>
        <c:noMultiLvlLbl val="0"/>
      </c:catAx>
      <c:valAx>
        <c:axId val="115861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5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0.28999999999999998</c:v>
                </c:pt>
                <c:pt idx="2">
                  <c:v>#N/A</c:v>
                </c:pt>
                <c:pt idx="3">
                  <c:v>0.45</c:v>
                </c:pt>
                <c:pt idx="4">
                  <c:v>#N/A</c:v>
                </c:pt>
                <c:pt idx="5">
                  <c:v>0.25</c:v>
                </c:pt>
                <c:pt idx="6">
                  <c:v>#N/A</c:v>
                </c:pt>
                <c:pt idx="7">
                  <c:v>0.21</c:v>
                </c:pt>
                <c:pt idx="8">
                  <c:v>#N/A</c:v>
                </c:pt>
                <c:pt idx="9">
                  <c:v>0.13</c:v>
                </c:pt>
              </c:numCache>
            </c:numRef>
          </c:val>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0.45</c:v>
                </c:pt>
                <c:pt idx="2">
                  <c:v>#N/A</c:v>
                </c:pt>
                <c:pt idx="3">
                  <c:v>0.12</c:v>
                </c:pt>
                <c:pt idx="4">
                  <c:v>#N/A</c:v>
                </c:pt>
                <c:pt idx="5">
                  <c:v>0.39</c:v>
                </c:pt>
                <c:pt idx="6">
                  <c:v>#N/A</c:v>
                </c:pt>
                <c:pt idx="7">
                  <c:v>0.23</c:v>
                </c:pt>
                <c:pt idx="8">
                  <c:v>#N/A</c:v>
                </c:pt>
                <c:pt idx="9">
                  <c:v>0.17</c:v>
                </c:pt>
              </c:numCache>
            </c:numRef>
          </c:val>
        </c:ser>
        <c:ser>
          <c:idx val="5"/>
          <c:order val="5"/>
          <c:tx>
            <c:strRef>
              <c:f>データシート!$A$32</c:f>
              <c:strCache>
                <c:ptCount val="1"/>
                <c:pt idx="0">
                  <c:v>墓地会計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0.17</c:v>
                </c:pt>
                <c:pt idx="4">
                  <c:v>#N/A</c:v>
                </c:pt>
                <c:pt idx="5">
                  <c:v>0.17</c:v>
                </c:pt>
                <c:pt idx="6">
                  <c:v>#N/A</c:v>
                </c:pt>
                <c:pt idx="7">
                  <c:v>0.2</c:v>
                </c:pt>
                <c:pt idx="8">
                  <c:v>#N/A</c:v>
                </c:pt>
                <c:pt idx="9">
                  <c:v>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3.31</c:v>
                </c:pt>
                <c:pt idx="2">
                  <c:v>#N/A</c:v>
                </c:pt>
                <c:pt idx="3">
                  <c:v>1.27</c:v>
                </c:pt>
                <c:pt idx="4">
                  <c:v>#N/A</c:v>
                </c:pt>
                <c:pt idx="5">
                  <c:v>1.82</c:v>
                </c:pt>
                <c:pt idx="6">
                  <c:v>#N/A</c:v>
                </c:pt>
                <c:pt idx="7">
                  <c:v>0.5</c:v>
                </c:pt>
                <c:pt idx="8">
                  <c:v>#N/A</c:v>
                </c:pt>
                <c:pt idx="9">
                  <c:v>0.4</c:v>
                </c:pt>
              </c:numCache>
            </c:numRef>
          </c:val>
        </c:ser>
        <c:ser>
          <c:idx val="7"/>
          <c:order val="7"/>
          <c:tx>
            <c:strRef>
              <c:f>データシート!$A$34</c:f>
              <c:strCache>
                <c:ptCount val="1"/>
                <c:pt idx="0">
                  <c:v>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1.99</c:v>
                </c:pt>
                <c:pt idx="2">
                  <c:v>#N/A</c:v>
                </c:pt>
                <c:pt idx="3">
                  <c:v>2.29</c:v>
                </c:pt>
                <c:pt idx="4">
                  <c:v>#N/A</c:v>
                </c:pt>
                <c:pt idx="5">
                  <c:v>2.5499999999999998</c:v>
                </c:pt>
                <c:pt idx="6">
                  <c:v>#N/A</c:v>
                </c:pt>
                <c:pt idx="7">
                  <c:v>2.5</c:v>
                </c:pt>
                <c:pt idx="8">
                  <c:v>#N/A</c:v>
                </c:pt>
                <c:pt idx="9">
                  <c:v>2.3199999999999998</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1.77</c:v>
                </c:pt>
                <c:pt idx="2">
                  <c:v>#N/A</c:v>
                </c:pt>
                <c:pt idx="3">
                  <c:v>1.1499999999999999</c:v>
                </c:pt>
                <c:pt idx="4">
                  <c:v>#N/A</c:v>
                </c:pt>
                <c:pt idx="5">
                  <c:v>0.72</c:v>
                </c:pt>
                <c:pt idx="6">
                  <c:v>#N/A</c:v>
                </c:pt>
                <c:pt idx="7">
                  <c:v>1.65</c:v>
                </c:pt>
                <c:pt idx="8">
                  <c:v>#N/A</c:v>
                </c:pt>
                <c:pt idx="9">
                  <c:v>2.35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13.94</c:v>
                </c:pt>
                <c:pt idx="2">
                  <c:v>#N/A</c:v>
                </c:pt>
                <c:pt idx="3">
                  <c:v>21.4</c:v>
                </c:pt>
                <c:pt idx="4">
                  <c:v>#N/A</c:v>
                </c:pt>
                <c:pt idx="5">
                  <c:v>19.78</c:v>
                </c:pt>
                <c:pt idx="6">
                  <c:v>#N/A</c:v>
                </c:pt>
                <c:pt idx="7">
                  <c:v>19.13</c:v>
                </c:pt>
                <c:pt idx="8">
                  <c:v>#N/A</c:v>
                </c:pt>
                <c:pt idx="9">
                  <c:v>18.91</c:v>
                </c:pt>
              </c:numCache>
            </c:numRef>
          </c:val>
        </c:ser>
        <c:dLbls>
          <c:showLegendKey val="0"/>
          <c:showVal val="0"/>
          <c:showCatName val="0"/>
          <c:showSerName val="0"/>
          <c:showPercent val="0"/>
          <c:showBubbleSize val="0"/>
        </c:dLbls>
        <c:gapWidth val="150"/>
        <c:overlap val="100"/>
        <c:axId val="115951488"/>
        <c:axId val="115953024"/>
      </c:barChart>
      <c:catAx>
        <c:axId val="1159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953024"/>
        <c:crosses val="autoZero"/>
        <c:auto val="1"/>
        <c:lblAlgn val="ctr"/>
        <c:lblOffset val="100"/>
        <c:tickLblSkip val="1"/>
        <c:tickMarkSkip val="1"/>
        <c:noMultiLvlLbl val="0"/>
      </c:catAx>
      <c:valAx>
        <c:axId val="11595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51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249</c:v>
                </c:pt>
                <c:pt idx="5">
                  <c:v>253</c:v>
                </c:pt>
                <c:pt idx="8">
                  <c:v>260</c:v>
                </c:pt>
                <c:pt idx="11">
                  <c:v>254</c:v>
                </c:pt>
                <c:pt idx="14">
                  <c:v>276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c:v>
                </c:pt>
                <c:pt idx="3">
                  <c:v>13</c:v>
                </c:pt>
                <c:pt idx="6">
                  <c:v>13</c:v>
                </c:pt>
                <c:pt idx="9">
                  <c:v>9</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204</c:v>
                </c:pt>
                <c:pt idx="3">
                  <c:v>200</c:v>
                </c:pt>
                <c:pt idx="6">
                  <c:v>212</c:v>
                </c:pt>
                <c:pt idx="9">
                  <c:v>199</c:v>
                </c:pt>
                <c:pt idx="12">
                  <c:v>199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236</c:v>
                </c:pt>
                <c:pt idx="3">
                  <c:v>230</c:v>
                </c:pt>
                <c:pt idx="6">
                  <c:v>212</c:v>
                </c:pt>
                <c:pt idx="9">
                  <c:v>195</c:v>
                </c:pt>
                <c:pt idx="12">
                  <c:v>204</c:v>
                </c:pt>
              </c:numCache>
            </c:numRef>
          </c:val>
        </c:ser>
        <c:dLbls>
          <c:showLegendKey val="0"/>
          <c:showVal val="0"/>
          <c:showCatName val="0"/>
          <c:showSerName val="0"/>
          <c:showPercent val="0"/>
          <c:showBubbleSize val="0"/>
        </c:dLbls>
        <c:gapWidth val="100"/>
        <c:overlap val="100"/>
        <c:axId val="105870848"/>
        <c:axId val="105872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211</c:v>
                </c:pt>
                <c:pt idx="2">
                  <c:v>#N/A</c:v>
                </c:pt>
                <c:pt idx="3">
                  <c:v>#N/A</c:v>
                </c:pt>
                <c:pt idx="4">
                  <c:v>190</c:v>
                </c:pt>
                <c:pt idx="5">
                  <c:v>#N/A</c:v>
                </c:pt>
                <c:pt idx="6">
                  <c:v>#N/A</c:v>
                </c:pt>
                <c:pt idx="7">
                  <c:v>177</c:v>
                </c:pt>
                <c:pt idx="8">
                  <c:v>#N/A</c:v>
                </c:pt>
                <c:pt idx="9">
                  <c:v>#N/A</c:v>
                </c:pt>
                <c:pt idx="10">
                  <c:v>149</c:v>
                </c:pt>
                <c:pt idx="11">
                  <c:v>#N/A</c:v>
                </c:pt>
                <c:pt idx="12">
                  <c:v>#N/A</c:v>
                </c:pt>
                <c:pt idx="13">
                  <c:v>139</c:v>
                </c:pt>
                <c:pt idx="14">
                  <c:v>#N/A</c:v>
                </c:pt>
              </c:numCache>
            </c:numRef>
          </c:val>
          <c:smooth val="0"/>
        </c:ser>
        <c:dLbls>
          <c:showLegendKey val="0"/>
          <c:showVal val="0"/>
          <c:showCatName val="0"/>
          <c:showSerName val="0"/>
          <c:showPercent val="0"/>
          <c:showBubbleSize val="0"/>
        </c:dLbls>
        <c:marker val="1"/>
        <c:smooth val="0"/>
        <c:axId val="105870848"/>
        <c:axId val="105872768"/>
      </c:lineChart>
      <c:catAx>
        <c:axId val="10587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72768"/>
        <c:crosses val="autoZero"/>
        <c:auto val="1"/>
        <c:lblAlgn val="ctr"/>
        <c:lblOffset val="100"/>
        <c:tickLblSkip val="1"/>
        <c:tickMarkSkip val="1"/>
        <c:noMultiLvlLbl val="0"/>
      </c:catAx>
      <c:valAx>
        <c:axId val="10587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7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2907</c:v>
                </c:pt>
                <c:pt idx="5">
                  <c:v>2836</c:v>
                </c:pt>
                <c:pt idx="8">
                  <c:v>2743</c:v>
                </c:pt>
                <c:pt idx="11">
                  <c:v>2633</c:v>
                </c:pt>
                <c:pt idx="14">
                  <c:v>2540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c:v>
                </c:pt>
                <c:pt idx="5">
                  <c:v>14</c:v>
                </c:pt>
                <c:pt idx="8">
                  <c:v>9</c:v>
                </c:pt>
                <c:pt idx="11">
                  <c:v>5</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2422</c:v>
                </c:pt>
                <c:pt idx="5">
                  <c:v>2529</c:v>
                </c:pt>
                <c:pt idx="8">
                  <c:v>2580</c:v>
                </c:pt>
                <c:pt idx="11">
                  <c:v>2596</c:v>
                </c:pt>
                <c:pt idx="14">
                  <c:v>2631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385</c:v>
                </c:pt>
                <c:pt idx="3">
                  <c:v>400</c:v>
                </c:pt>
                <c:pt idx="6">
                  <c:v>453</c:v>
                </c:pt>
                <c:pt idx="9">
                  <c:v>445</c:v>
                </c:pt>
                <c:pt idx="12">
                  <c:v>371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c:v>
                </c:pt>
                <c:pt idx="3">
                  <c:v>63</c:v>
                </c:pt>
                <c:pt idx="6">
                  <c:v>55</c:v>
                </c:pt>
                <c:pt idx="9">
                  <c:v>49</c:v>
                </c:pt>
                <c:pt idx="12">
                  <c:v>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2131</c:v>
                </c:pt>
                <c:pt idx="3">
                  <c:v>2001</c:v>
                </c:pt>
                <c:pt idx="6">
                  <c:v>1644</c:v>
                </c:pt>
                <c:pt idx="9">
                  <c:v>1512</c:v>
                </c:pt>
                <c:pt idx="12">
                  <c:v>1387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c:v>
                </c:pt>
                <c:pt idx="3">
                  <c:v>9</c:v>
                </c:pt>
                <c:pt idx="6">
                  <c:v>7</c:v>
                </c:pt>
                <c:pt idx="9">
                  <c:v>0</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2258</c:v>
                </c:pt>
                <c:pt idx="3">
                  <c:v>2320</c:v>
                </c:pt>
                <c:pt idx="6">
                  <c:v>2288</c:v>
                </c:pt>
                <c:pt idx="9">
                  <c:v>2236</c:v>
                </c:pt>
                <c:pt idx="12">
                  <c:v>2203</c:v>
                </c:pt>
              </c:numCache>
            </c:numRef>
          </c:val>
        </c:ser>
        <c:dLbls>
          <c:showLegendKey val="0"/>
          <c:showVal val="0"/>
          <c:showCatName val="0"/>
          <c:showSerName val="0"/>
          <c:showPercent val="0"/>
          <c:showBubbleSize val="0"/>
        </c:dLbls>
        <c:gapWidth val="100"/>
        <c:overlap val="100"/>
        <c:axId val="122353152"/>
        <c:axId val="12235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353152"/>
        <c:axId val="122355072"/>
      </c:lineChart>
      <c:catAx>
        <c:axId val="1223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355072"/>
        <c:crosses val="autoZero"/>
        <c:auto val="1"/>
        <c:lblAlgn val="ctr"/>
        <c:lblOffset val="100"/>
        <c:tickLblSkip val="1"/>
        <c:tickMarkSkip val="1"/>
        <c:noMultiLvlLbl val="0"/>
      </c:catAx>
      <c:valAx>
        <c:axId val="12235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97440"/>
        <c:axId val="3599360"/>
      </c:scatterChart>
      <c:valAx>
        <c:axId val="3597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99360"/>
        <c:crosses val="autoZero"/>
        <c:crossBetween val="midCat"/>
      </c:valAx>
      <c:valAx>
        <c:axId val="3599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97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13.6</c:v>
                </c:pt>
                <c:pt idx="1">
                  <c:v>12.6</c:v>
                </c:pt>
                <c:pt idx="2">
                  <c:v>12.3</c:v>
                </c:pt>
                <c:pt idx="3">
                  <c:v>11</c:v>
                </c:pt>
                <c:pt idx="4">
                  <c:v>9.9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2061184"/>
        <c:axId val="122063104"/>
      </c:scatterChart>
      <c:valAx>
        <c:axId val="122061184"/>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63104"/>
        <c:crosses val="autoZero"/>
        <c:crossBetween val="midCat"/>
      </c:valAx>
      <c:valAx>
        <c:axId val="12206310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6118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今後若干の比率の増減は予想されるが、借入を抑制し、比率の下降を目指す。</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将来負担額が年々減少し、充当可能財源も充分にあるため、比率が</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今後も借入を抑制し、基金を保持できるような財政運営に努める。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5,176
18.92
3,370,190
2,965,914
359,910
1,883,019
2,202,709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5,176
18.92
3,370,190
2,965,914
359,910
1,883,019
2,202,709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5,176
18.92
3,370,190
2,965,914
359,910
1,883,019
2,202,709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5,176
18.92
3,370,190
2,965,914
359,910
1,883,019
2,202,709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歳入のうち自主財源が２割程度で地方交付税が４割を占めることとなり、依然として指数に大きな変化はない。</a:t>
          </a:r>
          <a:endParaRPr lang="ja-JP" altLang="ja-JP" sz="1300">
            <a:effectLst/>
          </a:endParaRPr>
        </a:p>
        <a:p>
          <a:r>
            <a:rPr kumimoji="1" lang="ja-JP" altLang="ja-JP" sz="1300">
              <a:solidFill>
                <a:schemeClr val="dk1"/>
              </a:solidFill>
              <a:effectLst/>
              <a:latin typeface="+mn-lt"/>
              <a:ea typeface="+mn-ea"/>
              <a:cs typeface="+mn-cs"/>
            </a:rPr>
            <a:t>類似団体と同等の指数を示しているが、不納欠損・未収金等の縮減、新たな収入の確保等歳入の拡大を図り財政基盤の強化に努める。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26307</xdr:rowOff>
    </xdr:to>
    <xdr:cxnSp macro="">
      <xdr:nvCxnSpPr>
        <xdr:cNvPr id="69" name="直線コネクタ 68"/>
        <xdr:cNvCxnSpPr/>
      </xdr:nvCxnSpPr>
      <xdr:spPr>
        <a:xfrm flipV="1">
          <a:off x="4114800" y="73641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26307</xdr:rowOff>
    </xdr:to>
    <xdr:cxnSp macro="">
      <xdr:nvCxnSpPr>
        <xdr:cNvPr id="78" name="直線コネクタ 77"/>
        <xdr:cNvCxnSpPr/>
      </xdr:nvCxnSpPr>
      <xdr:spPr>
        <a:xfrm>
          <a:off x="1447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7" name="テキスト ボックス 96"/>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特別会計への繰出金及び公債費が大きな割合を示している。</a:t>
          </a:r>
          <a:endParaRPr lang="ja-JP" altLang="ja-JP" sz="1300">
            <a:effectLst/>
          </a:endParaRPr>
        </a:p>
        <a:p>
          <a:r>
            <a:rPr kumimoji="1" lang="ja-JP" altLang="ja-JP" sz="1300">
              <a:solidFill>
                <a:schemeClr val="dk1"/>
              </a:solidFill>
              <a:effectLst/>
              <a:latin typeface="+mn-lt"/>
              <a:ea typeface="+mn-ea"/>
              <a:cs typeface="+mn-cs"/>
            </a:rPr>
            <a:t>特別会計事業の自立した運営による繰出金の縮減をはじめ、今後の公債費（起債借入の抑制を図る）等支出の抑制に努め、弾力性の向上を図る。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62</xdr:row>
      <xdr:rowOff>44450</xdr:rowOff>
    </xdr:to>
    <xdr:cxnSp macro="">
      <xdr:nvCxnSpPr>
        <xdr:cNvPr id="130" name="直線コネクタ 129"/>
        <xdr:cNvCxnSpPr/>
      </xdr:nvCxnSpPr>
      <xdr:spPr>
        <a:xfrm flipV="1">
          <a:off x="4114800" y="106212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27686</xdr:rowOff>
    </xdr:from>
    <xdr:to>
      <xdr:col>6</xdr:col>
      <xdr:colOff>0</xdr:colOff>
      <xdr:row>62</xdr:row>
      <xdr:rowOff>44450</xdr:rowOff>
    </xdr:to>
    <xdr:cxnSp macro="">
      <xdr:nvCxnSpPr>
        <xdr:cNvPr id="133" name="直線コネクタ 132"/>
        <xdr:cNvCxnSpPr/>
      </xdr:nvCxnSpPr>
      <xdr:spPr>
        <a:xfrm>
          <a:off x="3225800" y="1048613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27686</xdr:rowOff>
    </xdr:from>
    <xdr:to>
      <xdr:col>4</xdr:col>
      <xdr:colOff>482600</xdr:colOff>
      <xdr:row>61</xdr:row>
      <xdr:rowOff>85598</xdr:rowOff>
    </xdr:to>
    <xdr:cxnSp macro="">
      <xdr:nvCxnSpPr>
        <xdr:cNvPr id="136" name="直線コネクタ 135"/>
        <xdr:cNvCxnSpPr/>
      </xdr:nvCxnSpPr>
      <xdr:spPr>
        <a:xfrm flipV="1">
          <a:off x="2336800" y="1048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85598</xdr:rowOff>
    </xdr:from>
    <xdr:to>
      <xdr:col>3</xdr:col>
      <xdr:colOff>279400</xdr:colOff>
      <xdr:row>61</xdr:row>
      <xdr:rowOff>104902</xdr:rowOff>
    </xdr:to>
    <xdr:cxnSp macro="">
      <xdr:nvCxnSpPr>
        <xdr:cNvPr id="139" name="直線コネクタ 138"/>
        <xdr:cNvCxnSpPr/>
      </xdr:nvCxnSpPr>
      <xdr:spPr>
        <a:xfrm flipV="1">
          <a:off x="1447800" y="1054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112014</xdr:rowOff>
    </xdr:from>
    <xdr:to>
      <xdr:col>7</xdr:col>
      <xdr:colOff>203200</xdr:colOff>
      <xdr:row>62</xdr:row>
      <xdr:rowOff>42164</xdr:rowOff>
    </xdr:to>
    <xdr:sp macro="" textlink="">
      <xdr:nvSpPr>
        <xdr:cNvPr id="149" name="円/楕円 148"/>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128541</xdr:rowOff>
    </xdr:from>
    <xdr:ext cx="762000" cy="259045"/>
    <xdr:sp macro="" textlink="">
      <xdr:nvSpPr>
        <xdr:cNvPr id="150"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1" name="円/楕円 150"/>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2" name="テキスト ボックス 15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148336</xdr:rowOff>
    </xdr:from>
    <xdr:to>
      <xdr:col>4</xdr:col>
      <xdr:colOff>533400</xdr:colOff>
      <xdr:row>61</xdr:row>
      <xdr:rowOff>78486</xdr:rowOff>
    </xdr:to>
    <xdr:sp macro="" textlink="">
      <xdr:nvSpPr>
        <xdr:cNvPr id="153" name="円/楕円 152"/>
        <xdr:cNvSpPr/>
      </xdr:nvSpPr>
      <xdr:spPr>
        <a:xfrm>
          <a:off x="3175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88663</xdr:rowOff>
    </xdr:from>
    <xdr:ext cx="762000" cy="259045"/>
    <xdr:sp macro="" textlink="">
      <xdr:nvSpPr>
        <xdr:cNvPr id="154" name="テキスト ボックス 153"/>
        <xdr:cNvSpPr txBox="1"/>
      </xdr:nvSpPr>
      <xdr:spPr>
        <a:xfrm>
          <a:off x="2844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34798</xdr:rowOff>
    </xdr:from>
    <xdr:to>
      <xdr:col>3</xdr:col>
      <xdr:colOff>330200</xdr:colOff>
      <xdr:row>61</xdr:row>
      <xdr:rowOff>136398</xdr:rowOff>
    </xdr:to>
    <xdr:sp macro="" textlink="">
      <xdr:nvSpPr>
        <xdr:cNvPr id="155" name="円/楕円 154"/>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146575</xdr:rowOff>
    </xdr:from>
    <xdr:ext cx="762000" cy="259045"/>
    <xdr:sp macro="" textlink="">
      <xdr:nvSpPr>
        <xdr:cNvPr id="156" name="テキスト ボックス 155"/>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57" name="円/楕円 156"/>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58" name="テキスト ボックス 157"/>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[269,577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除染関連事業により物件費が大幅に上昇。</a:t>
          </a:r>
          <a:endParaRPr lang="ja-JP" altLang="ja-JP" sz="1300">
            <a:effectLst/>
          </a:endParaRPr>
        </a:p>
        <a:p>
          <a:r>
            <a:rPr kumimoji="1" lang="ja-JP" altLang="ja-JP" sz="1300">
              <a:solidFill>
                <a:schemeClr val="dk1"/>
              </a:solidFill>
              <a:effectLst/>
              <a:latin typeface="+mn-lt"/>
              <a:ea typeface="+mn-ea"/>
              <a:cs typeface="+mn-cs"/>
            </a:rPr>
            <a:t>除染関連事業が終了すれば旧来の数値に戻る見込みであるが、経常収支比率においては類似団体と差がないので、更なる支出の抑制と財源の確保に努める。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132164</xdr:rowOff>
    </xdr:from>
    <xdr:to>
      <xdr:col>7</xdr:col>
      <xdr:colOff>152400</xdr:colOff>
      <xdr:row>84</xdr:row>
      <xdr:rowOff>80849</xdr:rowOff>
    </xdr:to>
    <xdr:cxnSp macro="">
      <xdr:nvCxnSpPr>
        <xdr:cNvPr id="193" name="直線コネクタ 192"/>
        <xdr:cNvCxnSpPr/>
      </xdr:nvCxnSpPr>
      <xdr:spPr>
        <a:xfrm>
          <a:off x="4114800" y="14362514"/>
          <a:ext cx="838200" cy="1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121221</xdr:rowOff>
    </xdr:from>
    <xdr:to>
      <xdr:col>6</xdr:col>
      <xdr:colOff>0</xdr:colOff>
      <xdr:row>83</xdr:row>
      <xdr:rowOff>132164</xdr:rowOff>
    </xdr:to>
    <xdr:cxnSp macro="">
      <xdr:nvCxnSpPr>
        <xdr:cNvPr id="196" name="直線コネクタ 195"/>
        <xdr:cNvCxnSpPr/>
      </xdr:nvCxnSpPr>
      <xdr:spPr>
        <a:xfrm>
          <a:off x="3225800" y="14351571"/>
          <a:ext cx="889000"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134694</xdr:rowOff>
    </xdr:from>
    <xdr:to>
      <xdr:col>4</xdr:col>
      <xdr:colOff>482600</xdr:colOff>
      <xdr:row>83</xdr:row>
      <xdr:rowOff>121221</xdr:rowOff>
    </xdr:to>
    <xdr:cxnSp macro="">
      <xdr:nvCxnSpPr>
        <xdr:cNvPr id="199" name="直線コネクタ 198"/>
        <xdr:cNvCxnSpPr/>
      </xdr:nvCxnSpPr>
      <xdr:spPr>
        <a:xfrm>
          <a:off x="2336800" y="14022144"/>
          <a:ext cx="889000" cy="32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90109</xdr:rowOff>
    </xdr:from>
    <xdr:to>
      <xdr:col>3</xdr:col>
      <xdr:colOff>279400</xdr:colOff>
      <xdr:row>81</xdr:row>
      <xdr:rowOff>134694</xdr:rowOff>
    </xdr:to>
    <xdr:cxnSp macro="">
      <xdr:nvCxnSpPr>
        <xdr:cNvPr id="202" name="直線コネクタ 201"/>
        <xdr:cNvCxnSpPr/>
      </xdr:nvCxnSpPr>
      <xdr:spPr>
        <a:xfrm>
          <a:off x="1447800" y="13977559"/>
          <a:ext cx="889000" cy="4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30049</xdr:rowOff>
    </xdr:from>
    <xdr:to>
      <xdr:col>7</xdr:col>
      <xdr:colOff>203200</xdr:colOff>
      <xdr:row>84</xdr:row>
      <xdr:rowOff>131649</xdr:rowOff>
    </xdr:to>
    <xdr:sp macro="" textlink="">
      <xdr:nvSpPr>
        <xdr:cNvPr id="212" name="円/楕円 211"/>
        <xdr:cNvSpPr/>
      </xdr:nvSpPr>
      <xdr:spPr>
        <a:xfrm>
          <a:off x="4902200" y="1443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2126</xdr:rowOff>
    </xdr:from>
    <xdr:ext cx="762000" cy="259045"/>
    <xdr:sp macro="" textlink="">
      <xdr:nvSpPr>
        <xdr:cNvPr id="213" name="人件費・物件費等の状況該当値テキスト"/>
        <xdr:cNvSpPr txBox="1"/>
      </xdr:nvSpPr>
      <xdr:spPr>
        <a:xfrm>
          <a:off x="5041900" y="1440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269,577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81364</xdr:rowOff>
    </xdr:from>
    <xdr:to>
      <xdr:col>6</xdr:col>
      <xdr:colOff>50800</xdr:colOff>
      <xdr:row>84</xdr:row>
      <xdr:rowOff>11514</xdr:rowOff>
    </xdr:to>
    <xdr:sp macro="" textlink="">
      <xdr:nvSpPr>
        <xdr:cNvPr id="214" name="円/楕円 213"/>
        <xdr:cNvSpPr/>
      </xdr:nvSpPr>
      <xdr:spPr>
        <a:xfrm>
          <a:off x="4064000" y="143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21691</xdr:rowOff>
    </xdr:from>
    <xdr:ext cx="736600" cy="259045"/>
    <xdr:sp macro="" textlink="">
      <xdr:nvSpPr>
        <xdr:cNvPr id="215" name="テキスト ボックス 214"/>
        <xdr:cNvSpPr txBox="1"/>
      </xdr:nvSpPr>
      <xdr:spPr>
        <a:xfrm>
          <a:off x="3733800" y="140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70421</xdr:rowOff>
    </xdr:from>
    <xdr:to>
      <xdr:col>4</xdr:col>
      <xdr:colOff>533400</xdr:colOff>
      <xdr:row>84</xdr:row>
      <xdr:rowOff>571</xdr:rowOff>
    </xdr:to>
    <xdr:sp macro="" textlink="">
      <xdr:nvSpPr>
        <xdr:cNvPr id="216" name="円/楕円 215"/>
        <xdr:cNvSpPr/>
      </xdr:nvSpPr>
      <xdr:spPr>
        <a:xfrm>
          <a:off x="3175000" y="14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10748</xdr:rowOff>
    </xdr:from>
    <xdr:ext cx="762000" cy="259045"/>
    <xdr:sp macro="" textlink="">
      <xdr:nvSpPr>
        <xdr:cNvPr id="217" name="テキスト ボックス 216"/>
        <xdr:cNvSpPr txBox="1"/>
      </xdr:nvSpPr>
      <xdr:spPr>
        <a:xfrm>
          <a:off x="2844800" y="1406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83894</xdr:rowOff>
    </xdr:from>
    <xdr:to>
      <xdr:col>3</xdr:col>
      <xdr:colOff>330200</xdr:colOff>
      <xdr:row>82</xdr:row>
      <xdr:rowOff>14044</xdr:rowOff>
    </xdr:to>
    <xdr:sp macro="" textlink="">
      <xdr:nvSpPr>
        <xdr:cNvPr id="218" name="円/楕円 217"/>
        <xdr:cNvSpPr/>
      </xdr:nvSpPr>
      <xdr:spPr>
        <a:xfrm>
          <a:off x="2286000" y="139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24221</xdr:rowOff>
    </xdr:from>
    <xdr:ext cx="762000" cy="259045"/>
    <xdr:sp macro="" textlink="">
      <xdr:nvSpPr>
        <xdr:cNvPr id="219" name="テキスト ボックス 218"/>
        <xdr:cNvSpPr txBox="1"/>
      </xdr:nvSpPr>
      <xdr:spPr>
        <a:xfrm>
          <a:off x="1955800" y="137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39309</xdr:rowOff>
    </xdr:from>
    <xdr:to>
      <xdr:col>2</xdr:col>
      <xdr:colOff>127000</xdr:colOff>
      <xdr:row>81</xdr:row>
      <xdr:rowOff>140909</xdr:rowOff>
    </xdr:to>
    <xdr:sp macro="" textlink="">
      <xdr:nvSpPr>
        <xdr:cNvPr id="220" name="円/楕円 219"/>
        <xdr:cNvSpPr/>
      </xdr:nvSpPr>
      <xdr:spPr>
        <a:xfrm>
          <a:off x="1397000" y="139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151086</xdr:rowOff>
    </xdr:from>
    <xdr:ext cx="762000" cy="259045"/>
    <xdr:sp macro="" textlink="">
      <xdr:nvSpPr>
        <xdr:cNvPr id="221" name="テキスト ボックス 220"/>
        <xdr:cNvSpPr txBox="1"/>
      </xdr:nvSpPr>
      <xdr:spPr>
        <a:xfrm>
          <a:off x="1066800" y="1369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本村は旧来より指数が低く、今年度も各平均値を下回る指数を示している。</a:t>
          </a:r>
          <a:endParaRPr lang="ja-JP" altLang="ja-JP" sz="1300">
            <a:effectLst/>
          </a:endParaRPr>
        </a:p>
        <a:p>
          <a:r>
            <a:rPr kumimoji="1" lang="ja-JP" altLang="ja-JP" sz="1300">
              <a:solidFill>
                <a:schemeClr val="dk1"/>
              </a:solidFill>
              <a:effectLst/>
              <a:latin typeface="+mn-lt"/>
              <a:ea typeface="+mn-ea"/>
              <a:cs typeface="+mn-cs"/>
            </a:rPr>
            <a:t>今後も様々な状勢を勘案し給与の適正化を図る。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88054</xdr:rowOff>
    </xdr:to>
    <xdr:cxnSp macro="">
      <xdr:nvCxnSpPr>
        <xdr:cNvPr id="255" name="直線コネクタ 254"/>
        <xdr:cNvCxnSpPr/>
      </xdr:nvCxnSpPr>
      <xdr:spPr>
        <a:xfrm>
          <a:off x="16179800" y="14532611"/>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71966</xdr:rowOff>
    </xdr:to>
    <xdr:cxnSp macro="">
      <xdr:nvCxnSpPr>
        <xdr:cNvPr id="258" name="直線コネクタ 257"/>
        <xdr:cNvCxnSpPr/>
      </xdr:nvCxnSpPr>
      <xdr:spPr>
        <a:xfrm flipV="1">
          <a:off x="15290800" y="14532611"/>
          <a:ext cx="889000" cy="1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88</xdr:row>
      <xdr:rowOff>128693</xdr:rowOff>
    </xdr:to>
    <xdr:cxnSp macro="">
      <xdr:nvCxnSpPr>
        <xdr:cNvPr id="261" name="直線コネクタ 260"/>
        <xdr:cNvCxnSpPr/>
      </xdr:nvCxnSpPr>
      <xdr:spPr>
        <a:xfrm flipV="1">
          <a:off x="14401800" y="1464521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88</xdr:row>
      <xdr:rowOff>144780</xdr:rowOff>
    </xdr:to>
    <xdr:cxnSp macro="">
      <xdr:nvCxnSpPr>
        <xdr:cNvPr id="264" name="直線コネクタ 263"/>
        <xdr:cNvCxnSpPr/>
      </xdr:nvCxnSpPr>
      <xdr:spPr>
        <a:xfrm flipV="1">
          <a:off x="13512800" y="152162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4" name="円/楕円 273"/>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53781</xdr:rowOff>
    </xdr:from>
    <xdr:ext cx="762000" cy="259045"/>
    <xdr:sp macro="" textlink="">
      <xdr:nvSpPr>
        <xdr:cNvPr id="275"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21166</xdr:rowOff>
    </xdr:from>
    <xdr:to>
      <xdr:col>22</xdr:col>
      <xdr:colOff>254000</xdr:colOff>
      <xdr:row>85</xdr:row>
      <xdr:rowOff>122766</xdr:rowOff>
    </xdr:to>
    <xdr:sp macro="" textlink="">
      <xdr:nvSpPr>
        <xdr:cNvPr id="278" name="円/楕円 277"/>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132943</xdr:rowOff>
    </xdr:from>
    <xdr:ext cx="762000" cy="259045"/>
    <xdr:sp macro="" textlink="">
      <xdr:nvSpPr>
        <xdr:cNvPr id="279" name="テキスト ボックス 27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0" name="円/楕円 279"/>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81" name="テキスト ボックス 280"/>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82" name="円/楕円 281"/>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83" name="テキスト ボックス 282"/>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平成２０年度から平成２２年度まで新規採用を見送ったため、類似団体平均を下回ることが出来た。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退職補充を基本とし、過度の職員増加にならぬよう</a:t>
          </a:r>
          <a:r>
            <a:rPr kumimoji="1" lang="ja-JP" altLang="ja-JP" sz="1300">
              <a:solidFill>
                <a:schemeClr val="dk1"/>
              </a:solidFill>
              <a:effectLst/>
              <a:latin typeface="+mn-lt"/>
              <a:ea typeface="+mn-ea"/>
              <a:cs typeface="+mn-cs"/>
            </a:rPr>
            <a:t>今後も退職と採用、人員と業務のバランスを考慮し、適正な定員管理に努める。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41946</xdr:rowOff>
    </xdr:from>
    <xdr:to>
      <xdr:col>24</xdr:col>
      <xdr:colOff>558800</xdr:colOff>
      <xdr:row>60</xdr:row>
      <xdr:rowOff>44014</xdr:rowOff>
    </xdr:to>
    <xdr:cxnSp macro="">
      <xdr:nvCxnSpPr>
        <xdr:cNvPr id="320" name="直線コネクタ 319"/>
        <xdr:cNvCxnSpPr/>
      </xdr:nvCxnSpPr>
      <xdr:spPr>
        <a:xfrm>
          <a:off x="16179800" y="10328946"/>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41946</xdr:rowOff>
    </xdr:from>
    <xdr:to>
      <xdr:col>23</xdr:col>
      <xdr:colOff>406400</xdr:colOff>
      <xdr:row>60</xdr:row>
      <xdr:rowOff>60561</xdr:rowOff>
    </xdr:to>
    <xdr:cxnSp macro="">
      <xdr:nvCxnSpPr>
        <xdr:cNvPr id="323" name="直線コネクタ 322"/>
        <xdr:cNvCxnSpPr/>
      </xdr:nvCxnSpPr>
      <xdr:spPr>
        <a:xfrm flipV="1">
          <a:off x="15290800" y="1032894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44014</xdr:rowOff>
    </xdr:from>
    <xdr:to>
      <xdr:col>22</xdr:col>
      <xdr:colOff>203200</xdr:colOff>
      <xdr:row>60</xdr:row>
      <xdr:rowOff>60561</xdr:rowOff>
    </xdr:to>
    <xdr:cxnSp macro="">
      <xdr:nvCxnSpPr>
        <xdr:cNvPr id="326" name="直線コネクタ 325"/>
        <xdr:cNvCxnSpPr/>
      </xdr:nvCxnSpPr>
      <xdr:spPr>
        <a:xfrm>
          <a:off x="14401800" y="10331014"/>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12990</xdr:rowOff>
    </xdr:from>
    <xdr:to>
      <xdr:col>21</xdr:col>
      <xdr:colOff>0</xdr:colOff>
      <xdr:row>60</xdr:row>
      <xdr:rowOff>44014</xdr:rowOff>
    </xdr:to>
    <xdr:cxnSp macro="">
      <xdr:nvCxnSpPr>
        <xdr:cNvPr id="329" name="直線コネクタ 328"/>
        <xdr:cNvCxnSpPr/>
      </xdr:nvCxnSpPr>
      <xdr:spPr>
        <a:xfrm>
          <a:off x="13512800" y="1029999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164664</xdr:rowOff>
    </xdr:from>
    <xdr:to>
      <xdr:col>24</xdr:col>
      <xdr:colOff>609600</xdr:colOff>
      <xdr:row>60</xdr:row>
      <xdr:rowOff>94814</xdr:rowOff>
    </xdr:to>
    <xdr:sp macro="" textlink="">
      <xdr:nvSpPr>
        <xdr:cNvPr id="339" name="円/楕円 338"/>
        <xdr:cNvSpPr/>
      </xdr:nvSpPr>
      <xdr:spPr>
        <a:xfrm>
          <a:off x="169672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9741</xdr:rowOff>
    </xdr:from>
    <xdr:ext cx="762000" cy="259045"/>
    <xdr:sp macro="" textlink="">
      <xdr:nvSpPr>
        <xdr:cNvPr id="340" name="定員管理の状況該当値テキスト"/>
        <xdr:cNvSpPr txBox="1"/>
      </xdr:nvSpPr>
      <xdr:spPr>
        <a:xfrm>
          <a:off x="17106900" y="101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162596</xdr:rowOff>
    </xdr:from>
    <xdr:to>
      <xdr:col>23</xdr:col>
      <xdr:colOff>457200</xdr:colOff>
      <xdr:row>60</xdr:row>
      <xdr:rowOff>92746</xdr:rowOff>
    </xdr:to>
    <xdr:sp macro="" textlink="">
      <xdr:nvSpPr>
        <xdr:cNvPr id="341" name="円/楕円 340"/>
        <xdr:cNvSpPr/>
      </xdr:nvSpPr>
      <xdr:spPr>
        <a:xfrm>
          <a:off x="16129000" y="10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102923</xdr:rowOff>
    </xdr:from>
    <xdr:ext cx="736600" cy="259045"/>
    <xdr:sp macro="" textlink="">
      <xdr:nvSpPr>
        <xdr:cNvPr id="342" name="テキスト ボックス 341"/>
        <xdr:cNvSpPr txBox="1"/>
      </xdr:nvSpPr>
      <xdr:spPr>
        <a:xfrm>
          <a:off x="15798800" y="10047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9761</xdr:rowOff>
    </xdr:from>
    <xdr:to>
      <xdr:col>22</xdr:col>
      <xdr:colOff>254000</xdr:colOff>
      <xdr:row>60</xdr:row>
      <xdr:rowOff>111361</xdr:rowOff>
    </xdr:to>
    <xdr:sp macro="" textlink="">
      <xdr:nvSpPr>
        <xdr:cNvPr id="343" name="円/楕円 342"/>
        <xdr:cNvSpPr/>
      </xdr:nvSpPr>
      <xdr:spPr>
        <a:xfrm>
          <a:off x="15240000" y="102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121538</xdr:rowOff>
    </xdr:from>
    <xdr:ext cx="762000" cy="259045"/>
    <xdr:sp macro="" textlink="">
      <xdr:nvSpPr>
        <xdr:cNvPr id="344" name="テキスト ボックス 343"/>
        <xdr:cNvSpPr txBox="1"/>
      </xdr:nvSpPr>
      <xdr:spPr>
        <a:xfrm>
          <a:off x="14909800" y="1006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164664</xdr:rowOff>
    </xdr:from>
    <xdr:to>
      <xdr:col>21</xdr:col>
      <xdr:colOff>50800</xdr:colOff>
      <xdr:row>60</xdr:row>
      <xdr:rowOff>94814</xdr:rowOff>
    </xdr:to>
    <xdr:sp macro="" textlink="">
      <xdr:nvSpPr>
        <xdr:cNvPr id="345" name="円/楕円 344"/>
        <xdr:cNvSpPr/>
      </xdr:nvSpPr>
      <xdr:spPr>
        <a:xfrm>
          <a:off x="143510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104991</xdr:rowOff>
    </xdr:from>
    <xdr:ext cx="762000" cy="259045"/>
    <xdr:sp macro="" textlink="">
      <xdr:nvSpPr>
        <xdr:cNvPr id="346" name="テキスト ボックス 345"/>
        <xdr:cNvSpPr txBox="1"/>
      </xdr:nvSpPr>
      <xdr:spPr>
        <a:xfrm>
          <a:off x="14020800" y="100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133640</xdr:rowOff>
    </xdr:from>
    <xdr:to>
      <xdr:col>19</xdr:col>
      <xdr:colOff>533400</xdr:colOff>
      <xdr:row>60</xdr:row>
      <xdr:rowOff>63790</xdr:rowOff>
    </xdr:to>
    <xdr:sp macro="" textlink="">
      <xdr:nvSpPr>
        <xdr:cNvPr id="347" name="円/楕円 346"/>
        <xdr:cNvSpPr/>
      </xdr:nvSpPr>
      <xdr:spPr>
        <a:xfrm>
          <a:off x="13462000" y="102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73967</xdr:rowOff>
    </xdr:from>
    <xdr:ext cx="762000" cy="259045"/>
    <xdr:sp macro="" textlink="">
      <xdr:nvSpPr>
        <xdr:cNvPr id="348" name="テキスト ボックス 347"/>
        <xdr:cNvSpPr txBox="1"/>
      </xdr:nvSpPr>
      <xdr:spPr>
        <a:xfrm>
          <a:off x="13131800" y="1001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類似団体平均を若干上回っており、今後は借入の抑制を行うとともに、収入の拡大に努め比率の下降を目指す。</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73660</xdr:rowOff>
    </xdr:to>
    <xdr:cxnSp macro="">
      <xdr:nvCxnSpPr>
        <xdr:cNvPr id="379" name="直線コネクタ 378"/>
        <xdr:cNvCxnSpPr/>
      </xdr:nvCxnSpPr>
      <xdr:spPr>
        <a:xfrm flipV="1">
          <a:off x="16179800" y="722147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136398</xdr:rowOff>
    </xdr:to>
    <xdr:cxnSp macro="">
      <xdr:nvCxnSpPr>
        <xdr:cNvPr id="382" name="直線コネクタ 381"/>
        <xdr:cNvCxnSpPr/>
      </xdr:nvCxnSpPr>
      <xdr:spPr>
        <a:xfrm flipV="1">
          <a:off x="15290800" y="727456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136398</xdr:rowOff>
    </xdr:from>
    <xdr:to>
      <xdr:col>22</xdr:col>
      <xdr:colOff>203200</xdr:colOff>
      <xdr:row>42</xdr:row>
      <xdr:rowOff>150876</xdr:rowOff>
    </xdr:to>
    <xdr:cxnSp macro="">
      <xdr:nvCxnSpPr>
        <xdr:cNvPr id="385" name="直線コネクタ 384"/>
        <xdr:cNvCxnSpPr/>
      </xdr:nvCxnSpPr>
      <xdr:spPr>
        <a:xfrm flipV="1">
          <a:off x="14401800" y="73372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43</xdr:row>
      <xdr:rowOff>27686</xdr:rowOff>
    </xdr:to>
    <xdr:cxnSp macro="">
      <xdr:nvCxnSpPr>
        <xdr:cNvPr id="388" name="直線コネクタ 387"/>
        <xdr:cNvCxnSpPr/>
      </xdr:nvCxnSpPr>
      <xdr:spPr>
        <a:xfrm flipV="1">
          <a:off x="13512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8" name="円/楕円 397"/>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9" name="公債費負担の状況該当値テキスト"/>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0" name="円/楕円 399"/>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1" name="テキスト ボックス 400"/>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85598</xdr:rowOff>
    </xdr:from>
    <xdr:to>
      <xdr:col>22</xdr:col>
      <xdr:colOff>254000</xdr:colOff>
      <xdr:row>43</xdr:row>
      <xdr:rowOff>15748</xdr:rowOff>
    </xdr:to>
    <xdr:sp macro="" textlink="">
      <xdr:nvSpPr>
        <xdr:cNvPr id="402" name="円/楕円 401"/>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525</xdr:rowOff>
    </xdr:from>
    <xdr:ext cx="762000" cy="259045"/>
    <xdr:sp macro="" textlink="">
      <xdr:nvSpPr>
        <xdr:cNvPr id="403" name="テキスト ボックス 402"/>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4" name="円/楕円 403"/>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5" name="テキスト ボックス 404"/>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148336</xdr:rowOff>
    </xdr:from>
    <xdr:to>
      <xdr:col>19</xdr:col>
      <xdr:colOff>533400</xdr:colOff>
      <xdr:row>43</xdr:row>
      <xdr:rowOff>78486</xdr:rowOff>
    </xdr:to>
    <xdr:sp macro="" textlink="">
      <xdr:nvSpPr>
        <xdr:cNvPr id="406" name="円/楕円 405"/>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63263</xdr:rowOff>
    </xdr:from>
    <xdr:ext cx="762000" cy="259045"/>
    <xdr:sp macro="" textlink="">
      <xdr:nvSpPr>
        <xdr:cNvPr id="407" name="テキスト ボックス 406"/>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今後も財産の確保と借入の抑制を行い比率の維持に努める。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5,176
18.92
3,370,190
2,965,914
359,910
1,883,019
2,202,709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今後も更なる財源の確保と、退職と採用のバランスを保ちながら適正な運営に努める。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100330</xdr:rowOff>
    </xdr:to>
    <xdr:cxnSp macro="">
      <xdr:nvCxnSpPr>
        <xdr:cNvPr id="66" name="直線コネクタ 65"/>
        <xdr:cNvCxnSpPr/>
      </xdr:nvCxnSpPr>
      <xdr:spPr>
        <a:xfrm flipV="1">
          <a:off x="3987800" y="6375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100330</xdr:rowOff>
    </xdr:to>
    <xdr:cxnSp macro="">
      <xdr:nvCxnSpPr>
        <xdr:cNvPr id="69" name="直線コネクタ 68"/>
        <xdr:cNvCxnSpPr/>
      </xdr:nvCxnSpPr>
      <xdr:spPr>
        <a:xfrm>
          <a:off x="3098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69850</xdr:rowOff>
    </xdr:to>
    <xdr:cxnSp macro="">
      <xdr:nvCxnSpPr>
        <xdr:cNvPr id="72" name="直線コネクタ 71"/>
        <xdr:cNvCxnSpPr/>
      </xdr:nvCxnSpPr>
      <xdr:spPr>
        <a:xfrm>
          <a:off x="2209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54610</xdr:rowOff>
    </xdr:to>
    <xdr:cxnSp macro="">
      <xdr:nvCxnSpPr>
        <xdr:cNvPr id="75" name="直線コネクタ 74"/>
        <xdr:cNvCxnSpPr/>
      </xdr:nvCxnSpPr>
      <xdr:spPr>
        <a:xfrm>
          <a:off x="1320800" y="639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1" name="円/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旧来より平均的な比率を示しているが、更なる支出抑制、適正な運営に努める。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62992</xdr:rowOff>
    </xdr:from>
    <xdr:to>
      <xdr:col>24</xdr:col>
      <xdr:colOff>31750</xdr:colOff>
      <xdr:row>16</xdr:row>
      <xdr:rowOff>76708</xdr:rowOff>
    </xdr:to>
    <xdr:cxnSp macro="">
      <xdr:nvCxnSpPr>
        <xdr:cNvPr id="124" name="直線コネクタ 123"/>
        <xdr:cNvCxnSpPr/>
      </xdr:nvCxnSpPr>
      <xdr:spPr>
        <a:xfrm flipV="1">
          <a:off x="15671800" y="2806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17272</xdr:rowOff>
    </xdr:from>
    <xdr:to>
      <xdr:col>22</xdr:col>
      <xdr:colOff>565150</xdr:colOff>
      <xdr:row>16</xdr:row>
      <xdr:rowOff>76708</xdr:rowOff>
    </xdr:to>
    <xdr:cxnSp macro="">
      <xdr:nvCxnSpPr>
        <xdr:cNvPr id="127" name="直線コネクタ 126"/>
        <xdr:cNvCxnSpPr/>
      </xdr:nvCxnSpPr>
      <xdr:spPr>
        <a:xfrm>
          <a:off x="14782800" y="2760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17272</xdr:rowOff>
    </xdr:to>
    <xdr:cxnSp macro="">
      <xdr:nvCxnSpPr>
        <xdr:cNvPr id="130" name="直線コネクタ 129"/>
        <xdr:cNvCxnSpPr/>
      </xdr:nvCxnSpPr>
      <xdr:spPr>
        <a:xfrm>
          <a:off x="13893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35560</xdr:rowOff>
    </xdr:to>
    <xdr:cxnSp macro="">
      <xdr:nvCxnSpPr>
        <xdr:cNvPr id="133" name="直線コネクタ 132"/>
        <xdr:cNvCxnSpPr/>
      </xdr:nvCxnSpPr>
      <xdr:spPr>
        <a:xfrm flipV="1">
          <a:off x="13004800" y="273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12192</xdr:rowOff>
    </xdr:from>
    <xdr:to>
      <xdr:col>24</xdr:col>
      <xdr:colOff>82550</xdr:colOff>
      <xdr:row>16</xdr:row>
      <xdr:rowOff>113792</xdr:rowOff>
    </xdr:to>
    <xdr:sp macro="" textlink="">
      <xdr:nvSpPr>
        <xdr:cNvPr id="143" name="円/楕円 142"/>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28719</xdr:rowOff>
    </xdr:from>
    <xdr:ext cx="762000" cy="259045"/>
    <xdr:sp macro="" textlink="">
      <xdr:nvSpPr>
        <xdr:cNvPr id="144" name="物件費該当値テキスト"/>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25908</xdr:rowOff>
    </xdr:from>
    <xdr:to>
      <xdr:col>22</xdr:col>
      <xdr:colOff>615950</xdr:colOff>
      <xdr:row>16</xdr:row>
      <xdr:rowOff>127508</xdr:rowOff>
    </xdr:to>
    <xdr:sp macro="" textlink="">
      <xdr:nvSpPr>
        <xdr:cNvPr id="145" name="円/楕円 144"/>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137685</xdr:rowOff>
    </xdr:from>
    <xdr:ext cx="736600" cy="259045"/>
    <xdr:sp macro="" textlink="">
      <xdr:nvSpPr>
        <xdr:cNvPr id="146" name="テキスト ボックス 145"/>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137922</xdr:rowOff>
    </xdr:from>
    <xdr:to>
      <xdr:col>21</xdr:col>
      <xdr:colOff>412750</xdr:colOff>
      <xdr:row>16</xdr:row>
      <xdr:rowOff>68072</xdr:rowOff>
    </xdr:to>
    <xdr:sp macro="" textlink="">
      <xdr:nvSpPr>
        <xdr:cNvPr id="147" name="円/楕円 146"/>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78249</xdr:rowOff>
    </xdr:from>
    <xdr:ext cx="762000" cy="259045"/>
    <xdr:sp macro="" textlink="">
      <xdr:nvSpPr>
        <xdr:cNvPr id="148" name="テキスト ボックス 147"/>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49" name="円/楕円 148"/>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0" name="テキスト ボックス 149"/>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1" name="円/楕円 150"/>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2" name="テキスト ボックス 151"/>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今後も適正な運営に努める。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45357</xdr:rowOff>
    </xdr:to>
    <xdr:cxnSp macro="">
      <xdr:nvCxnSpPr>
        <xdr:cNvPr id="186" name="直線コネクタ 185"/>
        <xdr:cNvCxnSpPr/>
      </xdr:nvCxnSpPr>
      <xdr:spPr>
        <a:xfrm>
          <a:off x="3987800" y="9581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151493</xdr:rowOff>
    </xdr:to>
    <xdr:cxnSp macro="">
      <xdr:nvCxnSpPr>
        <xdr:cNvPr id="189" name="直線コネクタ 188"/>
        <xdr:cNvCxnSpPr/>
      </xdr:nvCxnSpPr>
      <xdr:spPr>
        <a:xfrm>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135165</xdr:rowOff>
    </xdr:to>
    <xdr:cxnSp macro="">
      <xdr:nvCxnSpPr>
        <xdr:cNvPr id="192" name="直線コネクタ 191"/>
        <xdr:cNvCxnSpPr/>
      </xdr:nvCxnSpPr>
      <xdr:spPr>
        <a:xfrm flipV="1">
          <a:off x="2209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135165</xdr:rowOff>
    </xdr:to>
    <xdr:cxnSp macro="">
      <xdr:nvCxnSpPr>
        <xdr:cNvPr id="195" name="直線コネクタ 194"/>
        <xdr:cNvCxnSpPr/>
      </xdr:nvCxnSpPr>
      <xdr:spPr>
        <a:xfrm>
          <a:off x="1320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5" name="円/楕円 204"/>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06"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07" name="円/楕円 206"/>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08" name="テキスト ボックス 207"/>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09" name="円/楕円 208"/>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0" name="テキスト ボックス 20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1" name="円/楕円 210"/>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2" name="テキスト ボックス 211"/>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3" name="円/楕円 212"/>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14" name="テキスト ボックス 213"/>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繰出金が支出の</a:t>
          </a:r>
          <a:r>
            <a:rPr kumimoji="1" lang="en-US" altLang="ja-JP" sz="1300">
              <a:solidFill>
                <a:schemeClr val="dk1"/>
              </a:solidFill>
              <a:effectLst/>
              <a:latin typeface="+mn-lt"/>
              <a:ea typeface="+mn-ea"/>
              <a:cs typeface="+mn-cs"/>
            </a:rPr>
            <a:t>92</a:t>
          </a:r>
          <a:r>
            <a:rPr kumimoji="1" lang="ja-JP" altLang="ja-JP" sz="1300">
              <a:solidFill>
                <a:schemeClr val="dk1"/>
              </a:solidFill>
              <a:effectLst/>
              <a:latin typeface="+mn-lt"/>
              <a:ea typeface="+mn-ea"/>
              <a:cs typeface="+mn-cs"/>
            </a:rPr>
            <a:t>％を占めている。</a:t>
          </a:r>
          <a:endParaRPr lang="ja-JP" altLang="ja-JP" sz="1300">
            <a:effectLst/>
          </a:endParaRPr>
        </a:p>
        <a:p>
          <a:r>
            <a:rPr kumimoji="1" lang="ja-JP" altLang="ja-JP" sz="1300">
              <a:solidFill>
                <a:schemeClr val="dk1"/>
              </a:solidFill>
              <a:effectLst/>
              <a:latin typeface="+mn-lt"/>
              <a:ea typeface="+mn-ea"/>
              <a:cs typeface="+mn-cs"/>
            </a:rPr>
            <a:t>特別会計事業の自立した運営を図り、繰出金の縮減に努める。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73660</xdr:rowOff>
    </xdr:from>
    <xdr:to>
      <xdr:col>24</xdr:col>
      <xdr:colOff>31750</xdr:colOff>
      <xdr:row>60</xdr:row>
      <xdr:rowOff>134620</xdr:rowOff>
    </xdr:to>
    <xdr:cxnSp macro="">
      <xdr:nvCxnSpPr>
        <xdr:cNvPr id="246" name="直線コネクタ 245"/>
        <xdr:cNvCxnSpPr/>
      </xdr:nvCxnSpPr>
      <xdr:spPr>
        <a:xfrm flipV="1">
          <a:off x="15671800" y="10360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35560</xdr:rowOff>
    </xdr:from>
    <xdr:to>
      <xdr:col>22</xdr:col>
      <xdr:colOff>565150</xdr:colOff>
      <xdr:row>60</xdr:row>
      <xdr:rowOff>134620</xdr:rowOff>
    </xdr:to>
    <xdr:cxnSp macro="">
      <xdr:nvCxnSpPr>
        <xdr:cNvPr id="249" name="直線コネクタ 248"/>
        <xdr:cNvCxnSpPr/>
      </xdr:nvCxnSpPr>
      <xdr:spPr>
        <a:xfrm>
          <a:off x="14782800" y="10322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134637</xdr:rowOff>
    </xdr:from>
    <xdr:ext cx="736600" cy="259045"/>
    <xdr:sp macro="" textlink="">
      <xdr:nvSpPr>
        <xdr:cNvPr id="251" name="テキスト ボックス 250"/>
        <xdr:cNvSpPr txBox="1"/>
      </xdr:nvSpPr>
      <xdr:spPr>
        <a:xfrm>
          <a:off x="15290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35560</xdr:rowOff>
    </xdr:from>
    <xdr:to>
      <xdr:col>21</xdr:col>
      <xdr:colOff>361950</xdr:colOff>
      <xdr:row>60</xdr:row>
      <xdr:rowOff>58420</xdr:rowOff>
    </xdr:to>
    <xdr:cxnSp macro="">
      <xdr:nvCxnSpPr>
        <xdr:cNvPr id="252" name="直線コネクタ 251"/>
        <xdr:cNvCxnSpPr/>
      </xdr:nvCxnSpPr>
      <xdr:spPr>
        <a:xfrm flipV="1">
          <a:off x="13893800" y="1032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104157</xdr:rowOff>
    </xdr:from>
    <xdr:ext cx="762000" cy="259045"/>
    <xdr:sp macro="" textlink="">
      <xdr:nvSpPr>
        <xdr:cNvPr id="254" name="テキスト ボックス 253"/>
        <xdr:cNvSpPr txBox="1"/>
      </xdr:nvSpPr>
      <xdr:spPr>
        <a:xfrm>
          <a:off x="14401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xdr:rowOff>
    </xdr:from>
    <xdr:to>
      <xdr:col>20</xdr:col>
      <xdr:colOff>158750</xdr:colOff>
      <xdr:row>60</xdr:row>
      <xdr:rowOff>58420</xdr:rowOff>
    </xdr:to>
    <xdr:cxnSp macro="">
      <xdr:nvCxnSpPr>
        <xdr:cNvPr id="255" name="直線コネクタ 254"/>
        <xdr:cNvCxnSpPr/>
      </xdr:nvCxnSpPr>
      <xdr:spPr>
        <a:xfrm>
          <a:off x="13004800" y="1029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81297</xdr:rowOff>
    </xdr:from>
    <xdr:ext cx="762000" cy="259045"/>
    <xdr:sp macro="" textlink="">
      <xdr:nvSpPr>
        <xdr:cNvPr id="257" name="テキスト ボックス 256"/>
        <xdr:cNvSpPr txBox="1"/>
      </xdr:nvSpPr>
      <xdr:spPr>
        <a:xfrm>
          <a:off x="13512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22860</xdr:rowOff>
    </xdr:from>
    <xdr:to>
      <xdr:col>24</xdr:col>
      <xdr:colOff>82550</xdr:colOff>
      <xdr:row>60</xdr:row>
      <xdr:rowOff>124460</xdr:rowOff>
    </xdr:to>
    <xdr:sp macro="" textlink="">
      <xdr:nvSpPr>
        <xdr:cNvPr id="265" name="円/楕円 264"/>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166387</xdr:rowOff>
    </xdr:from>
    <xdr:ext cx="762000" cy="259045"/>
    <xdr:sp macro="" textlink="">
      <xdr:nvSpPr>
        <xdr:cNvPr id="266" name="その他該当値テキスト"/>
        <xdr:cNvSpPr txBox="1"/>
      </xdr:nvSpPr>
      <xdr:spPr>
        <a:xfrm>
          <a:off x="16598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83820</xdr:rowOff>
    </xdr:from>
    <xdr:to>
      <xdr:col>22</xdr:col>
      <xdr:colOff>615950</xdr:colOff>
      <xdr:row>61</xdr:row>
      <xdr:rowOff>13970</xdr:rowOff>
    </xdr:to>
    <xdr:sp macro="" textlink="">
      <xdr:nvSpPr>
        <xdr:cNvPr id="267" name="円/楕円 266"/>
        <xdr:cNvSpPr/>
      </xdr:nvSpPr>
      <xdr:spPr>
        <a:xfrm>
          <a:off x="15621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170197</xdr:rowOff>
    </xdr:from>
    <xdr:ext cx="736600" cy="259045"/>
    <xdr:sp macro="" textlink="">
      <xdr:nvSpPr>
        <xdr:cNvPr id="268" name="テキスト ボックス 267"/>
        <xdr:cNvSpPr txBox="1"/>
      </xdr:nvSpPr>
      <xdr:spPr>
        <a:xfrm>
          <a:off x="15290800" y="1045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156210</xdr:rowOff>
    </xdr:from>
    <xdr:to>
      <xdr:col>21</xdr:col>
      <xdr:colOff>412750</xdr:colOff>
      <xdr:row>60</xdr:row>
      <xdr:rowOff>86360</xdr:rowOff>
    </xdr:to>
    <xdr:sp macro="" textlink="">
      <xdr:nvSpPr>
        <xdr:cNvPr id="269" name="円/楕円 268"/>
        <xdr:cNvSpPr/>
      </xdr:nvSpPr>
      <xdr:spPr>
        <a:xfrm>
          <a:off x="14732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71137</xdr:rowOff>
    </xdr:from>
    <xdr:ext cx="762000" cy="259045"/>
    <xdr:sp macro="" textlink="">
      <xdr:nvSpPr>
        <xdr:cNvPr id="270" name="テキスト ボックス 269"/>
        <xdr:cNvSpPr txBox="1"/>
      </xdr:nvSpPr>
      <xdr:spPr>
        <a:xfrm>
          <a:off x="14401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xdr:rowOff>
    </xdr:from>
    <xdr:to>
      <xdr:col>20</xdr:col>
      <xdr:colOff>209550</xdr:colOff>
      <xdr:row>60</xdr:row>
      <xdr:rowOff>109220</xdr:rowOff>
    </xdr:to>
    <xdr:sp macro="" textlink="">
      <xdr:nvSpPr>
        <xdr:cNvPr id="271" name="円/楕円 270"/>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93997</xdr:rowOff>
    </xdr:from>
    <xdr:ext cx="762000" cy="259045"/>
    <xdr:sp macro="" textlink="">
      <xdr:nvSpPr>
        <xdr:cNvPr id="272" name="テキスト ボックス 271"/>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133350</xdr:rowOff>
    </xdr:from>
    <xdr:to>
      <xdr:col>19</xdr:col>
      <xdr:colOff>6350</xdr:colOff>
      <xdr:row>60</xdr:row>
      <xdr:rowOff>63500</xdr:rowOff>
    </xdr:to>
    <xdr:sp macro="" textlink="">
      <xdr:nvSpPr>
        <xdr:cNvPr id="273" name="円/楕円 272"/>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48277</xdr:rowOff>
    </xdr:from>
    <xdr:ext cx="762000" cy="259045"/>
    <xdr:sp macro="" textlink="">
      <xdr:nvSpPr>
        <xdr:cNvPr id="274" name="テキスト ボックス 273"/>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一部事務組合等への負担金が支出の</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％を占めている。</a:t>
          </a:r>
          <a:endParaRPr lang="ja-JP" altLang="ja-JP" sz="1300">
            <a:effectLst/>
          </a:endParaRPr>
        </a:p>
        <a:p>
          <a:r>
            <a:rPr kumimoji="1" lang="ja-JP" altLang="ja-JP" sz="1300">
              <a:solidFill>
                <a:schemeClr val="dk1"/>
              </a:solidFill>
              <a:effectLst/>
              <a:latin typeface="+mn-lt"/>
              <a:ea typeface="+mn-ea"/>
              <a:cs typeface="+mn-cs"/>
            </a:rPr>
            <a:t>補助金額等精査し、適正な支出を図る。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9434</xdr:rowOff>
    </xdr:from>
    <xdr:to>
      <xdr:col>24</xdr:col>
      <xdr:colOff>31750</xdr:colOff>
      <xdr:row>38</xdr:row>
      <xdr:rowOff>42091</xdr:rowOff>
    </xdr:to>
    <xdr:cxnSp macro="">
      <xdr:nvCxnSpPr>
        <xdr:cNvPr id="308" name="直線コネクタ 307"/>
        <xdr:cNvCxnSpPr/>
      </xdr:nvCxnSpPr>
      <xdr:spPr>
        <a:xfrm>
          <a:off x="15671800" y="65245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102507</xdr:rowOff>
    </xdr:from>
    <xdr:to>
      <xdr:col>22</xdr:col>
      <xdr:colOff>565150</xdr:colOff>
      <xdr:row>38</xdr:row>
      <xdr:rowOff>9434</xdr:rowOff>
    </xdr:to>
    <xdr:cxnSp macro="">
      <xdr:nvCxnSpPr>
        <xdr:cNvPr id="311" name="直線コネクタ 310"/>
        <xdr:cNvCxnSpPr/>
      </xdr:nvCxnSpPr>
      <xdr:spPr>
        <a:xfrm>
          <a:off x="14782800" y="64461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102507</xdr:rowOff>
    </xdr:from>
    <xdr:to>
      <xdr:col>21</xdr:col>
      <xdr:colOff>361950</xdr:colOff>
      <xdr:row>37</xdr:row>
      <xdr:rowOff>115570</xdr:rowOff>
    </xdr:to>
    <xdr:cxnSp macro="">
      <xdr:nvCxnSpPr>
        <xdr:cNvPr id="314" name="直線コネクタ 313"/>
        <xdr:cNvCxnSpPr/>
      </xdr:nvCxnSpPr>
      <xdr:spPr>
        <a:xfrm flipV="1">
          <a:off x="13893800" y="6446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122101</xdr:rowOff>
    </xdr:to>
    <xdr:cxnSp macro="">
      <xdr:nvCxnSpPr>
        <xdr:cNvPr id="317" name="直線コネクタ 316"/>
        <xdr:cNvCxnSpPr/>
      </xdr:nvCxnSpPr>
      <xdr:spPr>
        <a:xfrm flipV="1">
          <a:off x="13004800" y="6459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162741</xdr:rowOff>
    </xdr:from>
    <xdr:to>
      <xdr:col>24</xdr:col>
      <xdr:colOff>82550</xdr:colOff>
      <xdr:row>38</xdr:row>
      <xdr:rowOff>92891</xdr:rowOff>
    </xdr:to>
    <xdr:sp macro="" textlink="">
      <xdr:nvSpPr>
        <xdr:cNvPr id="327" name="円/楕円 326"/>
        <xdr:cNvSpPr/>
      </xdr:nvSpPr>
      <xdr:spPr>
        <a:xfrm>
          <a:off x="164592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134818</xdr:rowOff>
    </xdr:from>
    <xdr:ext cx="762000" cy="259045"/>
    <xdr:sp macro="" textlink="">
      <xdr:nvSpPr>
        <xdr:cNvPr id="328" name="補助費等該当値テキスト"/>
        <xdr:cNvSpPr txBox="1"/>
      </xdr:nvSpPr>
      <xdr:spPr>
        <a:xfrm>
          <a:off x="16598900" y="647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130084</xdr:rowOff>
    </xdr:from>
    <xdr:to>
      <xdr:col>22</xdr:col>
      <xdr:colOff>615950</xdr:colOff>
      <xdr:row>38</xdr:row>
      <xdr:rowOff>60234</xdr:rowOff>
    </xdr:to>
    <xdr:sp macro="" textlink="">
      <xdr:nvSpPr>
        <xdr:cNvPr id="329" name="円/楕円 328"/>
        <xdr:cNvSpPr/>
      </xdr:nvSpPr>
      <xdr:spPr>
        <a:xfrm>
          <a:off x="15621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45011</xdr:rowOff>
    </xdr:from>
    <xdr:ext cx="736600" cy="259045"/>
    <xdr:sp macro="" textlink="">
      <xdr:nvSpPr>
        <xdr:cNvPr id="330" name="テキスト ボックス 329"/>
        <xdr:cNvSpPr txBox="1"/>
      </xdr:nvSpPr>
      <xdr:spPr>
        <a:xfrm>
          <a:off x="15290800" y="65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51707</xdr:rowOff>
    </xdr:from>
    <xdr:to>
      <xdr:col>21</xdr:col>
      <xdr:colOff>412750</xdr:colOff>
      <xdr:row>37</xdr:row>
      <xdr:rowOff>153307</xdr:rowOff>
    </xdr:to>
    <xdr:sp macro="" textlink="">
      <xdr:nvSpPr>
        <xdr:cNvPr id="331" name="円/楕円 330"/>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138084</xdr:rowOff>
    </xdr:from>
    <xdr:ext cx="762000" cy="259045"/>
    <xdr:sp macro="" textlink="">
      <xdr:nvSpPr>
        <xdr:cNvPr id="332" name="テキスト ボックス 331"/>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33" name="円/楕円 332"/>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34" name="テキスト ボックス 333"/>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71301</xdr:rowOff>
    </xdr:from>
    <xdr:to>
      <xdr:col>19</xdr:col>
      <xdr:colOff>6350</xdr:colOff>
      <xdr:row>38</xdr:row>
      <xdr:rowOff>1451</xdr:rowOff>
    </xdr:to>
    <xdr:sp macro="" textlink="">
      <xdr:nvSpPr>
        <xdr:cNvPr id="335" name="円/楕円 334"/>
        <xdr:cNvSpPr/>
      </xdr:nvSpPr>
      <xdr:spPr>
        <a:xfrm>
          <a:off x="12954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157678</xdr:rowOff>
    </xdr:from>
    <xdr:ext cx="762000" cy="259045"/>
    <xdr:sp macro="" textlink="">
      <xdr:nvSpPr>
        <xdr:cNvPr id="336" name="テキスト ボックス 335"/>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今後も適正な借入を行い、将来負担を抑制するよう努める。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35561</xdr:rowOff>
    </xdr:to>
    <xdr:cxnSp macro="">
      <xdr:nvCxnSpPr>
        <xdr:cNvPr id="366" name="直線コネクタ 365"/>
        <xdr:cNvCxnSpPr/>
      </xdr:nvCxnSpPr>
      <xdr:spPr>
        <a:xfrm>
          <a:off x="3987800" y="13065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7"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67563</xdr:rowOff>
    </xdr:to>
    <xdr:cxnSp macro="">
      <xdr:nvCxnSpPr>
        <xdr:cNvPr id="369" name="直線コネクタ 368"/>
        <xdr:cNvCxnSpPr/>
      </xdr:nvCxnSpPr>
      <xdr:spPr>
        <a:xfrm flipV="1">
          <a:off x="3098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71" name="テキスト ボックス 370"/>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122428</xdr:rowOff>
    </xdr:to>
    <xdr:cxnSp macro="">
      <xdr:nvCxnSpPr>
        <xdr:cNvPr id="372" name="直線コネクタ 371"/>
        <xdr:cNvCxnSpPr/>
      </xdr:nvCxnSpPr>
      <xdr:spPr>
        <a:xfrm flipV="1">
          <a:off x="2209800" y="130977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4" name="テキスト ボックス 373"/>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76</xdr:row>
      <xdr:rowOff>140715</xdr:rowOff>
    </xdr:to>
    <xdr:cxnSp macro="">
      <xdr:nvCxnSpPr>
        <xdr:cNvPr id="375" name="直線コネクタ 374"/>
        <xdr:cNvCxnSpPr/>
      </xdr:nvCxnSpPr>
      <xdr:spPr>
        <a:xfrm flipV="1">
          <a:off x="1320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7" name="テキスト ボックス 376"/>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9" name="テキスト ボックス 37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5" name="円/楕円 384"/>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6"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7" name="円/楕円 386"/>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8" name="テキスト ボックス 387"/>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89" name="円/楕円 388"/>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90" name="テキスト ボックス 389"/>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1" name="円/楕円 390"/>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2" name="テキスト ボックス 391"/>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3" name="円/楕円 392"/>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4" name="テキスト ボックス 393"/>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a:t>
          </a:r>
          <a:r>
            <a:rPr kumimoji="1" lang="en-US" altLang="ja-JP" sz="1300">
              <a:solidFill>
                <a:schemeClr val="dk1"/>
              </a:solidFill>
              <a:effectLst/>
              <a:latin typeface="+mn-lt"/>
              <a:ea typeface="+mn-ea"/>
              <a:cs typeface="+mn-cs"/>
            </a:rPr>
            <a:t>24.5</a:t>
          </a:r>
          <a:r>
            <a:rPr kumimoji="1" lang="ja-JP" altLang="ja-JP" sz="1300">
              <a:solidFill>
                <a:schemeClr val="dk1"/>
              </a:solidFill>
              <a:effectLst/>
              <a:latin typeface="+mn-lt"/>
              <a:ea typeface="+mn-ea"/>
              <a:cs typeface="+mn-cs"/>
            </a:rPr>
            <a:t>％、繰出金</a:t>
          </a:r>
          <a:r>
            <a:rPr kumimoji="1" lang="en-US" altLang="ja-JP" sz="1300">
              <a:solidFill>
                <a:schemeClr val="dk1"/>
              </a:solidFill>
              <a:effectLst/>
              <a:latin typeface="+mn-lt"/>
              <a:ea typeface="+mn-ea"/>
              <a:cs typeface="+mn-cs"/>
            </a:rPr>
            <a:t>15.4</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補助費等</a:t>
          </a:r>
          <a:r>
            <a:rPr kumimoji="1" lang="en-US" altLang="ja-JP" sz="1300">
              <a:solidFill>
                <a:schemeClr val="dk1"/>
              </a:solidFill>
              <a:effectLst/>
              <a:latin typeface="+mn-lt"/>
              <a:ea typeface="+mn-ea"/>
              <a:cs typeface="+mn-cs"/>
            </a:rPr>
            <a:t>14.7</a:t>
          </a:r>
          <a:r>
            <a:rPr kumimoji="1" lang="ja-JP" altLang="ja-JP" sz="1300">
              <a:solidFill>
                <a:schemeClr val="dk1"/>
              </a:solidFill>
              <a:effectLst/>
              <a:latin typeface="+mn-lt"/>
              <a:ea typeface="+mn-ea"/>
              <a:cs typeface="+mn-cs"/>
            </a:rPr>
            <a:t>％が比率の大半を占めている。</a:t>
          </a:r>
          <a:endParaRPr lang="ja-JP" altLang="ja-JP" sz="1300">
            <a:effectLst/>
          </a:endParaRPr>
        </a:p>
        <a:p>
          <a:r>
            <a:rPr kumimoji="1" lang="ja-JP" altLang="ja-JP" sz="1300">
              <a:solidFill>
                <a:schemeClr val="dk1"/>
              </a:solidFill>
              <a:effectLst/>
              <a:latin typeface="+mn-lt"/>
              <a:ea typeface="+mn-ea"/>
              <a:cs typeface="+mn-cs"/>
            </a:rPr>
            <a:t>支出、繰出金の削減を図り、比率の下降に努める。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104139</xdr:rowOff>
    </xdr:from>
    <xdr:to>
      <xdr:col>24</xdr:col>
      <xdr:colOff>31750</xdr:colOff>
      <xdr:row>77</xdr:row>
      <xdr:rowOff>146050</xdr:rowOff>
    </xdr:to>
    <xdr:cxnSp macro="">
      <xdr:nvCxnSpPr>
        <xdr:cNvPr id="427" name="直線コネクタ 426"/>
        <xdr:cNvCxnSpPr/>
      </xdr:nvCxnSpPr>
      <xdr:spPr>
        <a:xfrm flipV="1">
          <a:off x="15671800" y="133057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142239</xdr:rowOff>
    </xdr:from>
    <xdr:to>
      <xdr:col>22</xdr:col>
      <xdr:colOff>565150</xdr:colOff>
      <xdr:row>77</xdr:row>
      <xdr:rowOff>146050</xdr:rowOff>
    </xdr:to>
    <xdr:cxnSp macro="">
      <xdr:nvCxnSpPr>
        <xdr:cNvPr id="430" name="直線コネクタ 429"/>
        <xdr:cNvCxnSpPr/>
      </xdr:nvCxnSpPr>
      <xdr:spPr>
        <a:xfrm>
          <a:off x="14782800" y="131724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32" name="テキスト ボックス 431"/>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142239</xdr:rowOff>
    </xdr:from>
    <xdr:to>
      <xdr:col>21</xdr:col>
      <xdr:colOff>361950</xdr:colOff>
      <xdr:row>76</xdr:row>
      <xdr:rowOff>142239</xdr:rowOff>
    </xdr:to>
    <xdr:cxnSp macro="">
      <xdr:nvCxnSpPr>
        <xdr:cNvPr id="433" name="直線コネクタ 432"/>
        <xdr:cNvCxnSpPr/>
      </xdr:nvCxnSpPr>
      <xdr:spPr>
        <a:xfrm>
          <a:off x="13893800" y="13172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76</xdr:row>
      <xdr:rowOff>142239</xdr:rowOff>
    </xdr:to>
    <xdr:cxnSp macro="">
      <xdr:nvCxnSpPr>
        <xdr:cNvPr id="436" name="直線コネクタ 435"/>
        <xdr:cNvCxnSpPr/>
      </xdr:nvCxnSpPr>
      <xdr:spPr>
        <a:xfrm>
          <a:off x="13004800" y="13172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8" name="テキスト ボックス 437"/>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0" name="テキスト ボックス 439"/>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53339</xdr:rowOff>
    </xdr:from>
    <xdr:to>
      <xdr:col>24</xdr:col>
      <xdr:colOff>82550</xdr:colOff>
      <xdr:row>77</xdr:row>
      <xdr:rowOff>154939</xdr:rowOff>
    </xdr:to>
    <xdr:sp macro="" textlink="">
      <xdr:nvSpPr>
        <xdr:cNvPr id="446" name="円/楕円 445"/>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25416</xdr:rowOff>
    </xdr:from>
    <xdr:ext cx="762000" cy="259045"/>
    <xdr:sp macro="" textlink="">
      <xdr:nvSpPr>
        <xdr:cNvPr id="447"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8" name="円/楕円 447"/>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49" name="テキスト ボックス 448"/>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50" name="円/楕円 449"/>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6366</xdr:rowOff>
    </xdr:from>
    <xdr:ext cx="762000" cy="259045"/>
    <xdr:sp macro="" textlink="">
      <xdr:nvSpPr>
        <xdr:cNvPr id="451" name="テキスト ボックス 450"/>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91439</xdr:rowOff>
    </xdr:from>
    <xdr:to>
      <xdr:col>20</xdr:col>
      <xdr:colOff>209550</xdr:colOff>
      <xdr:row>77</xdr:row>
      <xdr:rowOff>21589</xdr:rowOff>
    </xdr:to>
    <xdr:sp macro="" textlink="">
      <xdr:nvSpPr>
        <xdr:cNvPr id="452" name="円/楕円 451"/>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6366</xdr:rowOff>
    </xdr:from>
    <xdr:ext cx="762000" cy="259045"/>
    <xdr:sp macro="" textlink="">
      <xdr:nvSpPr>
        <xdr:cNvPr id="453" name="テキスト ボックス 452"/>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54" name="円/楕円 453"/>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55" name="テキスト ボックス 454"/>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福島県中島村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137935</xdr:rowOff>
    </xdr:from>
    <xdr:to>
      <xdr:col>4</xdr:col>
      <xdr:colOff>1117600</xdr:colOff>
      <xdr:row>18</xdr:row>
      <xdr:rowOff>141678</xdr:rowOff>
    </xdr:to>
    <xdr:cxnSp macro="">
      <xdr:nvCxnSpPr>
        <xdr:cNvPr id="46" name="直線コネクタ 45"/>
        <xdr:cNvCxnSpPr/>
      </xdr:nvCxnSpPr>
      <xdr:spPr bwMode="auto">
        <a:xfrm flipV="1">
          <a:off x="5003800" y="3271660"/>
          <a:ext cx="647700" cy="3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129660</xdr:rowOff>
    </xdr:from>
    <xdr:to>
      <xdr:col>4</xdr:col>
      <xdr:colOff>469900</xdr:colOff>
      <xdr:row>18</xdr:row>
      <xdr:rowOff>141678</xdr:rowOff>
    </xdr:to>
    <xdr:cxnSp macro="">
      <xdr:nvCxnSpPr>
        <xdr:cNvPr id="49" name="直線コネクタ 48"/>
        <xdr:cNvCxnSpPr/>
      </xdr:nvCxnSpPr>
      <xdr:spPr bwMode="auto">
        <a:xfrm>
          <a:off x="4305300" y="3263385"/>
          <a:ext cx="698500" cy="12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129660</xdr:rowOff>
    </xdr:from>
    <xdr:to>
      <xdr:col>3</xdr:col>
      <xdr:colOff>904875</xdr:colOff>
      <xdr:row>18</xdr:row>
      <xdr:rowOff>144238</xdr:rowOff>
    </xdr:to>
    <xdr:cxnSp macro="">
      <xdr:nvCxnSpPr>
        <xdr:cNvPr id="52" name="直線コネクタ 51"/>
        <xdr:cNvCxnSpPr/>
      </xdr:nvCxnSpPr>
      <xdr:spPr bwMode="auto">
        <a:xfrm flipV="1">
          <a:off x="3606800" y="3263385"/>
          <a:ext cx="698500" cy="14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144238</xdr:rowOff>
    </xdr:from>
    <xdr:to>
      <xdr:col>3</xdr:col>
      <xdr:colOff>206375</xdr:colOff>
      <xdr:row>19</xdr:row>
      <xdr:rowOff>19743</xdr:rowOff>
    </xdr:to>
    <xdr:cxnSp macro="">
      <xdr:nvCxnSpPr>
        <xdr:cNvPr id="55" name="直線コネクタ 54"/>
        <xdr:cNvCxnSpPr/>
      </xdr:nvCxnSpPr>
      <xdr:spPr bwMode="auto">
        <a:xfrm flipV="1">
          <a:off x="2908300" y="3277963"/>
          <a:ext cx="698500" cy="4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87135</xdr:rowOff>
    </xdr:from>
    <xdr:to>
      <xdr:col>5</xdr:col>
      <xdr:colOff>34925</xdr:colOff>
      <xdr:row>19</xdr:row>
      <xdr:rowOff>17285</xdr:rowOff>
    </xdr:to>
    <xdr:sp macro="" textlink="">
      <xdr:nvSpPr>
        <xdr:cNvPr id="65" name="円/楕円 64"/>
        <xdr:cNvSpPr/>
      </xdr:nvSpPr>
      <xdr:spPr bwMode="auto">
        <a:xfrm>
          <a:off x="5600700" y="322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59212</xdr:rowOff>
    </xdr:from>
    <xdr:ext cx="762000" cy="259045"/>
    <xdr:sp macro="" textlink="">
      <xdr:nvSpPr>
        <xdr:cNvPr id="66" name="人口1人当たり決算額の推移該当値テキスト130"/>
        <xdr:cNvSpPr txBox="1"/>
      </xdr:nvSpPr>
      <xdr:spPr>
        <a:xfrm>
          <a:off x="5740400" y="31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116,420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90878</xdr:rowOff>
    </xdr:from>
    <xdr:to>
      <xdr:col>4</xdr:col>
      <xdr:colOff>520700</xdr:colOff>
      <xdr:row>19</xdr:row>
      <xdr:rowOff>21028</xdr:rowOff>
    </xdr:to>
    <xdr:sp macro="" textlink="">
      <xdr:nvSpPr>
        <xdr:cNvPr id="67" name="円/楕円 66"/>
        <xdr:cNvSpPr/>
      </xdr:nvSpPr>
      <xdr:spPr bwMode="auto">
        <a:xfrm>
          <a:off x="4953000" y="3224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5805</xdr:rowOff>
    </xdr:from>
    <xdr:ext cx="736600" cy="259045"/>
    <xdr:sp macro="" textlink="">
      <xdr:nvSpPr>
        <xdr:cNvPr id="68" name="テキスト ボックス 67"/>
        <xdr:cNvSpPr txBox="1"/>
      </xdr:nvSpPr>
      <xdr:spPr>
        <a:xfrm>
          <a:off x="4622800" y="3310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115,765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78859</xdr:rowOff>
    </xdr:from>
    <xdr:to>
      <xdr:col>3</xdr:col>
      <xdr:colOff>955675</xdr:colOff>
      <xdr:row>19</xdr:row>
      <xdr:rowOff>9010</xdr:rowOff>
    </xdr:to>
    <xdr:sp macro="" textlink="">
      <xdr:nvSpPr>
        <xdr:cNvPr id="69" name="円/楕円 68"/>
        <xdr:cNvSpPr/>
      </xdr:nvSpPr>
      <xdr:spPr bwMode="auto">
        <a:xfrm>
          <a:off x="4254500" y="32125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165237</xdr:rowOff>
    </xdr:from>
    <xdr:ext cx="762000" cy="259045"/>
    <xdr:sp macro="" textlink="">
      <xdr:nvSpPr>
        <xdr:cNvPr id="70" name="テキスト ボックス 69"/>
        <xdr:cNvSpPr txBox="1"/>
      </xdr:nvSpPr>
      <xdr:spPr>
        <a:xfrm>
          <a:off x="3924300" y="329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93438</xdr:rowOff>
    </xdr:from>
    <xdr:to>
      <xdr:col>3</xdr:col>
      <xdr:colOff>257175</xdr:colOff>
      <xdr:row>19</xdr:row>
      <xdr:rowOff>23588</xdr:rowOff>
    </xdr:to>
    <xdr:sp macro="" textlink="">
      <xdr:nvSpPr>
        <xdr:cNvPr id="71" name="円/楕円 70"/>
        <xdr:cNvSpPr/>
      </xdr:nvSpPr>
      <xdr:spPr bwMode="auto">
        <a:xfrm>
          <a:off x="3556000" y="322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8365</xdr:rowOff>
    </xdr:from>
    <xdr:ext cx="762000" cy="259045"/>
    <xdr:sp macro="" textlink="">
      <xdr:nvSpPr>
        <xdr:cNvPr id="72" name="テキスト ボックス 71"/>
        <xdr:cNvSpPr txBox="1"/>
      </xdr:nvSpPr>
      <xdr:spPr>
        <a:xfrm>
          <a:off x="3225800" y="331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140393</xdr:rowOff>
    </xdr:from>
    <xdr:to>
      <xdr:col>2</xdr:col>
      <xdr:colOff>692150</xdr:colOff>
      <xdr:row>19</xdr:row>
      <xdr:rowOff>70543</xdr:rowOff>
    </xdr:to>
    <xdr:sp macro="" textlink="">
      <xdr:nvSpPr>
        <xdr:cNvPr id="73" name="円/楕円 72"/>
        <xdr:cNvSpPr/>
      </xdr:nvSpPr>
      <xdr:spPr bwMode="auto">
        <a:xfrm>
          <a:off x="2857500" y="327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55320</xdr:rowOff>
    </xdr:from>
    <xdr:ext cx="762000" cy="259045"/>
    <xdr:sp macro="" textlink="">
      <xdr:nvSpPr>
        <xdr:cNvPr id="74" name="テキスト ボックス 73"/>
        <xdr:cNvSpPr txBox="1"/>
      </xdr:nvSpPr>
      <xdr:spPr>
        <a:xfrm>
          <a:off x="2527300" y="33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18328</xdr:rowOff>
    </xdr:from>
    <xdr:to>
      <xdr:col>4</xdr:col>
      <xdr:colOff>1117600</xdr:colOff>
      <xdr:row>36</xdr:row>
      <xdr:rowOff>37781</xdr:rowOff>
    </xdr:to>
    <xdr:cxnSp macro="">
      <xdr:nvCxnSpPr>
        <xdr:cNvPr id="109" name="直線コネクタ 108"/>
        <xdr:cNvCxnSpPr/>
      </xdr:nvCxnSpPr>
      <xdr:spPr bwMode="auto">
        <a:xfrm>
          <a:off x="5003800" y="6971578"/>
          <a:ext cx="647700" cy="19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298853</xdr:rowOff>
    </xdr:from>
    <xdr:to>
      <xdr:col>4</xdr:col>
      <xdr:colOff>469900</xdr:colOff>
      <xdr:row>36</xdr:row>
      <xdr:rowOff>18328</xdr:rowOff>
    </xdr:to>
    <xdr:cxnSp macro="">
      <xdr:nvCxnSpPr>
        <xdr:cNvPr id="112" name="直線コネクタ 111"/>
        <xdr:cNvCxnSpPr/>
      </xdr:nvCxnSpPr>
      <xdr:spPr bwMode="auto">
        <a:xfrm>
          <a:off x="4305300" y="6909203"/>
          <a:ext cx="698500" cy="62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275307</xdr:rowOff>
    </xdr:from>
    <xdr:to>
      <xdr:col>3</xdr:col>
      <xdr:colOff>904875</xdr:colOff>
      <xdr:row>35</xdr:row>
      <xdr:rowOff>298853</xdr:rowOff>
    </xdr:to>
    <xdr:cxnSp macro="">
      <xdr:nvCxnSpPr>
        <xdr:cNvPr id="115" name="直線コネクタ 114"/>
        <xdr:cNvCxnSpPr/>
      </xdr:nvCxnSpPr>
      <xdr:spPr bwMode="auto">
        <a:xfrm>
          <a:off x="3606800" y="6885657"/>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232831</xdr:rowOff>
    </xdr:from>
    <xdr:to>
      <xdr:col>3</xdr:col>
      <xdr:colOff>206375</xdr:colOff>
      <xdr:row>35</xdr:row>
      <xdr:rowOff>275307</xdr:rowOff>
    </xdr:to>
    <xdr:cxnSp macro="">
      <xdr:nvCxnSpPr>
        <xdr:cNvPr id="118" name="直線コネクタ 117"/>
        <xdr:cNvCxnSpPr/>
      </xdr:nvCxnSpPr>
      <xdr:spPr bwMode="auto">
        <a:xfrm>
          <a:off x="2908300" y="6843181"/>
          <a:ext cx="698500" cy="4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329881</xdr:rowOff>
    </xdr:from>
    <xdr:to>
      <xdr:col>5</xdr:col>
      <xdr:colOff>34925</xdr:colOff>
      <xdr:row>36</xdr:row>
      <xdr:rowOff>88581</xdr:rowOff>
    </xdr:to>
    <xdr:sp macro="" textlink="">
      <xdr:nvSpPr>
        <xdr:cNvPr id="128" name="円/楕円 127"/>
        <xdr:cNvSpPr/>
      </xdr:nvSpPr>
      <xdr:spPr bwMode="auto">
        <a:xfrm>
          <a:off x="5600700" y="6940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301958</xdr:rowOff>
    </xdr:from>
    <xdr:ext cx="762000" cy="259045"/>
    <xdr:sp macro="" textlink="">
      <xdr:nvSpPr>
        <xdr:cNvPr id="129" name="人口1人当たり決算額の推移該当値テキスト445"/>
        <xdr:cNvSpPr txBox="1"/>
      </xdr:nvSpPr>
      <xdr:spPr>
        <a:xfrm>
          <a:off x="5740400" y="691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310428</xdr:rowOff>
    </xdr:from>
    <xdr:to>
      <xdr:col>4</xdr:col>
      <xdr:colOff>520700</xdr:colOff>
      <xdr:row>36</xdr:row>
      <xdr:rowOff>69128</xdr:rowOff>
    </xdr:to>
    <xdr:sp macro="" textlink="">
      <xdr:nvSpPr>
        <xdr:cNvPr id="130" name="円/楕円 129"/>
        <xdr:cNvSpPr/>
      </xdr:nvSpPr>
      <xdr:spPr bwMode="auto">
        <a:xfrm>
          <a:off x="4953000" y="692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53905</xdr:rowOff>
    </xdr:from>
    <xdr:ext cx="736600" cy="259045"/>
    <xdr:sp macro="" textlink="">
      <xdr:nvSpPr>
        <xdr:cNvPr id="131" name="テキスト ボックス 130"/>
        <xdr:cNvSpPr txBox="1"/>
      </xdr:nvSpPr>
      <xdr:spPr>
        <a:xfrm>
          <a:off x="4622800" y="7007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248053</xdr:rowOff>
    </xdr:from>
    <xdr:to>
      <xdr:col>3</xdr:col>
      <xdr:colOff>955675</xdr:colOff>
      <xdr:row>36</xdr:row>
      <xdr:rowOff>6753</xdr:rowOff>
    </xdr:to>
    <xdr:sp macro="" textlink="">
      <xdr:nvSpPr>
        <xdr:cNvPr id="132" name="円/楕円 131"/>
        <xdr:cNvSpPr/>
      </xdr:nvSpPr>
      <xdr:spPr bwMode="auto">
        <a:xfrm>
          <a:off x="4254500" y="685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334430</xdr:rowOff>
    </xdr:from>
    <xdr:ext cx="762000" cy="259045"/>
    <xdr:sp macro="" textlink="">
      <xdr:nvSpPr>
        <xdr:cNvPr id="133" name="テキスト ボックス 132"/>
        <xdr:cNvSpPr txBox="1"/>
      </xdr:nvSpPr>
      <xdr:spPr>
        <a:xfrm>
          <a:off x="3924300" y="69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224507</xdr:rowOff>
    </xdr:from>
    <xdr:to>
      <xdr:col>3</xdr:col>
      <xdr:colOff>257175</xdr:colOff>
      <xdr:row>35</xdr:row>
      <xdr:rowOff>326107</xdr:rowOff>
    </xdr:to>
    <xdr:sp macro="" textlink="">
      <xdr:nvSpPr>
        <xdr:cNvPr id="134" name="円/楕円 133"/>
        <xdr:cNvSpPr/>
      </xdr:nvSpPr>
      <xdr:spPr bwMode="auto">
        <a:xfrm>
          <a:off x="3556000" y="6834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310884</xdr:rowOff>
    </xdr:from>
    <xdr:ext cx="762000" cy="259045"/>
    <xdr:sp macro="" textlink="">
      <xdr:nvSpPr>
        <xdr:cNvPr id="135" name="テキスト ボックス 134"/>
        <xdr:cNvSpPr txBox="1"/>
      </xdr:nvSpPr>
      <xdr:spPr>
        <a:xfrm>
          <a:off x="3225800" y="692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36,626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182031</xdr:rowOff>
    </xdr:from>
    <xdr:to>
      <xdr:col>2</xdr:col>
      <xdr:colOff>692150</xdr:colOff>
      <xdr:row>35</xdr:row>
      <xdr:rowOff>283631</xdr:rowOff>
    </xdr:to>
    <xdr:sp macro="" textlink="">
      <xdr:nvSpPr>
        <xdr:cNvPr id="136" name="円/楕円 135"/>
        <xdr:cNvSpPr/>
      </xdr:nvSpPr>
      <xdr:spPr bwMode="auto">
        <a:xfrm>
          <a:off x="2857500" y="679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268408</xdr:rowOff>
    </xdr:from>
    <xdr:ext cx="762000" cy="259045"/>
    <xdr:sp macro="" textlink="">
      <xdr:nvSpPr>
        <xdr:cNvPr id="137" name="テキスト ボックス 136"/>
        <xdr:cNvSpPr txBox="1"/>
      </xdr:nvSpPr>
      <xdr:spPr>
        <a:xfrm>
          <a:off x="2527300" y="687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5,176
18.92
3,370,190
2,965,914
359,910
1,883,019
2,202,709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30132</xdr:rowOff>
    </xdr:from>
    <xdr:to>
      <xdr:col>6</xdr:col>
      <xdr:colOff>511175</xdr:colOff>
      <xdr:row>37</xdr:row>
      <xdr:rowOff>37440</xdr:rowOff>
    </xdr:to>
    <xdr:cxnSp macro="">
      <xdr:nvCxnSpPr>
        <xdr:cNvPr id="61" name="直線コネクタ 60"/>
        <xdr:cNvCxnSpPr/>
      </xdr:nvCxnSpPr>
      <xdr:spPr>
        <a:xfrm>
          <a:off x="3797300" y="6373782"/>
          <a:ext cx="8382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30132</xdr:rowOff>
    </xdr:from>
    <xdr:to>
      <xdr:col>5</xdr:col>
      <xdr:colOff>358775</xdr:colOff>
      <xdr:row>37</xdr:row>
      <xdr:rowOff>31031</xdr:rowOff>
    </xdr:to>
    <xdr:cxnSp macro="">
      <xdr:nvCxnSpPr>
        <xdr:cNvPr id="64" name="直線コネクタ 63"/>
        <xdr:cNvCxnSpPr/>
      </xdr:nvCxnSpPr>
      <xdr:spPr>
        <a:xfrm flipV="1">
          <a:off x="2908300" y="6373782"/>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31031</xdr:rowOff>
    </xdr:from>
    <xdr:to>
      <xdr:col>4</xdr:col>
      <xdr:colOff>155575</xdr:colOff>
      <xdr:row>37</xdr:row>
      <xdr:rowOff>42614</xdr:rowOff>
    </xdr:to>
    <xdr:cxnSp macro="">
      <xdr:nvCxnSpPr>
        <xdr:cNvPr id="67" name="直線コネクタ 66"/>
        <xdr:cNvCxnSpPr/>
      </xdr:nvCxnSpPr>
      <xdr:spPr>
        <a:xfrm flipV="1">
          <a:off x="2019300" y="637468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42614</xdr:rowOff>
    </xdr:from>
    <xdr:to>
      <xdr:col>2</xdr:col>
      <xdr:colOff>638175</xdr:colOff>
      <xdr:row>37</xdr:row>
      <xdr:rowOff>78374</xdr:rowOff>
    </xdr:to>
    <xdr:cxnSp macro="">
      <xdr:nvCxnSpPr>
        <xdr:cNvPr id="70" name="直線コネクタ 69"/>
        <xdr:cNvCxnSpPr/>
      </xdr:nvCxnSpPr>
      <xdr:spPr>
        <a:xfrm flipV="1">
          <a:off x="1130300" y="6386264"/>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158090</xdr:rowOff>
    </xdr:from>
    <xdr:to>
      <xdr:col>6</xdr:col>
      <xdr:colOff>561975</xdr:colOff>
      <xdr:row>37</xdr:row>
      <xdr:rowOff>88240</xdr:rowOff>
    </xdr:to>
    <xdr:sp macro="" textlink="">
      <xdr:nvSpPr>
        <xdr:cNvPr id="80" name="円/楕円 79"/>
        <xdr:cNvSpPr/>
      </xdr:nvSpPr>
      <xdr:spPr>
        <a:xfrm>
          <a:off x="4584700" y="63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136517</xdr:rowOff>
    </xdr:from>
    <xdr:ext cx="534377" cy="259045"/>
    <xdr:sp macro="" textlink="">
      <xdr:nvSpPr>
        <xdr:cNvPr id="81" name="人件費該当値テキスト"/>
        <xdr:cNvSpPr txBox="1"/>
      </xdr:nvSpPr>
      <xdr:spPr>
        <a:xfrm>
          <a:off x="4686300" y="63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95,920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150782</xdr:rowOff>
    </xdr:from>
    <xdr:to>
      <xdr:col>5</xdr:col>
      <xdr:colOff>409575</xdr:colOff>
      <xdr:row>37</xdr:row>
      <xdr:rowOff>80932</xdr:rowOff>
    </xdr:to>
    <xdr:sp macro="" textlink="">
      <xdr:nvSpPr>
        <xdr:cNvPr id="82" name="円/楕円 81"/>
        <xdr:cNvSpPr/>
      </xdr:nvSpPr>
      <xdr:spPr>
        <a:xfrm>
          <a:off x="3746500" y="63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72059</xdr:rowOff>
    </xdr:from>
    <xdr:ext cx="534377" cy="259045"/>
    <xdr:sp macro="" textlink="">
      <xdr:nvSpPr>
        <xdr:cNvPr id="83" name="テキスト ボックス 82"/>
        <xdr:cNvSpPr txBox="1"/>
      </xdr:nvSpPr>
      <xdr:spPr>
        <a:xfrm>
          <a:off x="3530111" y="64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151681</xdr:rowOff>
    </xdr:from>
    <xdr:to>
      <xdr:col>4</xdr:col>
      <xdr:colOff>206375</xdr:colOff>
      <xdr:row>37</xdr:row>
      <xdr:rowOff>81831</xdr:rowOff>
    </xdr:to>
    <xdr:sp macro="" textlink="">
      <xdr:nvSpPr>
        <xdr:cNvPr id="84" name="円/楕円 83"/>
        <xdr:cNvSpPr/>
      </xdr:nvSpPr>
      <xdr:spPr>
        <a:xfrm>
          <a:off x="2857500" y="63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72958</xdr:rowOff>
    </xdr:from>
    <xdr:ext cx="534377" cy="259045"/>
    <xdr:sp macro="" textlink="">
      <xdr:nvSpPr>
        <xdr:cNvPr id="85" name="テキスト ボックス 84"/>
        <xdr:cNvSpPr txBox="1"/>
      </xdr:nvSpPr>
      <xdr:spPr>
        <a:xfrm>
          <a:off x="2641111" y="64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163264</xdr:rowOff>
    </xdr:from>
    <xdr:to>
      <xdr:col>3</xdr:col>
      <xdr:colOff>3175</xdr:colOff>
      <xdr:row>37</xdr:row>
      <xdr:rowOff>93414</xdr:rowOff>
    </xdr:to>
    <xdr:sp macro="" textlink="">
      <xdr:nvSpPr>
        <xdr:cNvPr id="86" name="円/楕円 85"/>
        <xdr:cNvSpPr/>
      </xdr:nvSpPr>
      <xdr:spPr>
        <a:xfrm>
          <a:off x="1968500" y="63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84541</xdr:rowOff>
    </xdr:from>
    <xdr:ext cx="534377" cy="259045"/>
    <xdr:sp macro="" textlink="">
      <xdr:nvSpPr>
        <xdr:cNvPr id="87" name="テキスト ボックス 86"/>
        <xdr:cNvSpPr txBox="1"/>
      </xdr:nvSpPr>
      <xdr:spPr>
        <a:xfrm>
          <a:off x="1752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27574</xdr:rowOff>
    </xdr:from>
    <xdr:to>
      <xdr:col>1</xdr:col>
      <xdr:colOff>485775</xdr:colOff>
      <xdr:row>37</xdr:row>
      <xdr:rowOff>129174</xdr:rowOff>
    </xdr:to>
    <xdr:sp macro="" textlink="">
      <xdr:nvSpPr>
        <xdr:cNvPr id="88" name="円/楕円 87"/>
        <xdr:cNvSpPr/>
      </xdr:nvSpPr>
      <xdr:spPr>
        <a:xfrm>
          <a:off x="1079500" y="63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120301</xdr:rowOff>
    </xdr:from>
    <xdr:ext cx="534377" cy="259045"/>
    <xdr:sp macro="" textlink="">
      <xdr:nvSpPr>
        <xdr:cNvPr id="89" name="テキスト ボックス 88"/>
        <xdr:cNvSpPr txBox="1"/>
      </xdr:nvSpPr>
      <xdr:spPr>
        <a:xfrm>
          <a:off x="863111" y="646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107330</xdr:rowOff>
    </xdr:from>
    <xdr:to>
      <xdr:col>6</xdr:col>
      <xdr:colOff>511175</xdr:colOff>
      <xdr:row>54</xdr:row>
      <xdr:rowOff>168946</xdr:rowOff>
    </xdr:to>
    <xdr:cxnSp macro="">
      <xdr:nvCxnSpPr>
        <xdr:cNvPr id="119" name="直線コネクタ 118"/>
        <xdr:cNvCxnSpPr/>
      </xdr:nvCxnSpPr>
      <xdr:spPr>
        <a:xfrm flipV="1">
          <a:off x="3797300" y="9194180"/>
          <a:ext cx="838200" cy="23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165478</xdr:rowOff>
    </xdr:from>
    <xdr:to>
      <xdr:col>5</xdr:col>
      <xdr:colOff>358775</xdr:colOff>
      <xdr:row>54</xdr:row>
      <xdr:rowOff>168946</xdr:rowOff>
    </xdr:to>
    <xdr:cxnSp macro="">
      <xdr:nvCxnSpPr>
        <xdr:cNvPr id="122" name="直線コネクタ 121"/>
        <xdr:cNvCxnSpPr/>
      </xdr:nvCxnSpPr>
      <xdr:spPr>
        <a:xfrm>
          <a:off x="2908300" y="9423778"/>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165478</xdr:rowOff>
    </xdr:from>
    <xdr:to>
      <xdr:col>4</xdr:col>
      <xdr:colOff>155575</xdr:colOff>
      <xdr:row>58</xdr:row>
      <xdr:rowOff>92273</xdr:rowOff>
    </xdr:to>
    <xdr:cxnSp macro="">
      <xdr:nvCxnSpPr>
        <xdr:cNvPr id="125" name="直線コネクタ 124"/>
        <xdr:cNvCxnSpPr/>
      </xdr:nvCxnSpPr>
      <xdr:spPr>
        <a:xfrm flipV="1">
          <a:off x="2019300" y="9423778"/>
          <a:ext cx="889000" cy="6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111866</xdr:rowOff>
    </xdr:from>
    <xdr:ext cx="599010" cy="259045"/>
    <xdr:sp macro="" textlink="">
      <xdr:nvSpPr>
        <xdr:cNvPr id="127" name="テキスト ボックス 126"/>
        <xdr:cNvSpPr txBox="1"/>
      </xdr:nvSpPr>
      <xdr:spPr>
        <a:xfrm>
          <a:off x="2608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92273</xdr:rowOff>
    </xdr:from>
    <xdr:to>
      <xdr:col>2</xdr:col>
      <xdr:colOff>638175</xdr:colOff>
      <xdr:row>58</xdr:row>
      <xdr:rowOff>132507</xdr:rowOff>
    </xdr:to>
    <xdr:cxnSp macro="">
      <xdr:nvCxnSpPr>
        <xdr:cNvPr id="128" name="直線コネクタ 127"/>
        <xdr:cNvCxnSpPr/>
      </xdr:nvCxnSpPr>
      <xdr:spPr>
        <a:xfrm flipV="1">
          <a:off x="1130300" y="10036373"/>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56530</xdr:rowOff>
    </xdr:from>
    <xdr:to>
      <xdr:col>6</xdr:col>
      <xdr:colOff>561975</xdr:colOff>
      <xdr:row>53</xdr:row>
      <xdr:rowOff>158130</xdr:rowOff>
    </xdr:to>
    <xdr:sp macro="" textlink="">
      <xdr:nvSpPr>
        <xdr:cNvPr id="138" name="円/楕円 137"/>
        <xdr:cNvSpPr/>
      </xdr:nvSpPr>
      <xdr:spPr>
        <a:xfrm>
          <a:off x="4584700" y="91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79407</xdr:rowOff>
    </xdr:from>
    <xdr:ext cx="599010" cy="259045"/>
    <xdr:sp macro="" textlink="">
      <xdr:nvSpPr>
        <xdr:cNvPr id="139" name="物件費該当値テキスト"/>
        <xdr:cNvSpPr txBox="1"/>
      </xdr:nvSpPr>
      <xdr:spPr>
        <a:xfrm>
          <a:off x="4686300" y="899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176,748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118146</xdr:rowOff>
    </xdr:from>
    <xdr:to>
      <xdr:col>5</xdr:col>
      <xdr:colOff>409575</xdr:colOff>
      <xdr:row>55</xdr:row>
      <xdr:rowOff>48296</xdr:rowOff>
    </xdr:to>
    <xdr:sp macro="" textlink="">
      <xdr:nvSpPr>
        <xdr:cNvPr id="140" name="円/楕円 139"/>
        <xdr:cNvSpPr/>
      </xdr:nvSpPr>
      <xdr:spPr>
        <a:xfrm>
          <a:off x="3746500" y="937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64823</xdr:rowOff>
    </xdr:from>
    <xdr:ext cx="599010" cy="259045"/>
    <xdr:sp macro="" textlink="">
      <xdr:nvSpPr>
        <xdr:cNvPr id="141" name="テキスト ボックス 140"/>
        <xdr:cNvSpPr txBox="1"/>
      </xdr:nvSpPr>
      <xdr:spPr>
        <a:xfrm>
          <a:off x="3497794" y="915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146,162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114678</xdr:rowOff>
    </xdr:from>
    <xdr:to>
      <xdr:col>4</xdr:col>
      <xdr:colOff>206375</xdr:colOff>
      <xdr:row>55</xdr:row>
      <xdr:rowOff>44828</xdr:rowOff>
    </xdr:to>
    <xdr:sp macro="" textlink="">
      <xdr:nvSpPr>
        <xdr:cNvPr id="142" name="円/楕円 141"/>
        <xdr:cNvSpPr/>
      </xdr:nvSpPr>
      <xdr:spPr>
        <a:xfrm>
          <a:off x="2857500" y="93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61355</xdr:rowOff>
    </xdr:from>
    <xdr:ext cx="599010" cy="259045"/>
    <xdr:sp macro="" textlink="">
      <xdr:nvSpPr>
        <xdr:cNvPr id="143" name="テキスト ボックス 142"/>
        <xdr:cNvSpPr txBox="1"/>
      </xdr:nvSpPr>
      <xdr:spPr>
        <a:xfrm>
          <a:off x="2608794" y="914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41473</xdr:rowOff>
    </xdr:from>
    <xdr:to>
      <xdr:col>3</xdr:col>
      <xdr:colOff>3175</xdr:colOff>
      <xdr:row>58</xdr:row>
      <xdr:rowOff>143073</xdr:rowOff>
    </xdr:to>
    <xdr:sp macro="" textlink="">
      <xdr:nvSpPr>
        <xdr:cNvPr id="144" name="円/楕円 143"/>
        <xdr:cNvSpPr/>
      </xdr:nvSpPr>
      <xdr:spPr>
        <a:xfrm>
          <a:off x="1968500" y="99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134200</xdr:rowOff>
    </xdr:from>
    <xdr:ext cx="534377" cy="259045"/>
    <xdr:sp macro="" textlink="">
      <xdr:nvSpPr>
        <xdr:cNvPr id="145" name="テキスト ボックス 144"/>
        <xdr:cNvSpPr txBox="1"/>
      </xdr:nvSpPr>
      <xdr:spPr>
        <a:xfrm>
          <a:off x="1752111" y="100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81707</xdr:rowOff>
    </xdr:from>
    <xdr:to>
      <xdr:col>1</xdr:col>
      <xdr:colOff>485775</xdr:colOff>
      <xdr:row>59</xdr:row>
      <xdr:rowOff>11857</xdr:rowOff>
    </xdr:to>
    <xdr:sp macro="" textlink="">
      <xdr:nvSpPr>
        <xdr:cNvPr id="146" name="円/楕円 145"/>
        <xdr:cNvSpPr/>
      </xdr:nvSpPr>
      <xdr:spPr>
        <a:xfrm>
          <a:off x="1079500" y="100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2984</xdr:rowOff>
    </xdr:from>
    <xdr:ext cx="534377" cy="259045"/>
    <xdr:sp macro="" textlink="">
      <xdr:nvSpPr>
        <xdr:cNvPr id="147" name="テキスト ボックス 146"/>
        <xdr:cNvSpPr txBox="1"/>
      </xdr:nvSpPr>
      <xdr:spPr>
        <a:xfrm>
          <a:off x="863111" y="101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128003</xdr:rowOff>
    </xdr:from>
    <xdr:to>
      <xdr:col>6</xdr:col>
      <xdr:colOff>511175</xdr:colOff>
      <xdr:row>77</xdr:row>
      <xdr:rowOff>143700</xdr:rowOff>
    </xdr:to>
    <xdr:cxnSp macro="">
      <xdr:nvCxnSpPr>
        <xdr:cNvPr id="176" name="直線コネクタ 175"/>
        <xdr:cNvCxnSpPr/>
      </xdr:nvCxnSpPr>
      <xdr:spPr>
        <a:xfrm flipV="1">
          <a:off x="3797300" y="13329653"/>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143700</xdr:rowOff>
    </xdr:from>
    <xdr:to>
      <xdr:col>5</xdr:col>
      <xdr:colOff>358775</xdr:colOff>
      <xdr:row>78</xdr:row>
      <xdr:rowOff>86322</xdr:rowOff>
    </xdr:to>
    <xdr:cxnSp macro="">
      <xdr:nvCxnSpPr>
        <xdr:cNvPr id="179" name="直線コネクタ 178"/>
        <xdr:cNvCxnSpPr/>
      </xdr:nvCxnSpPr>
      <xdr:spPr>
        <a:xfrm flipV="1">
          <a:off x="2908300" y="13345350"/>
          <a:ext cx="889000" cy="1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83465</xdr:rowOff>
    </xdr:from>
    <xdr:to>
      <xdr:col>4</xdr:col>
      <xdr:colOff>155575</xdr:colOff>
      <xdr:row>78</xdr:row>
      <xdr:rowOff>86322</xdr:rowOff>
    </xdr:to>
    <xdr:cxnSp macro="">
      <xdr:nvCxnSpPr>
        <xdr:cNvPr id="182" name="直線コネクタ 181"/>
        <xdr:cNvCxnSpPr/>
      </xdr:nvCxnSpPr>
      <xdr:spPr>
        <a:xfrm>
          <a:off x="2019300" y="1345656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83465</xdr:rowOff>
    </xdr:from>
    <xdr:to>
      <xdr:col>2</xdr:col>
      <xdr:colOff>638175</xdr:colOff>
      <xdr:row>79</xdr:row>
      <xdr:rowOff>482</xdr:rowOff>
    </xdr:to>
    <xdr:cxnSp macro="">
      <xdr:nvCxnSpPr>
        <xdr:cNvPr id="185" name="直線コネクタ 184"/>
        <xdr:cNvCxnSpPr/>
      </xdr:nvCxnSpPr>
      <xdr:spPr>
        <a:xfrm flipV="1">
          <a:off x="1130300" y="13456565"/>
          <a:ext cx="889000" cy="8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77203</xdr:rowOff>
    </xdr:from>
    <xdr:to>
      <xdr:col>6</xdr:col>
      <xdr:colOff>561975</xdr:colOff>
      <xdr:row>78</xdr:row>
      <xdr:rowOff>7353</xdr:rowOff>
    </xdr:to>
    <xdr:sp macro="" textlink="">
      <xdr:nvSpPr>
        <xdr:cNvPr id="195" name="円/楕円 194"/>
        <xdr:cNvSpPr/>
      </xdr:nvSpPr>
      <xdr:spPr>
        <a:xfrm>
          <a:off x="4584700" y="132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55630</xdr:rowOff>
    </xdr:from>
    <xdr:ext cx="469744" cy="259045"/>
    <xdr:sp macro="" textlink="">
      <xdr:nvSpPr>
        <xdr:cNvPr id="196" name="維持補修費該当値テキスト"/>
        <xdr:cNvSpPr txBox="1"/>
      </xdr:nvSpPr>
      <xdr:spPr>
        <a:xfrm>
          <a:off x="4686300" y="1325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92900</xdr:rowOff>
    </xdr:from>
    <xdr:to>
      <xdr:col>5</xdr:col>
      <xdr:colOff>409575</xdr:colOff>
      <xdr:row>78</xdr:row>
      <xdr:rowOff>23050</xdr:rowOff>
    </xdr:to>
    <xdr:sp macro="" textlink="">
      <xdr:nvSpPr>
        <xdr:cNvPr id="197" name="円/楕円 196"/>
        <xdr:cNvSpPr/>
      </xdr:nvSpPr>
      <xdr:spPr>
        <a:xfrm>
          <a:off x="3746500" y="132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14177</xdr:rowOff>
    </xdr:from>
    <xdr:ext cx="469744" cy="259045"/>
    <xdr:sp macro="" textlink="">
      <xdr:nvSpPr>
        <xdr:cNvPr id="198" name="テキスト ボックス 197"/>
        <xdr:cNvSpPr txBox="1"/>
      </xdr:nvSpPr>
      <xdr:spPr>
        <a:xfrm>
          <a:off x="3562427" y="133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35522</xdr:rowOff>
    </xdr:from>
    <xdr:to>
      <xdr:col>4</xdr:col>
      <xdr:colOff>206375</xdr:colOff>
      <xdr:row>78</xdr:row>
      <xdr:rowOff>137122</xdr:rowOff>
    </xdr:to>
    <xdr:sp macro="" textlink="">
      <xdr:nvSpPr>
        <xdr:cNvPr id="199" name="円/楕円 198"/>
        <xdr:cNvSpPr/>
      </xdr:nvSpPr>
      <xdr:spPr>
        <a:xfrm>
          <a:off x="2857500" y="13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128249</xdr:rowOff>
    </xdr:from>
    <xdr:ext cx="469744" cy="259045"/>
    <xdr:sp macro="" textlink="">
      <xdr:nvSpPr>
        <xdr:cNvPr id="200" name="テキスト ボックス 199"/>
        <xdr:cNvSpPr txBox="1"/>
      </xdr:nvSpPr>
      <xdr:spPr>
        <a:xfrm>
          <a:off x="2673427" y="1350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32665</xdr:rowOff>
    </xdr:from>
    <xdr:to>
      <xdr:col>3</xdr:col>
      <xdr:colOff>3175</xdr:colOff>
      <xdr:row>78</xdr:row>
      <xdr:rowOff>134265</xdr:rowOff>
    </xdr:to>
    <xdr:sp macro="" textlink="">
      <xdr:nvSpPr>
        <xdr:cNvPr id="201" name="円/楕円 200"/>
        <xdr:cNvSpPr/>
      </xdr:nvSpPr>
      <xdr:spPr>
        <a:xfrm>
          <a:off x="19685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125392</xdr:rowOff>
    </xdr:from>
    <xdr:ext cx="469744" cy="259045"/>
    <xdr:sp macro="" textlink="">
      <xdr:nvSpPr>
        <xdr:cNvPr id="202" name="テキスト ボックス 201"/>
        <xdr:cNvSpPr txBox="1"/>
      </xdr:nvSpPr>
      <xdr:spPr>
        <a:xfrm>
          <a:off x="1784427" y="1349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121132</xdr:rowOff>
    </xdr:from>
    <xdr:to>
      <xdr:col>1</xdr:col>
      <xdr:colOff>485775</xdr:colOff>
      <xdr:row>79</xdr:row>
      <xdr:rowOff>51282</xdr:rowOff>
    </xdr:to>
    <xdr:sp macro="" textlink="">
      <xdr:nvSpPr>
        <xdr:cNvPr id="203" name="円/楕円 202"/>
        <xdr:cNvSpPr/>
      </xdr:nvSpPr>
      <xdr:spPr>
        <a:xfrm>
          <a:off x="1079500" y="1349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42409</xdr:rowOff>
    </xdr:from>
    <xdr:ext cx="469744" cy="259045"/>
    <xdr:sp macro="" textlink="">
      <xdr:nvSpPr>
        <xdr:cNvPr id="204" name="テキスト ボックス 203"/>
        <xdr:cNvSpPr txBox="1"/>
      </xdr:nvSpPr>
      <xdr:spPr>
        <a:xfrm>
          <a:off x="895427" y="135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134080</xdr:rowOff>
    </xdr:from>
    <xdr:to>
      <xdr:col>6</xdr:col>
      <xdr:colOff>511175</xdr:colOff>
      <xdr:row>98</xdr:row>
      <xdr:rowOff>153206</xdr:rowOff>
    </xdr:to>
    <xdr:cxnSp macro="">
      <xdr:nvCxnSpPr>
        <xdr:cNvPr id="234" name="直線コネクタ 233"/>
        <xdr:cNvCxnSpPr/>
      </xdr:nvCxnSpPr>
      <xdr:spPr>
        <a:xfrm flipV="1">
          <a:off x="3797300" y="16936180"/>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153206</xdr:rowOff>
    </xdr:from>
    <xdr:to>
      <xdr:col>5</xdr:col>
      <xdr:colOff>358775</xdr:colOff>
      <xdr:row>99</xdr:row>
      <xdr:rowOff>53499</xdr:rowOff>
    </xdr:to>
    <xdr:cxnSp macro="">
      <xdr:nvCxnSpPr>
        <xdr:cNvPr id="237" name="直線コネクタ 236"/>
        <xdr:cNvCxnSpPr/>
      </xdr:nvCxnSpPr>
      <xdr:spPr>
        <a:xfrm flipV="1">
          <a:off x="2908300" y="16955306"/>
          <a:ext cx="889000" cy="7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78360</xdr:rowOff>
    </xdr:from>
    <xdr:to>
      <xdr:col>4</xdr:col>
      <xdr:colOff>155575</xdr:colOff>
      <xdr:row>99</xdr:row>
      <xdr:rowOff>53499</xdr:rowOff>
    </xdr:to>
    <xdr:cxnSp macro="">
      <xdr:nvCxnSpPr>
        <xdr:cNvPr id="240" name="直線コネクタ 239"/>
        <xdr:cNvCxnSpPr/>
      </xdr:nvCxnSpPr>
      <xdr:spPr>
        <a:xfrm>
          <a:off x="2019300" y="16023210"/>
          <a:ext cx="889000" cy="100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78360</xdr:rowOff>
    </xdr:from>
    <xdr:to>
      <xdr:col>2</xdr:col>
      <xdr:colOff>638175</xdr:colOff>
      <xdr:row>99</xdr:row>
      <xdr:rowOff>59880</xdr:rowOff>
    </xdr:to>
    <xdr:cxnSp macro="">
      <xdr:nvCxnSpPr>
        <xdr:cNvPr id="243" name="直線コネクタ 242"/>
        <xdr:cNvCxnSpPr/>
      </xdr:nvCxnSpPr>
      <xdr:spPr>
        <a:xfrm flipV="1">
          <a:off x="1130300" y="16023210"/>
          <a:ext cx="889000" cy="10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83280</xdr:rowOff>
    </xdr:from>
    <xdr:to>
      <xdr:col>6</xdr:col>
      <xdr:colOff>561975</xdr:colOff>
      <xdr:row>99</xdr:row>
      <xdr:rowOff>13430</xdr:rowOff>
    </xdr:to>
    <xdr:sp macro="" textlink="">
      <xdr:nvSpPr>
        <xdr:cNvPr id="253" name="円/楕円 252"/>
        <xdr:cNvSpPr/>
      </xdr:nvSpPr>
      <xdr:spPr>
        <a:xfrm>
          <a:off x="4584700" y="168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169657</xdr:rowOff>
    </xdr:from>
    <xdr:ext cx="534377" cy="259045"/>
    <xdr:sp macro="" textlink="">
      <xdr:nvSpPr>
        <xdr:cNvPr id="254" name="扶助費該当値テキスト"/>
        <xdr:cNvSpPr txBox="1"/>
      </xdr:nvSpPr>
      <xdr:spPr>
        <a:xfrm>
          <a:off x="4686300" y="168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102406</xdr:rowOff>
    </xdr:from>
    <xdr:to>
      <xdr:col>5</xdr:col>
      <xdr:colOff>409575</xdr:colOff>
      <xdr:row>99</xdr:row>
      <xdr:rowOff>32556</xdr:rowOff>
    </xdr:to>
    <xdr:sp macro="" textlink="">
      <xdr:nvSpPr>
        <xdr:cNvPr id="255" name="円/楕円 254"/>
        <xdr:cNvSpPr/>
      </xdr:nvSpPr>
      <xdr:spPr>
        <a:xfrm>
          <a:off x="3746500" y="169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23683</xdr:rowOff>
    </xdr:from>
    <xdr:ext cx="534377" cy="259045"/>
    <xdr:sp macro="" textlink="">
      <xdr:nvSpPr>
        <xdr:cNvPr id="256" name="テキスト ボックス 255"/>
        <xdr:cNvSpPr txBox="1"/>
      </xdr:nvSpPr>
      <xdr:spPr>
        <a:xfrm>
          <a:off x="3530111" y="1699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2699</xdr:rowOff>
    </xdr:from>
    <xdr:to>
      <xdr:col>4</xdr:col>
      <xdr:colOff>206375</xdr:colOff>
      <xdr:row>99</xdr:row>
      <xdr:rowOff>104299</xdr:rowOff>
    </xdr:to>
    <xdr:sp macro="" textlink="">
      <xdr:nvSpPr>
        <xdr:cNvPr id="257" name="円/楕円 256"/>
        <xdr:cNvSpPr/>
      </xdr:nvSpPr>
      <xdr:spPr>
        <a:xfrm>
          <a:off x="2857500" y="169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95426</xdr:rowOff>
    </xdr:from>
    <xdr:ext cx="534377" cy="259045"/>
    <xdr:sp macro="" textlink="">
      <xdr:nvSpPr>
        <xdr:cNvPr id="258" name="テキスト ボックス 257"/>
        <xdr:cNvSpPr txBox="1"/>
      </xdr:nvSpPr>
      <xdr:spPr>
        <a:xfrm>
          <a:off x="2641111" y="170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27560</xdr:rowOff>
    </xdr:from>
    <xdr:to>
      <xdr:col>3</xdr:col>
      <xdr:colOff>3175</xdr:colOff>
      <xdr:row>93</xdr:row>
      <xdr:rowOff>129160</xdr:rowOff>
    </xdr:to>
    <xdr:sp macro="" textlink="">
      <xdr:nvSpPr>
        <xdr:cNvPr id="259" name="円/楕円 258"/>
        <xdr:cNvSpPr/>
      </xdr:nvSpPr>
      <xdr:spPr>
        <a:xfrm>
          <a:off x="1968500" y="159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145687</xdr:rowOff>
    </xdr:from>
    <xdr:ext cx="534377" cy="259045"/>
    <xdr:sp macro="" textlink="">
      <xdr:nvSpPr>
        <xdr:cNvPr id="260" name="テキスト ボックス 259"/>
        <xdr:cNvSpPr txBox="1"/>
      </xdr:nvSpPr>
      <xdr:spPr>
        <a:xfrm>
          <a:off x="1752111" y="157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9080</xdr:rowOff>
    </xdr:from>
    <xdr:to>
      <xdr:col>1</xdr:col>
      <xdr:colOff>485775</xdr:colOff>
      <xdr:row>99</xdr:row>
      <xdr:rowOff>110680</xdr:rowOff>
    </xdr:to>
    <xdr:sp macro="" textlink="">
      <xdr:nvSpPr>
        <xdr:cNvPr id="261" name="円/楕円 260"/>
        <xdr:cNvSpPr/>
      </xdr:nvSpPr>
      <xdr:spPr>
        <a:xfrm>
          <a:off x="1079500" y="169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101807</xdr:rowOff>
    </xdr:from>
    <xdr:ext cx="534377" cy="259045"/>
    <xdr:sp macro="" textlink="">
      <xdr:nvSpPr>
        <xdr:cNvPr id="262" name="テキスト ボックス 261"/>
        <xdr:cNvSpPr txBox="1"/>
      </xdr:nvSpPr>
      <xdr:spPr>
        <a:xfrm>
          <a:off x="863111" y="170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43790</xdr:rowOff>
    </xdr:from>
    <xdr:to>
      <xdr:col>15</xdr:col>
      <xdr:colOff>180975</xdr:colOff>
      <xdr:row>38</xdr:row>
      <xdr:rowOff>59925</xdr:rowOff>
    </xdr:to>
    <xdr:cxnSp macro="">
      <xdr:nvCxnSpPr>
        <xdr:cNvPr id="293" name="直線コネクタ 292"/>
        <xdr:cNvCxnSpPr/>
      </xdr:nvCxnSpPr>
      <xdr:spPr>
        <a:xfrm flipV="1">
          <a:off x="9639300" y="6558890"/>
          <a:ext cx="8382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59925</xdr:rowOff>
    </xdr:from>
    <xdr:to>
      <xdr:col>14</xdr:col>
      <xdr:colOff>28575</xdr:colOff>
      <xdr:row>38</xdr:row>
      <xdr:rowOff>85391</xdr:rowOff>
    </xdr:to>
    <xdr:cxnSp macro="">
      <xdr:nvCxnSpPr>
        <xdr:cNvPr id="296" name="直線コネクタ 295"/>
        <xdr:cNvCxnSpPr/>
      </xdr:nvCxnSpPr>
      <xdr:spPr>
        <a:xfrm flipV="1">
          <a:off x="8750300" y="6575025"/>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58988</xdr:rowOff>
    </xdr:from>
    <xdr:to>
      <xdr:col>12</xdr:col>
      <xdr:colOff>511175</xdr:colOff>
      <xdr:row>38</xdr:row>
      <xdr:rowOff>85391</xdr:rowOff>
    </xdr:to>
    <xdr:cxnSp macro="">
      <xdr:nvCxnSpPr>
        <xdr:cNvPr id="299" name="直線コネクタ 298"/>
        <xdr:cNvCxnSpPr/>
      </xdr:nvCxnSpPr>
      <xdr:spPr>
        <a:xfrm>
          <a:off x="7861300" y="6574088"/>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58988</xdr:rowOff>
    </xdr:from>
    <xdr:to>
      <xdr:col>11</xdr:col>
      <xdr:colOff>307975</xdr:colOff>
      <xdr:row>38</xdr:row>
      <xdr:rowOff>64402</xdr:rowOff>
    </xdr:to>
    <xdr:cxnSp macro="">
      <xdr:nvCxnSpPr>
        <xdr:cNvPr id="302" name="直線コネクタ 301"/>
        <xdr:cNvCxnSpPr/>
      </xdr:nvCxnSpPr>
      <xdr:spPr>
        <a:xfrm flipV="1">
          <a:off x="6972300" y="6574088"/>
          <a:ext cx="889000" cy="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164440</xdr:rowOff>
    </xdr:from>
    <xdr:to>
      <xdr:col>15</xdr:col>
      <xdr:colOff>231775</xdr:colOff>
      <xdr:row>38</xdr:row>
      <xdr:rowOff>94590</xdr:rowOff>
    </xdr:to>
    <xdr:sp macro="" textlink="">
      <xdr:nvSpPr>
        <xdr:cNvPr id="312" name="円/楕円 311"/>
        <xdr:cNvSpPr/>
      </xdr:nvSpPr>
      <xdr:spPr>
        <a:xfrm>
          <a:off x="10426700" y="65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79366</xdr:rowOff>
    </xdr:from>
    <xdr:ext cx="534377" cy="259045"/>
    <xdr:sp macro="" textlink="">
      <xdr:nvSpPr>
        <xdr:cNvPr id="313" name="補助費等該当値テキスト"/>
        <xdr:cNvSpPr txBox="1"/>
      </xdr:nvSpPr>
      <xdr:spPr>
        <a:xfrm>
          <a:off x="10528300" y="64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9125</xdr:rowOff>
    </xdr:from>
    <xdr:to>
      <xdr:col>14</xdr:col>
      <xdr:colOff>79375</xdr:colOff>
      <xdr:row>38</xdr:row>
      <xdr:rowOff>110725</xdr:rowOff>
    </xdr:to>
    <xdr:sp macro="" textlink="">
      <xdr:nvSpPr>
        <xdr:cNvPr id="314" name="円/楕円 313"/>
        <xdr:cNvSpPr/>
      </xdr:nvSpPr>
      <xdr:spPr>
        <a:xfrm>
          <a:off x="9588500" y="65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101852</xdr:rowOff>
    </xdr:from>
    <xdr:ext cx="534377" cy="259045"/>
    <xdr:sp macro="" textlink="">
      <xdr:nvSpPr>
        <xdr:cNvPr id="315" name="テキスト ボックス 314"/>
        <xdr:cNvSpPr txBox="1"/>
      </xdr:nvSpPr>
      <xdr:spPr>
        <a:xfrm>
          <a:off x="9372111" y="66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34591</xdr:rowOff>
    </xdr:from>
    <xdr:to>
      <xdr:col>12</xdr:col>
      <xdr:colOff>561975</xdr:colOff>
      <xdr:row>38</xdr:row>
      <xdr:rowOff>136191</xdr:rowOff>
    </xdr:to>
    <xdr:sp macro="" textlink="">
      <xdr:nvSpPr>
        <xdr:cNvPr id="316" name="円/楕円 315"/>
        <xdr:cNvSpPr/>
      </xdr:nvSpPr>
      <xdr:spPr>
        <a:xfrm>
          <a:off x="8699500" y="65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127318</xdr:rowOff>
    </xdr:from>
    <xdr:ext cx="534377" cy="259045"/>
    <xdr:sp macro="" textlink="">
      <xdr:nvSpPr>
        <xdr:cNvPr id="317" name="テキスト ボックス 316"/>
        <xdr:cNvSpPr txBox="1"/>
      </xdr:nvSpPr>
      <xdr:spPr>
        <a:xfrm>
          <a:off x="8483111" y="664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8188</xdr:rowOff>
    </xdr:from>
    <xdr:to>
      <xdr:col>11</xdr:col>
      <xdr:colOff>358775</xdr:colOff>
      <xdr:row>38</xdr:row>
      <xdr:rowOff>109788</xdr:rowOff>
    </xdr:to>
    <xdr:sp macro="" textlink="">
      <xdr:nvSpPr>
        <xdr:cNvPr id="318" name="円/楕円 317"/>
        <xdr:cNvSpPr/>
      </xdr:nvSpPr>
      <xdr:spPr>
        <a:xfrm>
          <a:off x="7810500" y="65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100915</xdr:rowOff>
    </xdr:from>
    <xdr:ext cx="534377" cy="259045"/>
    <xdr:sp macro="" textlink="">
      <xdr:nvSpPr>
        <xdr:cNvPr id="319" name="テキスト ボックス 318"/>
        <xdr:cNvSpPr txBox="1"/>
      </xdr:nvSpPr>
      <xdr:spPr>
        <a:xfrm>
          <a:off x="7594111" y="66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13602</xdr:rowOff>
    </xdr:from>
    <xdr:to>
      <xdr:col>10</xdr:col>
      <xdr:colOff>155575</xdr:colOff>
      <xdr:row>38</xdr:row>
      <xdr:rowOff>115202</xdr:rowOff>
    </xdr:to>
    <xdr:sp macro="" textlink="">
      <xdr:nvSpPr>
        <xdr:cNvPr id="320" name="円/楕円 319"/>
        <xdr:cNvSpPr/>
      </xdr:nvSpPr>
      <xdr:spPr>
        <a:xfrm>
          <a:off x="6921500" y="652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106329</xdr:rowOff>
    </xdr:from>
    <xdr:ext cx="534377" cy="259045"/>
    <xdr:sp macro="" textlink="">
      <xdr:nvSpPr>
        <xdr:cNvPr id="321" name="テキスト ボックス 320"/>
        <xdr:cNvSpPr txBox="1"/>
      </xdr:nvSpPr>
      <xdr:spPr>
        <a:xfrm>
          <a:off x="6705111" y="662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136666</xdr:rowOff>
    </xdr:from>
    <xdr:to>
      <xdr:col>15</xdr:col>
      <xdr:colOff>180975</xdr:colOff>
      <xdr:row>58</xdr:row>
      <xdr:rowOff>117395</xdr:rowOff>
    </xdr:to>
    <xdr:cxnSp macro="">
      <xdr:nvCxnSpPr>
        <xdr:cNvPr id="352" name="直線コネクタ 351"/>
        <xdr:cNvCxnSpPr/>
      </xdr:nvCxnSpPr>
      <xdr:spPr>
        <a:xfrm>
          <a:off x="9639300" y="9909316"/>
          <a:ext cx="838200" cy="15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97292</xdr:rowOff>
    </xdr:from>
    <xdr:to>
      <xdr:col>14</xdr:col>
      <xdr:colOff>28575</xdr:colOff>
      <xdr:row>57</xdr:row>
      <xdr:rowOff>136666</xdr:rowOff>
    </xdr:to>
    <xdr:cxnSp macro="">
      <xdr:nvCxnSpPr>
        <xdr:cNvPr id="355" name="直線コネクタ 354"/>
        <xdr:cNvCxnSpPr/>
      </xdr:nvCxnSpPr>
      <xdr:spPr>
        <a:xfrm>
          <a:off x="8750300" y="9869942"/>
          <a:ext cx="889000" cy="3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97292</xdr:rowOff>
    </xdr:from>
    <xdr:to>
      <xdr:col>12</xdr:col>
      <xdr:colOff>511175</xdr:colOff>
      <xdr:row>58</xdr:row>
      <xdr:rowOff>46464</xdr:rowOff>
    </xdr:to>
    <xdr:cxnSp macro="">
      <xdr:nvCxnSpPr>
        <xdr:cNvPr id="358" name="直線コネクタ 357"/>
        <xdr:cNvCxnSpPr/>
      </xdr:nvCxnSpPr>
      <xdr:spPr>
        <a:xfrm flipV="1">
          <a:off x="7861300" y="9869942"/>
          <a:ext cx="889000" cy="12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46464</xdr:rowOff>
    </xdr:from>
    <xdr:to>
      <xdr:col>11</xdr:col>
      <xdr:colOff>307975</xdr:colOff>
      <xdr:row>58</xdr:row>
      <xdr:rowOff>129742</xdr:rowOff>
    </xdr:to>
    <xdr:cxnSp macro="">
      <xdr:nvCxnSpPr>
        <xdr:cNvPr id="361" name="直線コネクタ 360"/>
        <xdr:cNvCxnSpPr/>
      </xdr:nvCxnSpPr>
      <xdr:spPr>
        <a:xfrm flipV="1">
          <a:off x="6972300" y="9990564"/>
          <a:ext cx="889000" cy="8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66595</xdr:rowOff>
    </xdr:from>
    <xdr:to>
      <xdr:col>15</xdr:col>
      <xdr:colOff>231775</xdr:colOff>
      <xdr:row>58</xdr:row>
      <xdr:rowOff>168195</xdr:rowOff>
    </xdr:to>
    <xdr:sp macro="" textlink="">
      <xdr:nvSpPr>
        <xdr:cNvPr id="371" name="円/楕円 370"/>
        <xdr:cNvSpPr/>
      </xdr:nvSpPr>
      <xdr:spPr>
        <a:xfrm>
          <a:off x="10426700" y="1001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152972</xdr:rowOff>
    </xdr:from>
    <xdr:ext cx="534377" cy="259045"/>
    <xdr:sp macro="" textlink="">
      <xdr:nvSpPr>
        <xdr:cNvPr id="372" name="普通建設事業費該当値テキスト"/>
        <xdr:cNvSpPr txBox="1"/>
      </xdr:nvSpPr>
      <xdr:spPr>
        <a:xfrm>
          <a:off x="10528300" y="99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85866</xdr:rowOff>
    </xdr:from>
    <xdr:to>
      <xdr:col>14</xdr:col>
      <xdr:colOff>79375</xdr:colOff>
      <xdr:row>58</xdr:row>
      <xdr:rowOff>16016</xdr:rowOff>
    </xdr:to>
    <xdr:sp macro="" textlink="">
      <xdr:nvSpPr>
        <xdr:cNvPr id="373" name="円/楕円 372"/>
        <xdr:cNvSpPr/>
      </xdr:nvSpPr>
      <xdr:spPr>
        <a:xfrm>
          <a:off x="9588500" y="98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7143</xdr:rowOff>
    </xdr:from>
    <xdr:ext cx="534377" cy="259045"/>
    <xdr:sp macro="" textlink="">
      <xdr:nvSpPr>
        <xdr:cNvPr id="374" name="テキスト ボックス 373"/>
        <xdr:cNvSpPr txBox="1"/>
      </xdr:nvSpPr>
      <xdr:spPr>
        <a:xfrm>
          <a:off x="9372111" y="99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46492</xdr:rowOff>
    </xdr:from>
    <xdr:to>
      <xdr:col>12</xdr:col>
      <xdr:colOff>561975</xdr:colOff>
      <xdr:row>57</xdr:row>
      <xdr:rowOff>148092</xdr:rowOff>
    </xdr:to>
    <xdr:sp macro="" textlink="">
      <xdr:nvSpPr>
        <xdr:cNvPr id="375" name="円/楕円 374"/>
        <xdr:cNvSpPr/>
      </xdr:nvSpPr>
      <xdr:spPr>
        <a:xfrm>
          <a:off x="8699500" y="981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139219</xdr:rowOff>
    </xdr:from>
    <xdr:ext cx="599010" cy="259045"/>
    <xdr:sp macro="" textlink="">
      <xdr:nvSpPr>
        <xdr:cNvPr id="376" name="テキスト ボックス 375"/>
        <xdr:cNvSpPr txBox="1"/>
      </xdr:nvSpPr>
      <xdr:spPr>
        <a:xfrm>
          <a:off x="8450794" y="991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105,486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167114</xdr:rowOff>
    </xdr:from>
    <xdr:to>
      <xdr:col>11</xdr:col>
      <xdr:colOff>358775</xdr:colOff>
      <xdr:row>58</xdr:row>
      <xdr:rowOff>97264</xdr:rowOff>
    </xdr:to>
    <xdr:sp macro="" textlink="">
      <xdr:nvSpPr>
        <xdr:cNvPr id="377" name="円/楕円 376"/>
        <xdr:cNvSpPr/>
      </xdr:nvSpPr>
      <xdr:spPr>
        <a:xfrm>
          <a:off x="7810500" y="99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88391</xdr:rowOff>
    </xdr:from>
    <xdr:ext cx="534377" cy="259045"/>
    <xdr:sp macro="" textlink="">
      <xdr:nvSpPr>
        <xdr:cNvPr id="378" name="テキスト ボックス 377"/>
        <xdr:cNvSpPr txBox="1"/>
      </xdr:nvSpPr>
      <xdr:spPr>
        <a:xfrm>
          <a:off x="7594111" y="100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78942</xdr:rowOff>
    </xdr:from>
    <xdr:to>
      <xdr:col>10</xdr:col>
      <xdr:colOff>155575</xdr:colOff>
      <xdr:row>59</xdr:row>
      <xdr:rowOff>9092</xdr:rowOff>
    </xdr:to>
    <xdr:sp macro="" textlink="">
      <xdr:nvSpPr>
        <xdr:cNvPr id="379" name="円/楕円 378"/>
        <xdr:cNvSpPr/>
      </xdr:nvSpPr>
      <xdr:spPr>
        <a:xfrm>
          <a:off x="6921500" y="100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219</xdr:rowOff>
    </xdr:from>
    <xdr:ext cx="534377" cy="259045"/>
    <xdr:sp macro="" textlink="">
      <xdr:nvSpPr>
        <xdr:cNvPr id="380" name="テキスト ボックス 379"/>
        <xdr:cNvSpPr txBox="1"/>
      </xdr:nvSpPr>
      <xdr:spPr>
        <a:xfrm>
          <a:off x="6705111" y="101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85723</xdr:rowOff>
    </xdr:from>
    <xdr:to>
      <xdr:col>15</xdr:col>
      <xdr:colOff>180975</xdr:colOff>
      <xdr:row>78</xdr:row>
      <xdr:rowOff>106485</xdr:rowOff>
    </xdr:to>
    <xdr:cxnSp macro="">
      <xdr:nvCxnSpPr>
        <xdr:cNvPr id="409" name="直線コネクタ 408"/>
        <xdr:cNvCxnSpPr/>
      </xdr:nvCxnSpPr>
      <xdr:spPr>
        <a:xfrm>
          <a:off x="9639300" y="13287373"/>
          <a:ext cx="838200" cy="19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55685</xdr:rowOff>
    </xdr:from>
    <xdr:to>
      <xdr:col>15</xdr:col>
      <xdr:colOff>231775</xdr:colOff>
      <xdr:row>78</xdr:row>
      <xdr:rowOff>157285</xdr:rowOff>
    </xdr:to>
    <xdr:sp macro="" textlink="">
      <xdr:nvSpPr>
        <xdr:cNvPr id="419" name="円/楕円 418"/>
        <xdr:cNvSpPr/>
      </xdr:nvSpPr>
      <xdr:spPr>
        <a:xfrm>
          <a:off x="10426700" y="134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142062</xdr:rowOff>
    </xdr:from>
    <xdr:ext cx="534377" cy="259045"/>
    <xdr:sp macro="" textlink="">
      <xdr:nvSpPr>
        <xdr:cNvPr id="420" name="普通建設事業費 （ うち新規整備　）該当値テキスト"/>
        <xdr:cNvSpPr txBox="1"/>
      </xdr:nvSpPr>
      <xdr:spPr>
        <a:xfrm>
          <a:off x="10528300" y="133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34923</xdr:rowOff>
    </xdr:from>
    <xdr:to>
      <xdr:col>14</xdr:col>
      <xdr:colOff>79375</xdr:colOff>
      <xdr:row>77</xdr:row>
      <xdr:rowOff>136523</xdr:rowOff>
    </xdr:to>
    <xdr:sp macro="" textlink="">
      <xdr:nvSpPr>
        <xdr:cNvPr id="421" name="円/楕円 420"/>
        <xdr:cNvSpPr/>
      </xdr:nvSpPr>
      <xdr:spPr>
        <a:xfrm>
          <a:off x="9588500" y="132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153050</xdr:rowOff>
    </xdr:from>
    <xdr:ext cx="534377" cy="259045"/>
    <xdr:sp macro="" textlink="">
      <xdr:nvSpPr>
        <xdr:cNvPr id="422" name="テキスト ボックス 421"/>
        <xdr:cNvSpPr txBox="1"/>
      </xdr:nvSpPr>
      <xdr:spPr>
        <a:xfrm>
          <a:off x="9372111" y="130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947</xdr:rowOff>
    </xdr:from>
    <xdr:to>
      <xdr:col>15</xdr:col>
      <xdr:colOff>180975</xdr:colOff>
      <xdr:row>99</xdr:row>
      <xdr:rowOff>16328</xdr:rowOff>
    </xdr:to>
    <xdr:cxnSp macro="">
      <xdr:nvCxnSpPr>
        <xdr:cNvPr id="451" name="直線コネクタ 450"/>
        <xdr:cNvCxnSpPr/>
      </xdr:nvCxnSpPr>
      <xdr:spPr>
        <a:xfrm>
          <a:off x="9639300" y="16974497"/>
          <a:ext cx="8382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136978</xdr:rowOff>
    </xdr:from>
    <xdr:to>
      <xdr:col>15</xdr:col>
      <xdr:colOff>231775</xdr:colOff>
      <xdr:row>99</xdr:row>
      <xdr:rowOff>67128</xdr:rowOff>
    </xdr:to>
    <xdr:sp macro="" textlink="">
      <xdr:nvSpPr>
        <xdr:cNvPr id="461" name="円/楕円 460"/>
        <xdr:cNvSpPr/>
      </xdr:nvSpPr>
      <xdr:spPr>
        <a:xfrm>
          <a:off x="10426700" y="169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51905</xdr:rowOff>
    </xdr:from>
    <xdr:ext cx="469744" cy="259045"/>
    <xdr:sp macro="" textlink="">
      <xdr:nvSpPr>
        <xdr:cNvPr id="462" name="普通建設事業費 （ うち更新整備　）該当値テキスト"/>
        <xdr:cNvSpPr txBox="1"/>
      </xdr:nvSpPr>
      <xdr:spPr>
        <a:xfrm>
          <a:off x="10528300" y="168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121597</xdr:rowOff>
    </xdr:from>
    <xdr:to>
      <xdr:col>14</xdr:col>
      <xdr:colOff>79375</xdr:colOff>
      <xdr:row>99</xdr:row>
      <xdr:rowOff>51747</xdr:rowOff>
    </xdr:to>
    <xdr:sp macro="" textlink="">
      <xdr:nvSpPr>
        <xdr:cNvPr id="463" name="円/楕円 462"/>
        <xdr:cNvSpPr/>
      </xdr:nvSpPr>
      <xdr:spPr>
        <a:xfrm>
          <a:off x="9588500" y="169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42874</xdr:rowOff>
    </xdr:from>
    <xdr:ext cx="534377" cy="259045"/>
    <xdr:sp macro="" textlink="">
      <xdr:nvSpPr>
        <xdr:cNvPr id="464" name="テキスト ボックス 463"/>
        <xdr:cNvSpPr txBox="1"/>
      </xdr:nvSpPr>
      <xdr:spPr>
        <a:xfrm>
          <a:off x="9372111" y="170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97244</xdr:rowOff>
    </xdr:from>
    <xdr:to>
      <xdr:col>23</xdr:col>
      <xdr:colOff>517525</xdr:colOff>
      <xdr:row>38</xdr:row>
      <xdr:rowOff>101483</xdr:rowOff>
    </xdr:to>
    <xdr:cxnSp macro="">
      <xdr:nvCxnSpPr>
        <xdr:cNvPr id="491" name="直線コネクタ 490"/>
        <xdr:cNvCxnSpPr/>
      </xdr:nvCxnSpPr>
      <xdr:spPr>
        <a:xfrm flipV="1">
          <a:off x="15481300" y="6612344"/>
          <a:ext cx="8382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26113</xdr:rowOff>
    </xdr:from>
    <xdr:to>
      <xdr:col>22</xdr:col>
      <xdr:colOff>365125</xdr:colOff>
      <xdr:row>38</xdr:row>
      <xdr:rowOff>101483</xdr:rowOff>
    </xdr:to>
    <xdr:cxnSp macro="">
      <xdr:nvCxnSpPr>
        <xdr:cNvPr id="494" name="直線コネクタ 493"/>
        <xdr:cNvCxnSpPr/>
      </xdr:nvCxnSpPr>
      <xdr:spPr>
        <a:xfrm>
          <a:off x="14592300" y="6541213"/>
          <a:ext cx="889000" cy="7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28052</xdr:rowOff>
    </xdr:from>
    <xdr:to>
      <xdr:col>21</xdr:col>
      <xdr:colOff>161925</xdr:colOff>
      <xdr:row>38</xdr:row>
      <xdr:rowOff>26113</xdr:rowOff>
    </xdr:to>
    <xdr:cxnSp macro="">
      <xdr:nvCxnSpPr>
        <xdr:cNvPr id="497" name="直線コネクタ 496"/>
        <xdr:cNvCxnSpPr/>
      </xdr:nvCxnSpPr>
      <xdr:spPr>
        <a:xfrm>
          <a:off x="13703300" y="6371702"/>
          <a:ext cx="889000" cy="16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28052</xdr:rowOff>
    </xdr:from>
    <xdr:to>
      <xdr:col>19</xdr:col>
      <xdr:colOff>644525</xdr:colOff>
      <xdr:row>37</xdr:row>
      <xdr:rowOff>135750</xdr:rowOff>
    </xdr:to>
    <xdr:cxnSp macro="">
      <xdr:nvCxnSpPr>
        <xdr:cNvPr id="500" name="直線コネクタ 499"/>
        <xdr:cNvCxnSpPr/>
      </xdr:nvCxnSpPr>
      <xdr:spPr>
        <a:xfrm flipV="1">
          <a:off x="12814300" y="6371702"/>
          <a:ext cx="889000" cy="10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130247</xdr:rowOff>
    </xdr:from>
    <xdr:ext cx="534377" cy="259045"/>
    <xdr:sp macro="" textlink="">
      <xdr:nvSpPr>
        <xdr:cNvPr id="502" name="テキスト ボックス 501"/>
        <xdr:cNvSpPr txBox="1"/>
      </xdr:nvSpPr>
      <xdr:spPr>
        <a:xfrm>
          <a:off x="13436111" y="664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140959</xdr:rowOff>
    </xdr:from>
    <xdr:ext cx="469744" cy="259045"/>
    <xdr:sp macro="" textlink="">
      <xdr:nvSpPr>
        <xdr:cNvPr id="504" name="テキスト ボックス 503"/>
        <xdr:cNvSpPr txBox="1"/>
      </xdr:nvSpPr>
      <xdr:spPr>
        <a:xfrm>
          <a:off x="12579427" y="665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46444</xdr:rowOff>
    </xdr:from>
    <xdr:to>
      <xdr:col>23</xdr:col>
      <xdr:colOff>568325</xdr:colOff>
      <xdr:row>38</xdr:row>
      <xdr:rowOff>148044</xdr:rowOff>
    </xdr:to>
    <xdr:sp macro="" textlink="">
      <xdr:nvSpPr>
        <xdr:cNvPr id="510" name="円/楕円 509"/>
        <xdr:cNvSpPr/>
      </xdr:nvSpPr>
      <xdr:spPr>
        <a:xfrm>
          <a:off x="16268700" y="65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50683</xdr:rowOff>
    </xdr:from>
    <xdr:to>
      <xdr:col>22</xdr:col>
      <xdr:colOff>415925</xdr:colOff>
      <xdr:row>38</xdr:row>
      <xdr:rowOff>152283</xdr:rowOff>
    </xdr:to>
    <xdr:sp macro="" textlink="">
      <xdr:nvSpPr>
        <xdr:cNvPr id="512" name="円/楕円 511"/>
        <xdr:cNvSpPr/>
      </xdr:nvSpPr>
      <xdr:spPr>
        <a:xfrm>
          <a:off x="15430500" y="656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168810</xdr:rowOff>
    </xdr:from>
    <xdr:ext cx="469744" cy="259045"/>
    <xdr:sp macro="" textlink="">
      <xdr:nvSpPr>
        <xdr:cNvPr id="513" name="テキスト ボックス 512"/>
        <xdr:cNvSpPr txBox="1"/>
      </xdr:nvSpPr>
      <xdr:spPr>
        <a:xfrm>
          <a:off x="15246427" y="634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146763</xdr:rowOff>
    </xdr:from>
    <xdr:to>
      <xdr:col>21</xdr:col>
      <xdr:colOff>212725</xdr:colOff>
      <xdr:row>38</xdr:row>
      <xdr:rowOff>76913</xdr:rowOff>
    </xdr:to>
    <xdr:sp macro="" textlink="">
      <xdr:nvSpPr>
        <xdr:cNvPr id="514" name="円/楕円 513"/>
        <xdr:cNvSpPr/>
      </xdr:nvSpPr>
      <xdr:spPr>
        <a:xfrm>
          <a:off x="14541500" y="649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93440</xdr:rowOff>
    </xdr:from>
    <xdr:ext cx="534377" cy="259045"/>
    <xdr:sp macro="" textlink="">
      <xdr:nvSpPr>
        <xdr:cNvPr id="515" name="テキスト ボックス 514"/>
        <xdr:cNvSpPr txBox="1"/>
      </xdr:nvSpPr>
      <xdr:spPr>
        <a:xfrm>
          <a:off x="14325111" y="626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148702</xdr:rowOff>
    </xdr:from>
    <xdr:to>
      <xdr:col>20</xdr:col>
      <xdr:colOff>9525</xdr:colOff>
      <xdr:row>37</xdr:row>
      <xdr:rowOff>78852</xdr:rowOff>
    </xdr:to>
    <xdr:sp macro="" textlink="">
      <xdr:nvSpPr>
        <xdr:cNvPr id="516" name="円/楕円 515"/>
        <xdr:cNvSpPr/>
      </xdr:nvSpPr>
      <xdr:spPr>
        <a:xfrm>
          <a:off x="13652500" y="63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95379</xdr:rowOff>
    </xdr:from>
    <xdr:ext cx="534377" cy="259045"/>
    <xdr:sp macro="" textlink="">
      <xdr:nvSpPr>
        <xdr:cNvPr id="517" name="テキスト ボックス 516"/>
        <xdr:cNvSpPr txBox="1"/>
      </xdr:nvSpPr>
      <xdr:spPr>
        <a:xfrm>
          <a:off x="13436111" y="60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84950</xdr:rowOff>
    </xdr:from>
    <xdr:to>
      <xdr:col>18</xdr:col>
      <xdr:colOff>492125</xdr:colOff>
      <xdr:row>38</xdr:row>
      <xdr:rowOff>15100</xdr:rowOff>
    </xdr:to>
    <xdr:sp macro="" textlink="">
      <xdr:nvSpPr>
        <xdr:cNvPr id="518" name="円/楕円 517"/>
        <xdr:cNvSpPr/>
      </xdr:nvSpPr>
      <xdr:spPr>
        <a:xfrm>
          <a:off x="12763500" y="64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31627</xdr:rowOff>
    </xdr:from>
    <xdr:ext cx="534377" cy="259045"/>
    <xdr:sp macro="" textlink="">
      <xdr:nvSpPr>
        <xdr:cNvPr id="519" name="テキスト ボックス 518"/>
        <xdr:cNvSpPr txBox="1"/>
      </xdr:nvSpPr>
      <xdr:spPr>
        <a:xfrm>
          <a:off x="12547111" y="62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131654</xdr:rowOff>
    </xdr:from>
    <xdr:to>
      <xdr:col>23</xdr:col>
      <xdr:colOff>517525</xdr:colOff>
      <xdr:row>77</xdr:row>
      <xdr:rowOff>140577</xdr:rowOff>
    </xdr:to>
    <xdr:cxnSp macro="">
      <xdr:nvCxnSpPr>
        <xdr:cNvPr id="601" name="直線コネクタ 600"/>
        <xdr:cNvCxnSpPr/>
      </xdr:nvCxnSpPr>
      <xdr:spPr>
        <a:xfrm flipV="1">
          <a:off x="15481300" y="13333304"/>
          <a:ext cx="8382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97761</xdr:rowOff>
    </xdr:from>
    <xdr:to>
      <xdr:col>22</xdr:col>
      <xdr:colOff>365125</xdr:colOff>
      <xdr:row>77</xdr:row>
      <xdr:rowOff>140577</xdr:rowOff>
    </xdr:to>
    <xdr:cxnSp macro="">
      <xdr:nvCxnSpPr>
        <xdr:cNvPr id="604" name="直線コネクタ 603"/>
        <xdr:cNvCxnSpPr/>
      </xdr:nvCxnSpPr>
      <xdr:spPr>
        <a:xfrm>
          <a:off x="14592300" y="13299411"/>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97761</xdr:rowOff>
    </xdr:from>
    <xdr:to>
      <xdr:col>21</xdr:col>
      <xdr:colOff>161925</xdr:colOff>
      <xdr:row>77</xdr:row>
      <xdr:rowOff>108601</xdr:rowOff>
    </xdr:to>
    <xdr:cxnSp macro="">
      <xdr:nvCxnSpPr>
        <xdr:cNvPr id="607" name="直線コネクタ 606"/>
        <xdr:cNvCxnSpPr/>
      </xdr:nvCxnSpPr>
      <xdr:spPr>
        <a:xfrm flipV="1">
          <a:off x="13703300" y="13299411"/>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105324</xdr:rowOff>
    </xdr:from>
    <xdr:to>
      <xdr:col>19</xdr:col>
      <xdr:colOff>644525</xdr:colOff>
      <xdr:row>77</xdr:row>
      <xdr:rowOff>108601</xdr:rowOff>
    </xdr:to>
    <xdr:cxnSp macro="">
      <xdr:nvCxnSpPr>
        <xdr:cNvPr id="610" name="直線コネクタ 609"/>
        <xdr:cNvCxnSpPr/>
      </xdr:nvCxnSpPr>
      <xdr:spPr>
        <a:xfrm>
          <a:off x="12814300" y="1330697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80854</xdr:rowOff>
    </xdr:from>
    <xdr:to>
      <xdr:col>23</xdr:col>
      <xdr:colOff>568325</xdr:colOff>
      <xdr:row>78</xdr:row>
      <xdr:rowOff>11004</xdr:rowOff>
    </xdr:to>
    <xdr:sp macro="" textlink="">
      <xdr:nvSpPr>
        <xdr:cNvPr id="620" name="円/楕円 619"/>
        <xdr:cNvSpPr/>
      </xdr:nvSpPr>
      <xdr:spPr>
        <a:xfrm>
          <a:off x="162687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59281</xdr:rowOff>
    </xdr:from>
    <xdr:ext cx="534377" cy="259045"/>
    <xdr:sp macro="" textlink="">
      <xdr:nvSpPr>
        <xdr:cNvPr id="621" name="公債費該当値テキスト"/>
        <xdr:cNvSpPr txBox="1"/>
      </xdr:nvSpPr>
      <xdr:spPr>
        <a:xfrm>
          <a:off x="16370300" y="132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89777</xdr:rowOff>
    </xdr:from>
    <xdr:to>
      <xdr:col>22</xdr:col>
      <xdr:colOff>415925</xdr:colOff>
      <xdr:row>78</xdr:row>
      <xdr:rowOff>19927</xdr:rowOff>
    </xdr:to>
    <xdr:sp macro="" textlink="">
      <xdr:nvSpPr>
        <xdr:cNvPr id="622" name="円/楕円 621"/>
        <xdr:cNvSpPr/>
      </xdr:nvSpPr>
      <xdr:spPr>
        <a:xfrm>
          <a:off x="15430500" y="132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11054</xdr:rowOff>
    </xdr:from>
    <xdr:ext cx="534377" cy="259045"/>
    <xdr:sp macro="" textlink="">
      <xdr:nvSpPr>
        <xdr:cNvPr id="623" name="テキスト ボックス 622"/>
        <xdr:cNvSpPr txBox="1"/>
      </xdr:nvSpPr>
      <xdr:spPr>
        <a:xfrm>
          <a:off x="15214111" y="133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46961</xdr:rowOff>
    </xdr:from>
    <xdr:to>
      <xdr:col>21</xdr:col>
      <xdr:colOff>212725</xdr:colOff>
      <xdr:row>77</xdr:row>
      <xdr:rowOff>148561</xdr:rowOff>
    </xdr:to>
    <xdr:sp macro="" textlink="">
      <xdr:nvSpPr>
        <xdr:cNvPr id="624" name="円/楕円 623"/>
        <xdr:cNvSpPr/>
      </xdr:nvSpPr>
      <xdr:spPr>
        <a:xfrm>
          <a:off x="14541500" y="132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139688</xdr:rowOff>
    </xdr:from>
    <xdr:ext cx="534377" cy="259045"/>
    <xdr:sp macro="" textlink="">
      <xdr:nvSpPr>
        <xdr:cNvPr id="625" name="テキスト ボックス 624"/>
        <xdr:cNvSpPr txBox="1"/>
      </xdr:nvSpPr>
      <xdr:spPr>
        <a:xfrm>
          <a:off x="14325111" y="133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57801</xdr:rowOff>
    </xdr:from>
    <xdr:to>
      <xdr:col>20</xdr:col>
      <xdr:colOff>9525</xdr:colOff>
      <xdr:row>77</xdr:row>
      <xdr:rowOff>159401</xdr:rowOff>
    </xdr:to>
    <xdr:sp macro="" textlink="">
      <xdr:nvSpPr>
        <xdr:cNvPr id="626" name="円/楕円 625"/>
        <xdr:cNvSpPr/>
      </xdr:nvSpPr>
      <xdr:spPr>
        <a:xfrm>
          <a:off x="13652500" y="1325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150528</xdr:rowOff>
    </xdr:from>
    <xdr:ext cx="534377" cy="259045"/>
    <xdr:sp macro="" textlink="">
      <xdr:nvSpPr>
        <xdr:cNvPr id="627" name="テキスト ボックス 626"/>
        <xdr:cNvSpPr txBox="1"/>
      </xdr:nvSpPr>
      <xdr:spPr>
        <a:xfrm>
          <a:off x="13436111" y="1335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54524</xdr:rowOff>
    </xdr:from>
    <xdr:to>
      <xdr:col>18</xdr:col>
      <xdr:colOff>492125</xdr:colOff>
      <xdr:row>77</xdr:row>
      <xdr:rowOff>156124</xdr:rowOff>
    </xdr:to>
    <xdr:sp macro="" textlink="">
      <xdr:nvSpPr>
        <xdr:cNvPr id="628" name="円/楕円 627"/>
        <xdr:cNvSpPr/>
      </xdr:nvSpPr>
      <xdr:spPr>
        <a:xfrm>
          <a:off x="12763500" y="132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147251</xdr:rowOff>
    </xdr:from>
    <xdr:ext cx="534377" cy="259045"/>
    <xdr:sp macro="" textlink="">
      <xdr:nvSpPr>
        <xdr:cNvPr id="629" name="テキスト ボックス 628"/>
        <xdr:cNvSpPr txBox="1"/>
      </xdr:nvSpPr>
      <xdr:spPr>
        <a:xfrm>
          <a:off x="12547111" y="133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85339</xdr:rowOff>
    </xdr:from>
    <xdr:to>
      <xdr:col>23</xdr:col>
      <xdr:colOff>517525</xdr:colOff>
      <xdr:row>98</xdr:row>
      <xdr:rowOff>23285</xdr:rowOff>
    </xdr:to>
    <xdr:cxnSp macro="">
      <xdr:nvCxnSpPr>
        <xdr:cNvPr id="654" name="直線コネクタ 653"/>
        <xdr:cNvCxnSpPr/>
      </xdr:nvCxnSpPr>
      <xdr:spPr>
        <a:xfrm>
          <a:off x="15481300" y="16715989"/>
          <a:ext cx="838200" cy="1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85339</xdr:rowOff>
    </xdr:from>
    <xdr:to>
      <xdr:col>22</xdr:col>
      <xdr:colOff>365125</xdr:colOff>
      <xdr:row>97</xdr:row>
      <xdr:rowOff>159480</xdr:rowOff>
    </xdr:to>
    <xdr:cxnSp macro="">
      <xdr:nvCxnSpPr>
        <xdr:cNvPr id="657" name="直線コネクタ 656"/>
        <xdr:cNvCxnSpPr/>
      </xdr:nvCxnSpPr>
      <xdr:spPr>
        <a:xfrm flipV="1">
          <a:off x="14592300" y="16715989"/>
          <a:ext cx="889000" cy="7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149090</xdr:rowOff>
    </xdr:from>
    <xdr:to>
      <xdr:col>21</xdr:col>
      <xdr:colOff>161925</xdr:colOff>
      <xdr:row>97</xdr:row>
      <xdr:rowOff>159480</xdr:rowOff>
    </xdr:to>
    <xdr:cxnSp macro="">
      <xdr:nvCxnSpPr>
        <xdr:cNvPr id="660" name="直線コネクタ 659"/>
        <xdr:cNvCxnSpPr/>
      </xdr:nvCxnSpPr>
      <xdr:spPr>
        <a:xfrm>
          <a:off x="13703300" y="16779740"/>
          <a:ext cx="889000" cy="1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97512</xdr:rowOff>
    </xdr:from>
    <xdr:to>
      <xdr:col>19</xdr:col>
      <xdr:colOff>644525</xdr:colOff>
      <xdr:row>97</xdr:row>
      <xdr:rowOff>149090</xdr:rowOff>
    </xdr:to>
    <xdr:cxnSp macro="">
      <xdr:nvCxnSpPr>
        <xdr:cNvPr id="663" name="直線コネクタ 662"/>
        <xdr:cNvCxnSpPr/>
      </xdr:nvCxnSpPr>
      <xdr:spPr>
        <a:xfrm>
          <a:off x="12814300" y="16556712"/>
          <a:ext cx="889000" cy="2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143935</xdr:rowOff>
    </xdr:from>
    <xdr:to>
      <xdr:col>23</xdr:col>
      <xdr:colOff>568325</xdr:colOff>
      <xdr:row>98</xdr:row>
      <xdr:rowOff>74085</xdr:rowOff>
    </xdr:to>
    <xdr:sp macro="" textlink="">
      <xdr:nvSpPr>
        <xdr:cNvPr id="673" name="円/楕円 672"/>
        <xdr:cNvSpPr/>
      </xdr:nvSpPr>
      <xdr:spPr>
        <a:xfrm>
          <a:off x="16268700" y="1677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58862</xdr:rowOff>
    </xdr:from>
    <xdr:ext cx="378565" cy="259045"/>
    <xdr:sp macro="" textlink="">
      <xdr:nvSpPr>
        <xdr:cNvPr id="674" name="積立金該当値テキスト"/>
        <xdr:cNvSpPr txBox="1"/>
      </xdr:nvSpPr>
      <xdr:spPr>
        <a:xfrm>
          <a:off x="16370300" y="16689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34539</xdr:rowOff>
    </xdr:from>
    <xdr:to>
      <xdr:col>22</xdr:col>
      <xdr:colOff>415925</xdr:colOff>
      <xdr:row>97</xdr:row>
      <xdr:rowOff>136139</xdr:rowOff>
    </xdr:to>
    <xdr:sp macro="" textlink="">
      <xdr:nvSpPr>
        <xdr:cNvPr id="675" name="円/楕円 674"/>
        <xdr:cNvSpPr/>
      </xdr:nvSpPr>
      <xdr:spPr>
        <a:xfrm>
          <a:off x="15430500" y="1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127266</xdr:rowOff>
    </xdr:from>
    <xdr:ext cx="534377" cy="259045"/>
    <xdr:sp macro="" textlink="">
      <xdr:nvSpPr>
        <xdr:cNvPr id="676" name="テキスト ボックス 675"/>
        <xdr:cNvSpPr txBox="1"/>
      </xdr:nvSpPr>
      <xdr:spPr>
        <a:xfrm>
          <a:off x="15214111" y="1675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108680</xdr:rowOff>
    </xdr:from>
    <xdr:to>
      <xdr:col>21</xdr:col>
      <xdr:colOff>212725</xdr:colOff>
      <xdr:row>98</xdr:row>
      <xdr:rowOff>38830</xdr:rowOff>
    </xdr:to>
    <xdr:sp macro="" textlink="">
      <xdr:nvSpPr>
        <xdr:cNvPr id="677" name="円/楕円 676"/>
        <xdr:cNvSpPr/>
      </xdr:nvSpPr>
      <xdr:spPr>
        <a:xfrm>
          <a:off x="14541500" y="167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29957</xdr:rowOff>
    </xdr:from>
    <xdr:ext cx="469744" cy="259045"/>
    <xdr:sp macro="" textlink="">
      <xdr:nvSpPr>
        <xdr:cNvPr id="678" name="テキスト ボックス 677"/>
        <xdr:cNvSpPr txBox="1"/>
      </xdr:nvSpPr>
      <xdr:spPr>
        <a:xfrm>
          <a:off x="14357427" y="1683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98290</xdr:rowOff>
    </xdr:from>
    <xdr:to>
      <xdr:col>20</xdr:col>
      <xdr:colOff>9525</xdr:colOff>
      <xdr:row>98</xdr:row>
      <xdr:rowOff>28440</xdr:rowOff>
    </xdr:to>
    <xdr:sp macro="" textlink="">
      <xdr:nvSpPr>
        <xdr:cNvPr id="679" name="円/楕円 678"/>
        <xdr:cNvSpPr/>
      </xdr:nvSpPr>
      <xdr:spPr>
        <a:xfrm>
          <a:off x="13652500" y="167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19567</xdr:rowOff>
    </xdr:from>
    <xdr:ext cx="469744" cy="259045"/>
    <xdr:sp macro="" textlink="">
      <xdr:nvSpPr>
        <xdr:cNvPr id="680" name="テキスト ボックス 679"/>
        <xdr:cNvSpPr txBox="1"/>
      </xdr:nvSpPr>
      <xdr:spPr>
        <a:xfrm>
          <a:off x="13468427" y="1682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46712</xdr:rowOff>
    </xdr:from>
    <xdr:to>
      <xdr:col>18</xdr:col>
      <xdr:colOff>492125</xdr:colOff>
      <xdr:row>96</xdr:row>
      <xdr:rowOff>148312</xdr:rowOff>
    </xdr:to>
    <xdr:sp macro="" textlink="">
      <xdr:nvSpPr>
        <xdr:cNvPr id="681" name="円/楕円 680"/>
        <xdr:cNvSpPr/>
      </xdr:nvSpPr>
      <xdr:spPr>
        <a:xfrm>
          <a:off x="12763500" y="165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139439</xdr:rowOff>
    </xdr:from>
    <xdr:ext cx="534377" cy="259045"/>
    <xdr:sp macro="" textlink="">
      <xdr:nvSpPr>
        <xdr:cNvPr id="682" name="テキスト ボックス 681"/>
        <xdr:cNvSpPr txBox="1"/>
      </xdr:nvSpPr>
      <xdr:spPr>
        <a:xfrm>
          <a:off x="12547111" y="165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95874</xdr:rowOff>
    </xdr:from>
    <xdr:to>
      <xdr:col>32</xdr:col>
      <xdr:colOff>187325</xdr:colOff>
      <xdr:row>39</xdr:row>
      <xdr:rowOff>95907</xdr:rowOff>
    </xdr:to>
    <xdr:cxnSp macro="">
      <xdr:nvCxnSpPr>
        <xdr:cNvPr id="713" name="直線コネクタ 712"/>
        <xdr:cNvCxnSpPr/>
      </xdr:nvCxnSpPr>
      <xdr:spPr>
        <a:xfrm flipV="1">
          <a:off x="21323300" y="6782424"/>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95907</xdr:rowOff>
    </xdr:from>
    <xdr:to>
      <xdr:col>31</xdr:col>
      <xdr:colOff>34925</xdr:colOff>
      <xdr:row>39</xdr:row>
      <xdr:rowOff>95907</xdr:rowOff>
    </xdr:to>
    <xdr:cxnSp macro="">
      <xdr:nvCxnSpPr>
        <xdr:cNvPr id="716" name="直線コネクタ 715"/>
        <xdr:cNvCxnSpPr/>
      </xdr:nvCxnSpPr>
      <xdr:spPr>
        <a:xfrm>
          <a:off x="20434300" y="6782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95907</xdr:rowOff>
    </xdr:from>
    <xdr:to>
      <xdr:col>29</xdr:col>
      <xdr:colOff>517525</xdr:colOff>
      <xdr:row>39</xdr:row>
      <xdr:rowOff>95939</xdr:rowOff>
    </xdr:to>
    <xdr:cxnSp macro="">
      <xdr:nvCxnSpPr>
        <xdr:cNvPr id="719" name="直線コネクタ 718"/>
        <xdr:cNvCxnSpPr/>
      </xdr:nvCxnSpPr>
      <xdr:spPr>
        <a:xfrm flipV="1">
          <a:off x="19545300" y="6782457"/>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95939</xdr:rowOff>
    </xdr:from>
    <xdr:to>
      <xdr:col>28</xdr:col>
      <xdr:colOff>314325</xdr:colOff>
      <xdr:row>39</xdr:row>
      <xdr:rowOff>96593</xdr:rowOff>
    </xdr:to>
    <xdr:cxnSp macro="">
      <xdr:nvCxnSpPr>
        <xdr:cNvPr id="722" name="直線コネクタ 721"/>
        <xdr:cNvCxnSpPr/>
      </xdr:nvCxnSpPr>
      <xdr:spPr>
        <a:xfrm flipV="1">
          <a:off x="18656300" y="678248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45074</xdr:rowOff>
    </xdr:from>
    <xdr:to>
      <xdr:col>32</xdr:col>
      <xdr:colOff>238125</xdr:colOff>
      <xdr:row>39</xdr:row>
      <xdr:rowOff>146674</xdr:rowOff>
    </xdr:to>
    <xdr:sp macro="" textlink="">
      <xdr:nvSpPr>
        <xdr:cNvPr id="732" name="円/楕円 731"/>
        <xdr:cNvSpPr/>
      </xdr:nvSpPr>
      <xdr:spPr>
        <a:xfrm>
          <a:off x="22110700" y="67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131451</xdr:rowOff>
    </xdr:from>
    <xdr:ext cx="313932" cy="259045"/>
    <xdr:sp macro="" textlink="">
      <xdr:nvSpPr>
        <xdr:cNvPr id="733" name="投資及び出資金該当値テキスト"/>
        <xdr:cNvSpPr txBox="1"/>
      </xdr:nvSpPr>
      <xdr:spPr>
        <a:xfrm>
          <a:off x="22212300" y="6646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45107</xdr:rowOff>
    </xdr:from>
    <xdr:to>
      <xdr:col>31</xdr:col>
      <xdr:colOff>85725</xdr:colOff>
      <xdr:row>39</xdr:row>
      <xdr:rowOff>146707</xdr:rowOff>
    </xdr:to>
    <xdr:sp macro="" textlink="">
      <xdr:nvSpPr>
        <xdr:cNvPr id="734" name="円/楕円 733"/>
        <xdr:cNvSpPr/>
      </xdr:nvSpPr>
      <xdr:spPr>
        <a:xfrm>
          <a:off x="21272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137834</xdr:rowOff>
    </xdr:from>
    <xdr:ext cx="313932" cy="259045"/>
    <xdr:sp macro="" textlink="">
      <xdr:nvSpPr>
        <xdr:cNvPr id="735" name="テキスト ボックス 734"/>
        <xdr:cNvSpPr txBox="1"/>
      </xdr:nvSpPr>
      <xdr:spPr>
        <a:xfrm>
          <a:off x="21166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45107</xdr:rowOff>
    </xdr:from>
    <xdr:to>
      <xdr:col>29</xdr:col>
      <xdr:colOff>568325</xdr:colOff>
      <xdr:row>39</xdr:row>
      <xdr:rowOff>146707</xdr:rowOff>
    </xdr:to>
    <xdr:sp macro="" textlink="">
      <xdr:nvSpPr>
        <xdr:cNvPr id="736" name="円/楕円 735"/>
        <xdr:cNvSpPr/>
      </xdr:nvSpPr>
      <xdr:spPr>
        <a:xfrm>
          <a:off x="20383500" y="67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137834</xdr:rowOff>
    </xdr:from>
    <xdr:ext cx="313932" cy="259045"/>
    <xdr:sp macro="" textlink="">
      <xdr:nvSpPr>
        <xdr:cNvPr id="737" name="テキスト ボックス 736"/>
        <xdr:cNvSpPr txBox="1"/>
      </xdr:nvSpPr>
      <xdr:spPr>
        <a:xfrm>
          <a:off x="20277333" y="682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45139</xdr:rowOff>
    </xdr:from>
    <xdr:to>
      <xdr:col>28</xdr:col>
      <xdr:colOff>365125</xdr:colOff>
      <xdr:row>39</xdr:row>
      <xdr:rowOff>146739</xdr:rowOff>
    </xdr:to>
    <xdr:sp macro="" textlink="">
      <xdr:nvSpPr>
        <xdr:cNvPr id="738" name="円/楕円 737"/>
        <xdr:cNvSpPr/>
      </xdr:nvSpPr>
      <xdr:spPr>
        <a:xfrm>
          <a:off x="19494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137866</xdr:rowOff>
    </xdr:from>
    <xdr:ext cx="313932" cy="259045"/>
    <xdr:sp macro="" textlink="">
      <xdr:nvSpPr>
        <xdr:cNvPr id="739" name="テキスト ボックス 738"/>
        <xdr:cNvSpPr txBox="1"/>
      </xdr:nvSpPr>
      <xdr:spPr>
        <a:xfrm>
          <a:off x="19388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45793</xdr:rowOff>
    </xdr:from>
    <xdr:to>
      <xdr:col>27</xdr:col>
      <xdr:colOff>161925</xdr:colOff>
      <xdr:row>39</xdr:row>
      <xdr:rowOff>147393</xdr:rowOff>
    </xdr:to>
    <xdr:sp macro="" textlink="">
      <xdr:nvSpPr>
        <xdr:cNvPr id="740" name="円/楕円 739"/>
        <xdr:cNvSpPr/>
      </xdr:nvSpPr>
      <xdr:spPr>
        <a:xfrm>
          <a:off x="18605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138520</xdr:rowOff>
    </xdr:from>
    <xdr:ext cx="313932" cy="259045"/>
    <xdr:sp macro="" textlink="">
      <xdr:nvSpPr>
        <xdr:cNvPr id="741" name="テキスト ボックス 740"/>
        <xdr:cNvSpPr txBox="1"/>
      </xdr:nvSpPr>
      <xdr:spPr>
        <a:xfrm>
          <a:off x="18499333" y="6825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124361</xdr:rowOff>
    </xdr:from>
    <xdr:to>
      <xdr:col>32</xdr:col>
      <xdr:colOff>187325</xdr:colOff>
      <xdr:row>58</xdr:row>
      <xdr:rowOff>126510</xdr:rowOff>
    </xdr:to>
    <xdr:cxnSp macro="">
      <xdr:nvCxnSpPr>
        <xdr:cNvPr id="768" name="直線コネクタ 767"/>
        <xdr:cNvCxnSpPr/>
      </xdr:nvCxnSpPr>
      <xdr:spPr>
        <a:xfrm>
          <a:off x="21323300" y="10068461"/>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124361</xdr:rowOff>
    </xdr:from>
    <xdr:to>
      <xdr:col>31</xdr:col>
      <xdr:colOff>34925</xdr:colOff>
      <xdr:row>58</xdr:row>
      <xdr:rowOff>126464</xdr:rowOff>
    </xdr:to>
    <xdr:cxnSp macro="">
      <xdr:nvCxnSpPr>
        <xdr:cNvPr id="771" name="直線コネクタ 770"/>
        <xdr:cNvCxnSpPr/>
      </xdr:nvCxnSpPr>
      <xdr:spPr>
        <a:xfrm flipV="1">
          <a:off x="20434300" y="10068461"/>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124315</xdr:rowOff>
    </xdr:from>
    <xdr:to>
      <xdr:col>29</xdr:col>
      <xdr:colOff>517525</xdr:colOff>
      <xdr:row>58</xdr:row>
      <xdr:rowOff>126464</xdr:rowOff>
    </xdr:to>
    <xdr:cxnSp macro="">
      <xdr:nvCxnSpPr>
        <xdr:cNvPr id="774" name="直線コネクタ 773"/>
        <xdr:cNvCxnSpPr/>
      </xdr:nvCxnSpPr>
      <xdr:spPr>
        <a:xfrm>
          <a:off x="19545300" y="10068415"/>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124315</xdr:rowOff>
    </xdr:from>
    <xdr:to>
      <xdr:col>28</xdr:col>
      <xdr:colOff>314325</xdr:colOff>
      <xdr:row>58</xdr:row>
      <xdr:rowOff>124406</xdr:rowOff>
    </xdr:to>
    <xdr:cxnSp macro="">
      <xdr:nvCxnSpPr>
        <xdr:cNvPr id="777" name="直線コネクタ 776"/>
        <xdr:cNvCxnSpPr/>
      </xdr:nvCxnSpPr>
      <xdr:spPr>
        <a:xfrm flipV="1">
          <a:off x="18656300" y="1006841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75710</xdr:rowOff>
    </xdr:from>
    <xdr:to>
      <xdr:col>32</xdr:col>
      <xdr:colOff>238125</xdr:colOff>
      <xdr:row>59</xdr:row>
      <xdr:rowOff>5860</xdr:rowOff>
    </xdr:to>
    <xdr:sp macro="" textlink="">
      <xdr:nvSpPr>
        <xdr:cNvPr id="787" name="円/楕円 786"/>
        <xdr:cNvSpPr/>
      </xdr:nvSpPr>
      <xdr:spPr>
        <a:xfrm>
          <a:off x="22110700" y="100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162087</xdr:rowOff>
    </xdr:from>
    <xdr:ext cx="378565" cy="259045"/>
    <xdr:sp macro="" textlink="">
      <xdr:nvSpPr>
        <xdr:cNvPr id="788" name="貸付金該当値テキスト"/>
        <xdr:cNvSpPr txBox="1"/>
      </xdr:nvSpPr>
      <xdr:spPr>
        <a:xfrm>
          <a:off x="22212300" y="993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73561</xdr:rowOff>
    </xdr:from>
    <xdr:to>
      <xdr:col>31</xdr:col>
      <xdr:colOff>85725</xdr:colOff>
      <xdr:row>59</xdr:row>
      <xdr:rowOff>3711</xdr:rowOff>
    </xdr:to>
    <xdr:sp macro="" textlink="">
      <xdr:nvSpPr>
        <xdr:cNvPr id="789" name="円/楕円 788"/>
        <xdr:cNvSpPr/>
      </xdr:nvSpPr>
      <xdr:spPr>
        <a:xfrm>
          <a:off x="21272500" y="100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166288</xdr:rowOff>
    </xdr:from>
    <xdr:ext cx="378565" cy="259045"/>
    <xdr:sp macro="" textlink="">
      <xdr:nvSpPr>
        <xdr:cNvPr id="790" name="テキスト ボックス 789"/>
        <xdr:cNvSpPr txBox="1"/>
      </xdr:nvSpPr>
      <xdr:spPr>
        <a:xfrm>
          <a:off x="21134017" y="10110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75664</xdr:rowOff>
    </xdr:from>
    <xdr:to>
      <xdr:col>29</xdr:col>
      <xdr:colOff>568325</xdr:colOff>
      <xdr:row>59</xdr:row>
      <xdr:rowOff>5814</xdr:rowOff>
    </xdr:to>
    <xdr:sp macro="" textlink="">
      <xdr:nvSpPr>
        <xdr:cNvPr id="791" name="円/楕円 790"/>
        <xdr:cNvSpPr/>
      </xdr:nvSpPr>
      <xdr:spPr>
        <a:xfrm>
          <a:off x="20383500" y="100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168391</xdr:rowOff>
    </xdr:from>
    <xdr:ext cx="378565" cy="259045"/>
    <xdr:sp macro="" textlink="">
      <xdr:nvSpPr>
        <xdr:cNvPr id="792" name="テキスト ボックス 791"/>
        <xdr:cNvSpPr txBox="1"/>
      </xdr:nvSpPr>
      <xdr:spPr>
        <a:xfrm>
          <a:off x="20245017" y="1011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73515</xdr:rowOff>
    </xdr:from>
    <xdr:to>
      <xdr:col>28</xdr:col>
      <xdr:colOff>365125</xdr:colOff>
      <xdr:row>59</xdr:row>
      <xdr:rowOff>3665</xdr:rowOff>
    </xdr:to>
    <xdr:sp macro="" textlink="">
      <xdr:nvSpPr>
        <xdr:cNvPr id="793" name="円/楕円 792"/>
        <xdr:cNvSpPr/>
      </xdr:nvSpPr>
      <xdr:spPr>
        <a:xfrm>
          <a:off x="19494500" y="10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166242</xdr:rowOff>
    </xdr:from>
    <xdr:ext cx="378565" cy="259045"/>
    <xdr:sp macro="" textlink="">
      <xdr:nvSpPr>
        <xdr:cNvPr id="794" name="テキスト ボックス 793"/>
        <xdr:cNvSpPr txBox="1"/>
      </xdr:nvSpPr>
      <xdr:spPr>
        <a:xfrm>
          <a:off x="19356017" y="1011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73606</xdr:rowOff>
    </xdr:from>
    <xdr:to>
      <xdr:col>27</xdr:col>
      <xdr:colOff>161925</xdr:colOff>
      <xdr:row>59</xdr:row>
      <xdr:rowOff>3756</xdr:rowOff>
    </xdr:to>
    <xdr:sp macro="" textlink="">
      <xdr:nvSpPr>
        <xdr:cNvPr id="795" name="円/楕円 794"/>
        <xdr:cNvSpPr/>
      </xdr:nvSpPr>
      <xdr:spPr>
        <a:xfrm>
          <a:off x="18605500" y="100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166333</xdr:rowOff>
    </xdr:from>
    <xdr:ext cx="378565" cy="259045"/>
    <xdr:sp macro="" textlink="">
      <xdr:nvSpPr>
        <xdr:cNvPr id="796" name="テキスト ボックス 795"/>
        <xdr:cNvSpPr txBox="1"/>
      </xdr:nvSpPr>
      <xdr:spPr>
        <a:xfrm>
          <a:off x="18467017" y="1011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56794</xdr:rowOff>
    </xdr:from>
    <xdr:to>
      <xdr:col>32</xdr:col>
      <xdr:colOff>187325</xdr:colOff>
      <xdr:row>75</xdr:row>
      <xdr:rowOff>74711</xdr:rowOff>
    </xdr:to>
    <xdr:cxnSp macro="">
      <xdr:nvCxnSpPr>
        <xdr:cNvPr id="829" name="直線コネクタ 828"/>
        <xdr:cNvCxnSpPr/>
      </xdr:nvCxnSpPr>
      <xdr:spPr>
        <a:xfrm flipV="1">
          <a:off x="21323300" y="12915544"/>
          <a:ext cx="8382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74711</xdr:rowOff>
    </xdr:from>
    <xdr:to>
      <xdr:col>31</xdr:col>
      <xdr:colOff>34925</xdr:colOff>
      <xdr:row>75</xdr:row>
      <xdr:rowOff>104039</xdr:rowOff>
    </xdr:to>
    <xdr:cxnSp macro="">
      <xdr:nvCxnSpPr>
        <xdr:cNvPr id="832" name="直線コネクタ 831"/>
        <xdr:cNvCxnSpPr/>
      </xdr:nvCxnSpPr>
      <xdr:spPr>
        <a:xfrm flipV="1">
          <a:off x="20434300" y="12933461"/>
          <a:ext cx="889000" cy="2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104039</xdr:rowOff>
    </xdr:from>
    <xdr:to>
      <xdr:col>29</xdr:col>
      <xdr:colOff>517525</xdr:colOff>
      <xdr:row>75</xdr:row>
      <xdr:rowOff>138690</xdr:rowOff>
    </xdr:to>
    <xdr:cxnSp macro="">
      <xdr:nvCxnSpPr>
        <xdr:cNvPr id="835" name="直線コネクタ 834"/>
        <xdr:cNvCxnSpPr/>
      </xdr:nvCxnSpPr>
      <xdr:spPr>
        <a:xfrm flipV="1">
          <a:off x="19545300" y="12962789"/>
          <a:ext cx="889000" cy="3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50965</xdr:rowOff>
    </xdr:from>
    <xdr:to>
      <xdr:col>28</xdr:col>
      <xdr:colOff>314325</xdr:colOff>
      <xdr:row>75</xdr:row>
      <xdr:rowOff>138690</xdr:rowOff>
    </xdr:to>
    <xdr:cxnSp macro="">
      <xdr:nvCxnSpPr>
        <xdr:cNvPr id="838" name="直線コネクタ 837"/>
        <xdr:cNvCxnSpPr/>
      </xdr:nvCxnSpPr>
      <xdr:spPr>
        <a:xfrm>
          <a:off x="18656300" y="12909715"/>
          <a:ext cx="889000" cy="8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5994</xdr:rowOff>
    </xdr:from>
    <xdr:to>
      <xdr:col>32</xdr:col>
      <xdr:colOff>238125</xdr:colOff>
      <xdr:row>75</xdr:row>
      <xdr:rowOff>107594</xdr:rowOff>
    </xdr:to>
    <xdr:sp macro="" textlink="">
      <xdr:nvSpPr>
        <xdr:cNvPr id="848" name="円/楕円 847"/>
        <xdr:cNvSpPr/>
      </xdr:nvSpPr>
      <xdr:spPr>
        <a:xfrm>
          <a:off x="22110700" y="128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28871</xdr:rowOff>
    </xdr:from>
    <xdr:ext cx="534377" cy="259045"/>
    <xdr:sp macro="" textlink="">
      <xdr:nvSpPr>
        <xdr:cNvPr id="849" name="繰出金該当値テキスト"/>
        <xdr:cNvSpPr txBox="1"/>
      </xdr:nvSpPr>
      <xdr:spPr>
        <a:xfrm>
          <a:off x="22212300" y="127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23911</xdr:rowOff>
    </xdr:from>
    <xdr:to>
      <xdr:col>31</xdr:col>
      <xdr:colOff>85725</xdr:colOff>
      <xdr:row>75</xdr:row>
      <xdr:rowOff>125511</xdr:rowOff>
    </xdr:to>
    <xdr:sp macro="" textlink="">
      <xdr:nvSpPr>
        <xdr:cNvPr id="850" name="円/楕円 849"/>
        <xdr:cNvSpPr/>
      </xdr:nvSpPr>
      <xdr:spPr>
        <a:xfrm>
          <a:off x="21272500" y="128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116637</xdr:rowOff>
    </xdr:from>
    <xdr:ext cx="534377" cy="259045"/>
    <xdr:sp macro="" textlink="">
      <xdr:nvSpPr>
        <xdr:cNvPr id="851" name="テキスト ボックス 850"/>
        <xdr:cNvSpPr txBox="1"/>
      </xdr:nvSpPr>
      <xdr:spPr>
        <a:xfrm>
          <a:off x="21056111" y="129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53239</xdr:rowOff>
    </xdr:from>
    <xdr:to>
      <xdr:col>29</xdr:col>
      <xdr:colOff>568325</xdr:colOff>
      <xdr:row>75</xdr:row>
      <xdr:rowOff>154839</xdr:rowOff>
    </xdr:to>
    <xdr:sp macro="" textlink="">
      <xdr:nvSpPr>
        <xdr:cNvPr id="852" name="円/楕円 851"/>
        <xdr:cNvSpPr/>
      </xdr:nvSpPr>
      <xdr:spPr>
        <a:xfrm>
          <a:off x="20383500" y="129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145966</xdr:rowOff>
    </xdr:from>
    <xdr:ext cx="534377" cy="259045"/>
    <xdr:sp macro="" textlink="">
      <xdr:nvSpPr>
        <xdr:cNvPr id="853" name="テキスト ボックス 852"/>
        <xdr:cNvSpPr txBox="1"/>
      </xdr:nvSpPr>
      <xdr:spPr>
        <a:xfrm>
          <a:off x="20167111" y="130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87890</xdr:rowOff>
    </xdr:from>
    <xdr:to>
      <xdr:col>28</xdr:col>
      <xdr:colOff>365125</xdr:colOff>
      <xdr:row>76</xdr:row>
      <xdr:rowOff>18039</xdr:rowOff>
    </xdr:to>
    <xdr:sp macro="" textlink="">
      <xdr:nvSpPr>
        <xdr:cNvPr id="854" name="円/楕円 853"/>
        <xdr:cNvSpPr/>
      </xdr:nvSpPr>
      <xdr:spPr>
        <a:xfrm>
          <a:off x="19494500" y="129466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9168</xdr:rowOff>
    </xdr:from>
    <xdr:ext cx="534377" cy="259045"/>
    <xdr:sp macro="" textlink="">
      <xdr:nvSpPr>
        <xdr:cNvPr id="855" name="テキスト ボックス 854"/>
        <xdr:cNvSpPr txBox="1"/>
      </xdr:nvSpPr>
      <xdr:spPr>
        <a:xfrm>
          <a:off x="19278111" y="130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165</xdr:rowOff>
    </xdr:from>
    <xdr:to>
      <xdr:col>27</xdr:col>
      <xdr:colOff>161925</xdr:colOff>
      <xdr:row>75</xdr:row>
      <xdr:rowOff>101765</xdr:rowOff>
    </xdr:to>
    <xdr:sp macro="" textlink="">
      <xdr:nvSpPr>
        <xdr:cNvPr id="856" name="円/楕円 855"/>
        <xdr:cNvSpPr/>
      </xdr:nvSpPr>
      <xdr:spPr>
        <a:xfrm>
          <a:off x="18605500" y="128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118292</xdr:rowOff>
    </xdr:from>
    <xdr:ext cx="534377" cy="259045"/>
    <xdr:sp macro="" textlink="">
      <xdr:nvSpPr>
        <xdr:cNvPr id="857" name="テキスト ボックス 856"/>
        <xdr:cNvSpPr txBox="1"/>
      </xdr:nvSpPr>
      <xdr:spPr>
        <a:xfrm>
          <a:off x="18389111" y="126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・全体的に、類似団体に比べ住民一人当たりのコストは低く抑えられている。</a:t>
          </a:r>
          <a:endParaRPr kumimoji="1" lang="en-US" altLang="ja-JP" sz="1300">
            <a:latin typeface="ＭＳ Ｐゴシック"/>
          </a:endParaRPr>
        </a:p>
        <a:p>
          <a:r>
            <a:rPr kumimoji="1" lang="ja-JP" altLang="en-US" sz="1300">
              <a:latin typeface="ＭＳ Ｐゴシック"/>
            </a:rPr>
            <a:t>・Ｈ２４の扶助費の増大は、震災による地域給付金によるものである。Ｈ２４以降の物件費の増大は、除染対策事業によるものであり、災害復旧事業費とともに今後、収束していく見通しである。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5,201
5,176
18.92
3,370,190
2,965,914
359,910
1,883,019
2,202,709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30734</xdr:rowOff>
    </xdr:from>
    <xdr:to>
      <xdr:col>6</xdr:col>
      <xdr:colOff>511175</xdr:colOff>
      <xdr:row>36</xdr:row>
      <xdr:rowOff>37338</xdr:rowOff>
    </xdr:to>
    <xdr:cxnSp macro="">
      <xdr:nvCxnSpPr>
        <xdr:cNvPr id="61" name="直線コネクタ 60"/>
        <xdr:cNvCxnSpPr/>
      </xdr:nvCxnSpPr>
      <xdr:spPr>
        <a:xfrm flipV="1">
          <a:off x="3797300" y="6202934"/>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37338</xdr:rowOff>
    </xdr:from>
    <xdr:to>
      <xdr:col>5</xdr:col>
      <xdr:colOff>358775</xdr:colOff>
      <xdr:row>36</xdr:row>
      <xdr:rowOff>55372</xdr:rowOff>
    </xdr:to>
    <xdr:cxnSp macro="">
      <xdr:nvCxnSpPr>
        <xdr:cNvPr id="64" name="直線コネクタ 63"/>
        <xdr:cNvCxnSpPr/>
      </xdr:nvCxnSpPr>
      <xdr:spPr>
        <a:xfrm flipV="1">
          <a:off x="2908300" y="620953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33782</xdr:rowOff>
    </xdr:from>
    <xdr:to>
      <xdr:col>4</xdr:col>
      <xdr:colOff>155575</xdr:colOff>
      <xdr:row>36</xdr:row>
      <xdr:rowOff>55372</xdr:rowOff>
    </xdr:to>
    <xdr:cxnSp macro="">
      <xdr:nvCxnSpPr>
        <xdr:cNvPr id="67" name="直線コネクタ 66"/>
        <xdr:cNvCxnSpPr/>
      </xdr:nvCxnSpPr>
      <xdr:spPr>
        <a:xfrm>
          <a:off x="2019300" y="6205982"/>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60833</xdr:rowOff>
    </xdr:from>
    <xdr:to>
      <xdr:col>2</xdr:col>
      <xdr:colOff>638175</xdr:colOff>
      <xdr:row>36</xdr:row>
      <xdr:rowOff>33782</xdr:rowOff>
    </xdr:to>
    <xdr:cxnSp macro="">
      <xdr:nvCxnSpPr>
        <xdr:cNvPr id="70" name="直線コネクタ 69"/>
        <xdr:cNvCxnSpPr/>
      </xdr:nvCxnSpPr>
      <xdr:spPr>
        <a:xfrm>
          <a:off x="1130300" y="6061583"/>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151384</xdr:rowOff>
    </xdr:from>
    <xdr:to>
      <xdr:col>6</xdr:col>
      <xdr:colOff>561975</xdr:colOff>
      <xdr:row>36</xdr:row>
      <xdr:rowOff>81534</xdr:rowOff>
    </xdr:to>
    <xdr:sp macro="" textlink="">
      <xdr:nvSpPr>
        <xdr:cNvPr id="80" name="円/楕円 79"/>
        <xdr:cNvSpPr/>
      </xdr:nvSpPr>
      <xdr:spPr>
        <a:xfrm>
          <a:off x="45847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129811</xdr:rowOff>
    </xdr:from>
    <xdr:ext cx="534377" cy="259045"/>
    <xdr:sp macro="" textlink="">
      <xdr:nvSpPr>
        <xdr:cNvPr id="81" name="議会費該当値テキスト"/>
        <xdr:cNvSpPr txBox="1"/>
      </xdr:nvSpPr>
      <xdr:spPr>
        <a:xfrm>
          <a:off x="4686300" y="61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157988</xdr:rowOff>
    </xdr:from>
    <xdr:to>
      <xdr:col>5</xdr:col>
      <xdr:colOff>409575</xdr:colOff>
      <xdr:row>36</xdr:row>
      <xdr:rowOff>88138</xdr:rowOff>
    </xdr:to>
    <xdr:sp macro="" textlink="">
      <xdr:nvSpPr>
        <xdr:cNvPr id="82" name="円/楕円 81"/>
        <xdr:cNvSpPr/>
      </xdr:nvSpPr>
      <xdr:spPr>
        <a:xfrm>
          <a:off x="3746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79265</xdr:rowOff>
    </xdr:from>
    <xdr:ext cx="534377" cy="259045"/>
    <xdr:sp macro="" textlink="">
      <xdr:nvSpPr>
        <xdr:cNvPr id="83" name="テキスト ボックス 82"/>
        <xdr:cNvSpPr txBox="1"/>
      </xdr:nvSpPr>
      <xdr:spPr>
        <a:xfrm>
          <a:off x="3530111" y="62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4572</xdr:rowOff>
    </xdr:from>
    <xdr:to>
      <xdr:col>4</xdr:col>
      <xdr:colOff>206375</xdr:colOff>
      <xdr:row>36</xdr:row>
      <xdr:rowOff>106172</xdr:rowOff>
    </xdr:to>
    <xdr:sp macro="" textlink="">
      <xdr:nvSpPr>
        <xdr:cNvPr id="84" name="円/楕円 83"/>
        <xdr:cNvSpPr/>
      </xdr:nvSpPr>
      <xdr:spPr>
        <a:xfrm>
          <a:off x="2857500" y="61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97299</xdr:rowOff>
    </xdr:from>
    <xdr:ext cx="469744" cy="259045"/>
    <xdr:sp macro="" textlink="">
      <xdr:nvSpPr>
        <xdr:cNvPr id="85" name="テキスト ボックス 84"/>
        <xdr:cNvSpPr txBox="1"/>
      </xdr:nvSpPr>
      <xdr:spPr>
        <a:xfrm>
          <a:off x="2673427" y="626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154432</xdr:rowOff>
    </xdr:from>
    <xdr:to>
      <xdr:col>3</xdr:col>
      <xdr:colOff>3175</xdr:colOff>
      <xdr:row>36</xdr:row>
      <xdr:rowOff>84582</xdr:rowOff>
    </xdr:to>
    <xdr:sp macro="" textlink="">
      <xdr:nvSpPr>
        <xdr:cNvPr id="86" name="円/楕円 85"/>
        <xdr:cNvSpPr/>
      </xdr:nvSpPr>
      <xdr:spPr>
        <a:xfrm>
          <a:off x="1968500" y="61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75709</xdr:rowOff>
    </xdr:from>
    <xdr:ext cx="534377" cy="259045"/>
    <xdr:sp macro="" textlink="">
      <xdr:nvSpPr>
        <xdr:cNvPr id="87" name="テキスト ボックス 86"/>
        <xdr:cNvSpPr txBox="1"/>
      </xdr:nvSpPr>
      <xdr:spPr>
        <a:xfrm>
          <a:off x="1752111" y="62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10033</xdr:rowOff>
    </xdr:from>
    <xdr:to>
      <xdr:col>1</xdr:col>
      <xdr:colOff>485775</xdr:colOff>
      <xdr:row>35</xdr:row>
      <xdr:rowOff>111633</xdr:rowOff>
    </xdr:to>
    <xdr:sp macro="" textlink="">
      <xdr:nvSpPr>
        <xdr:cNvPr id="88" name="円/楕円 87"/>
        <xdr:cNvSpPr/>
      </xdr:nvSpPr>
      <xdr:spPr>
        <a:xfrm>
          <a:off x="1079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102760</xdr:rowOff>
    </xdr:from>
    <xdr:ext cx="534377" cy="259045"/>
    <xdr:sp macro="" textlink="">
      <xdr:nvSpPr>
        <xdr:cNvPr id="89" name="テキスト ボックス 88"/>
        <xdr:cNvSpPr txBox="1"/>
      </xdr:nvSpPr>
      <xdr:spPr>
        <a:xfrm>
          <a:off x="863111" y="61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142097</xdr:rowOff>
    </xdr:from>
    <xdr:to>
      <xdr:col>6</xdr:col>
      <xdr:colOff>511175</xdr:colOff>
      <xdr:row>57</xdr:row>
      <xdr:rowOff>163184</xdr:rowOff>
    </xdr:to>
    <xdr:cxnSp macro="">
      <xdr:nvCxnSpPr>
        <xdr:cNvPr id="120" name="直線コネクタ 119"/>
        <xdr:cNvCxnSpPr/>
      </xdr:nvCxnSpPr>
      <xdr:spPr>
        <a:xfrm>
          <a:off x="3797300" y="9914747"/>
          <a:ext cx="8382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142097</xdr:rowOff>
    </xdr:from>
    <xdr:to>
      <xdr:col>5</xdr:col>
      <xdr:colOff>358775</xdr:colOff>
      <xdr:row>58</xdr:row>
      <xdr:rowOff>13568</xdr:rowOff>
    </xdr:to>
    <xdr:cxnSp macro="">
      <xdr:nvCxnSpPr>
        <xdr:cNvPr id="123" name="直線コネクタ 122"/>
        <xdr:cNvCxnSpPr/>
      </xdr:nvCxnSpPr>
      <xdr:spPr>
        <a:xfrm flipV="1">
          <a:off x="2908300" y="9914747"/>
          <a:ext cx="889000" cy="4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8347</xdr:rowOff>
    </xdr:from>
    <xdr:to>
      <xdr:col>4</xdr:col>
      <xdr:colOff>155575</xdr:colOff>
      <xdr:row>58</xdr:row>
      <xdr:rowOff>13568</xdr:rowOff>
    </xdr:to>
    <xdr:cxnSp macro="">
      <xdr:nvCxnSpPr>
        <xdr:cNvPr id="126" name="直線コネクタ 125"/>
        <xdr:cNvCxnSpPr/>
      </xdr:nvCxnSpPr>
      <xdr:spPr>
        <a:xfrm>
          <a:off x="2019300" y="9952447"/>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102637</xdr:rowOff>
    </xdr:from>
    <xdr:to>
      <xdr:col>2</xdr:col>
      <xdr:colOff>638175</xdr:colOff>
      <xdr:row>58</xdr:row>
      <xdr:rowOff>8347</xdr:rowOff>
    </xdr:to>
    <xdr:cxnSp macro="">
      <xdr:nvCxnSpPr>
        <xdr:cNvPr id="129" name="直線コネクタ 128"/>
        <xdr:cNvCxnSpPr/>
      </xdr:nvCxnSpPr>
      <xdr:spPr>
        <a:xfrm>
          <a:off x="1130300" y="9875287"/>
          <a:ext cx="889000" cy="7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112384</xdr:rowOff>
    </xdr:from>
    <xdr:to>
      <xdr:col>6</xdr:col>
      <xdr:colOff>561975</xdr:colOff>
      <xdr:row>58</xdr:row>
      <xdr:rowOff>42534</xdr:rowOff>
    </xdr:to>
    <xdr:sp macro="" textlink="">
      <xdr:nvSpPr>
        <xdr:cNvPr id="139" name="円/楕円 138"/>
        <xdr:cNvSpPr/>
      </xdr:nvSpPr>
      <xdr:spPr>
        <a:xfrm>
          <a:off x="4584700" y="98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27311</xdr:rowOff>
    </xdr:from>
    <xdr:ext cx="534377" cy="259045"/>
    <xdr:sp macro="" textlink="">
      <xdr:nvSpPr>
        <xdr:cNvPr id="140" name="総務費該当値テキスト"/>
        <xdr:cNvSpPr txBox="1"/>
      </xdr:nvSpPr>
      <xdr:spPr>
        <a:xfrm>
          <a:off x="4686300" y="97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91297</xdr:rowOff>
    </xdr:from>
    <xdr:to>
      <xdr:col>5</xdr:col>
      <xdr:colOff>409575</xdr:colOff>
      <xdr:row>58</xdr:row>
      <xdr:rowOff>21447</xdr:rowOff>
    </xdr:to>
    <xdr:sp macro="" textlink="">
      <xdr:nvSpPr>
        <xdr:cNvPr id="141" name="円/楕円 140"/>
        <xdr:cNvSpPr/>
      </xdr:nvSpPr>
      <xdr:spPr>
        <a:xfrm>
          <a:off x="3746500" y="98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12574</xdr:rowOff>
    </xdr:from>
    <xdr:ext cx="534377" cy="259045"/>
    <xdr:sp macro="" textlink="">
      <xdr:nvSpPr>
        <xdr:cNvPr id="142" name="テキスト ボックス 141"/>
        <xdr:cNvSpPr txBox="1"/>
      </xdr:nvSpPr>
      <xdr:spPr>
        <a:xfrm>
          <a:off x="3530111" y="99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134218</xdr:rowOff>
    </xdr:from>
    <xdr:to>
      <xdr:col>4</xdr:col>
      <xdr:colOff>206375</xdr:colOff>
      <xdr:row>58</xdr:row>
      <xdr:rowOff>64368</xdr:rowOff>
    </xdr:to>
    <xdr:sp macro="" textlink="">
      <xdr:nvSpPr>
        <xdr:cNvPr id="143" name="円/楕円 142"/>
        <xdr:cNvSpPr/>
      </xdr:nvSpPr>
      <xdr:spPr>
        <a:xfrm>
          <a:off x="2857500" y="990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55495</xdr:rowOff>
    </xdr:from>
    <xdr:ext cx="534377" cy="259045"/>
    <xdr:sp macro="" textlink="">
      <xdr:nvSpPr>
        <xdr:cNvPr id="144" name="テキスト ボックス 143"/>
        <xdr:cNvSpPr txBox="1"/>
      </xdr:nvSpPr>
      <xdr:spPr>
        <a:xfrm>
          <a:off x="2641111" y="999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128997</xdr:rowOff>
    </xdr:from>
    <xdr:to>
      <xdr:col>3</xdr:col>
      <xdr:colOff>3175</xdr:colOff>
      <xdr:row>58</xdr:row>
      <xdr:rowOff>59147</xdr:rowOff>
    </xdr:to>
    <xdr:sp macro="" textlink="">
      <xdr:nvSpPr>
        <xdr:cNvPr id="145" name="円/楕円 144"/>
        <xdr:cNvSpPr/>
      </xdr:nvSpPr>
      <xdr:spPr>
        <a:xfrm>
          <a:off x="1968500" y="9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50274</xdr:rowOff>
    </xdr:from>
    <xdr:ext cx="534377" cy="259045"/>
    <xdr:sp macro="" textlink="">
      <xdr:nvSpPr>
        <xdr:cNvPr id="146" name="テキスト ボックス 145"/>
        <xdr:cNvSpPr txBox="1"/>
      </xdr:nvSpPr>
      <xdr:spPr>
        <a:xfrm>
          <a:off x="1752111" y="99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51837</xdr:rowOff>
    </xdr:from>
    <xdr:to>
      <xdr:col>1</xdr:col>
      <xdr:colOff>485775</xdr:colOff>
      <xdr:row>57</xdr:row>
      <xdr:rowOff>153437</xdr:rowOff>
    </xdr:to>
    <xdr:sp macro="" textlink="">
      <xdr:nvSpPr>
        <xdr:cNvPr id="147" name="円/楕円 146"/>
        <xdr:cNvSpPr/>
      </xdr:nvSpPr>
      <xdr:spPr>
        <a:xfrm>
          <a:off x="1079500" y="98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144564</xdr:rowOff>
    </xdr:from>
    <xdr:ext cx="599010" cy="259045"/>
    <xdr:sp macro="" textlink="">
      <xdr:nvSpPr>
        <xdr:cNvPr id="148" name="テキスト ボックス 147"/>
        <xdr:cNvSpPr txBox="1"/>
      </xdr:nvSpPr>
      <xdr:spPr>
        <a:xfrm>
          <a:off x="830794" y="991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120041</xdr:rowOff>
    </xdr:from>
    <xdr:to>
      <xdr:col>6</xdr:col>
      <xdr:colOff>511175</xdr:colOff>
      <xdr:row>75</xdr:row>
      <xdr:rowOff>142091</xdr:rowOff>
    </xdr:to>
    <xdr:cxnSp macro="">
      <xdr:nvCxnSpPr>
        <xdr:cNvPr id="176" name="直線コネクタ 175"/>
        <xdr:cNvCxnSpPr/>
      </xdr:nvCxnSpPr>
      <xdr:spPr>
        <a:xfrm>
          <a:off x="3797300" y="12978791"/>
          <a:ext cx="838200" cy="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120041</xdr:rowOff>
    </xdr:from>
    <xdr:to>
      <xdr:col>5</xdr:col>
      <xdr:colOff>358775</xdr:colOff>
      <xdr:row>75</xdr:row>
      <xdr:rowOff>168242</xdr:rowOff>
    </xdr:to>
    <xdr:cxnSp macro="">
      <xdr:nvCxnSpPr>
        <xdr:cNvPr id="179" name="直線コネクタ 178"/>
        <xdr:cNvCxnSpPr/>
      </xdr:nvCxnSpPr>
      <xdr:spPr>
        <a:xfrm flipV="1">
          <a:off x="2908300" y="12978791"/>
          <a:ext cx="889000" cy="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168242</xdr:rowOff>
    </xdr:from>
    <xdr:to>
      <xdr:col>4</xdr:col>
      <xdr:colOff>155575</xdr:colOff>
      <xdr:row>76</xdr:row>
      <xdr:rowOff>162999</xdr:rowOff>
    </xdr:to>
    <xdr:cxnSp macro="">
      <xdr:nvCxnSpPr>
        <xdr:cNvPr id="182" name="直線コネクタ 181"/>
        <xdr:cNvCxnSpPr/>
      </xdr:nvCxnSpPr>
      <xdr:spPr>
        <a:xfrm flipV="1">
          <a:off x="2019300" y="13026992"/>
          <a:ext cx="889000" cy="1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162999</xdr:rowOff>
    </xdr:from>
    <xdr:to>
      <xdr:col>2</xdr:col>
      <xdr:colOff>638175</xdr:colOff>
      <xdr:row>78</xdr:row>
      <xdr:rowOff>28304</xdr:rowOff>
    </xdr:to>
    <xdr:cxnSp macro="">
      <xdr:nvCxnSpPr>
        <xdr:cNvPr id="185" name="直線コネクタ 184"/>
        <xdr:cNvCxnSpPr/>
      </xdr:nvCxnSpPr>
      <xdr:spPr>
        <a:xfrm flipV="1">
          <a:off x="1130300" y="13193199"/>
          <a:ext cx="889000" cy="20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135531</xdr:rowOff>
    </xdr:from>
    <xdr:ext cx="599010" cy="259045"/>
    <xdr:sp macro="" textlink="">
      <xdr:nvSpPr>
        <xdr:cNvPr id="189" name="テキスト ボックス 188"/>
        <xdr:cNvSpPr txBox="1"/>
      </xdr:nvSpPr>
      <xdr:spPr>
        <a:xfrm>
          <a:off x="830794" y="1299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91291</xdr:rowOff>
    </xdr:from>
    <xdr:to>
      <xdr:col>6</xdr:col>
      <xdr:colOff>561975</xdr:colOff>
      <xdr:row>76</xdr:row>
      <xdr:rowOff>21441</xdr:rowOff>
    </xdr:to>
    <xdr:sp macro="" textlink="">
      <xdr:nvSpPr>
        <xdr:cNvPr id="195" name="円/楕円 194"/>
        <xdr:cNvSpPr/>
      </xdr:nvSpPr>
      <xdr:spPr>
        <a:xfrm>
          <a:off x="4584700" y="12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114168</xdr:rowOff>
    </xdr:from>
    <xdr:ext cx="599010" cy="259045"/>
    <xdr:sp macro="" textlink="">
      <xdr:nvSpPr>
        <xdr:cNvPr id="196" name="民生費該当値テキスト"/>
        <xdr:cNvSpPr txBox="1"/>
      </xdr:nvSpPr>
      <xdr:spPr>
        <a:xfrm>
          <a:off x="4686300" y="128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211,977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69241</xdr:rowOff>
    </xdr:from>
    <xdr:to>
      <xdr:col>5</xdr:col>
      <xdr:colOff>409575</xdr:colOff>
      <xdr:row>75</xdr:row>
      <xdr:rowOff>170841</xdr:rowOff>
    </xdr:to>
    <xdr:sp macro="" textlink="">
      <xdr:nvSpPr>
        <xdr:cNvPr id="197" name="円/楕円 196"/>
        <xdr:cNvSpPr/>
      </xdr:nvSpPr>
      <xdr:spPr>
        <a:xfrm>
          <a:off x="3746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15918</xdr:rowOff>
    </xdr:from>
    <xdr:ext cx="599010" cy="259045"/>
    <xdr:sp macro="" textlink="">
      <xdr:nvSpPr>
        <xdr:cNvPr id="198" name="テキスト ボックス 197"/>
        <xdr:cNvSpPr txBox="1"/>
      </xdr:nvSpPr>
      <xdr:spPr>
        <a:xfrm>
          <a:off x="3497794" y="1270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117443</xdr:rowOff>
    </xdr:from>
    <xdr:to>
      <xdr:col>4</xdr:col>
      <xdr:colOff>206375</xdr:colOff>
      <xdr:row>76</xdr:row>
      <xdr:rowOff>47594</xdr:rowOff>
    </xdr:to>
    <xdr:sp macro="" textlink="">
      <xdr:nvSpPr>
        <xdr:cNvPr id="199" name="円/楕円 198"/>
        <xdr:cNvSpPr/>
      </xdr:nvSpPr>
      <xdr:spPr>
        <a:xfrm>
          <a:off x="2857500" y="12976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64120</xdr:rowOff>
    </xdr:from>
    <xdr:ext cx="599010" cy="259045"/>
    <xdr:sp macro="" textlink="">
      <xdr:nvSpPr>
        <xdr:cNvPr id="200" name="テキスト ボックス 199"/>
        <xdr:cNvSpPr txBox="1"/>
      </xdr:nvSpPr>
      <xdr:spPr>
        <a:xfrm>
          <a:off x="2608794" y="12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206,257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112199</xdr:rowOff>
    </xdr:from>
    <xdr:to>
      <xdr:col>3</xdr:col>
      <xdr:colOff>3175</xdr:colOff>
      <xdr:row>77</xdr:row>
      <xdr:rowOff>42349</xdr:rowOff>
    </xdr:to>
    <xdr:sp macro="" textlink="">
      <xdr:nvSpPr>
        <xdr:cNvPr id="201" name="円/楕円 200"/>
        <xdr:cNvSpPr/>
      </xdr:nvSpPr>
      <xdr:spPr>
        <a:xfrm>
          <a:off x="1968500" y="131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58876</xdr:rowOff>
    </xdr:from>
    <xdr:ext cx="599010" cy="259045"/>
    <xdr:sp macro="" textlink="">
      <xdr:nvSpPr>
        <xdr:cNvPr id="202" name="テキスト ボックス 201"/>
        <xdr:cNvSpPr txBox="1"/>
      </xdr:nvSpPr>
      <xdr:spPr>
        <a:xfrm>
          <a:off x="1719794" y="1291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148954</xdr:rowOff>
    </xdr:from>
    <xdr:to>
      <xdr:col>1</xdr:col>
      <xdr:colOff>485775</xdr:colOff>
      <xdr:row>78</xdr:row>
      <xdr:rowOff>79104</xdr:rowOff>
    </xdr:to>
    <xdr:sp macro="" textlink="">
      <xdr:nvSpPr>
        <xdr:cNvPr id="203" name="円/楕円 202"/>
        <xdr:cNvSpPr/>
      </xdr:nvSpPr>
      <xdr:spPr>
        <a:xfrm>
          <a:off x="1079500" y="133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70231</xdr:rowOff>
    </xdr:from>
    <xdr:ext cx="599010" cy="259045"/>
    <xdr:sp macro="" textlink="">
      <xdr:nvSpPr>
        <xdr:cNvPr id="204" name="テキスト ボックス 203"/>
        <xdr:cNvSpPr txBox="1"/>
      </xdr:nvSpPr>
      <xdr:spPr>
        <a:xfrm>
          <a:off x="830794" y="1344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134209</xdr:rowOff>
    </xdr:from>
    <xdr:to>
      <xdr:col>6</xdr:col>
      <xdr:colOff>511175</xdr:colOff>
      <xdr:row>97</xdr:row>
      <xdr:rowOff>143770</xdr:rowOff>
    </xdr:to>
    <xdr:cxnSp macro="">
      <xdr:nvCxnSpPr>
        <xdr:cNvPr id="231" name="直線コネクタ 230"/>
        <xdr:cNvCxnSpPr/>
      </xdr:nvCxnSpPr>
      <xdr:spPr>
        <a:xfrm flipV="1">
          <a:off x="3797300" y="16764859"/>
          <a:ext cx="8382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143770</xdr:rowOff>
    </xdr:from>
    <xdr:to>
      <xdr:col>5</xdr:col>
      <xdr:colOff>358775</xdr:colOff>
      <xdr:row>97</xdr:row>
      <xdr:rowOff>157933</xdr:rowOff>
    </xdr:to>
    <xdr:cxnSp macro="">
      <xdr:nvCxnSpPr>
        <xdr:cNvPr id="234" name="直線コネクタ 233"/>
        <xdr:cNvCxnSpPr/>
      </xdr:nvCxnSpPr>
      <xdr:spPr>
        <a:xfrm flipV="1">
          <a:off x="2908300" y="16774420"/>
          <a:ext cx="889000" cy="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157933</xdr:rowOff>
    </xdr:from>
    <xdr:to>
      <xdr:col>4</xdr:col>
      <xdr:colOff>155575</xdr:colOff>
      <xdr:row>97</xdr:row>
      <xdr:rowOff>164933</xdr:rowOff>
    </xdr:to>
    <xdr:cxnSp macro="">
      <xdr:nvCxnSpPr>
        <xdr:cNvPr id="237" name="直線コネクタ 236"/>
        <xdr:cNvCxnSpPr/>
      </xdr:nvCxnSpPr>
      <xdr:spPr>
        <a:xfrm flipV="1">
          <a:off x="2019300" y="16788583"/>
          <a:ext cx="889000" cy="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149704</xdr:rowOff>
    </xdr:from>
    <xdr:to>
      <xdr:col>2</xdr:col>
      <xdr:colOff>638175</xdr:colOff>
      <xdr:row>97</xdr:row>
      <xdr:rowOff>164933</xdr:rowOff>
    </xdr:to>
    <xdr:cxnSp macro="">
      <xdr:nvCxnSpPr>
        <xdr:cNvPr id="240" name="直線コネクタ 239"/>
        <xdr:cNvCxnSpPr/>
      </xdr:nvCxnSpPr>
      <xdr:spPr>
        <a:xfrm>
          <a:off x="1130300" y="16780354"/>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83409</xdr:rowOff>
    </xdr:from>
    <xdr:to>
      <xdr:col>6</xdr:col>
      <xdr:colOff>561975</xdr:colOff>
      <xdr:row>98</xdr:row>
      <xdr:rowOff>13559</xdr:rowOff>
    </xdr:to>
    <xdr:sp macro="" textlink="">
      <xdr:nvSpPr>
        <xdr:cNvPr id="250" name="円/楕円 249"/>
        <xdr:cNvSpPr/>
      </xdr:nvSpPr>
      <xdr:spPr>
        <a:xfrm>
          <a:off x="4584700" y="167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169786</xdr:rowOff>
    </xdr:from>
    <xdr:ext cx="534377" cy="259045"/>
    <xdr:sp macro="" textlink="">
      <xdr:nvSpPr>
        <xdr:cNvPr id="251" name="衛生費該当値テキスト"/>
        <xdr:cNvSpPr txBox="1"/>
      </xdr:nvSpPr>
      <xdr:spPr>
        <a:xfrm>
          <a:off x="4686300" y="166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92970</xdr:rowOff>
    </xdr:from>
    <xdr:to>
      <xdr:col>5</xdr:col>
      <xdr:colOff>409575</xdr:colOff>
      <xdr:row>98</xdr:row>
      <xdr:rowOff>23120</xdr:rowOff>
    </xdr:to>
    <xdr:sp macro="" textlink="">
      <xdr:nvSpPr>
        <xdr:cNvPr id="252" name="円/楕円 251"/>
        <xdr:cNvSpPr/>
      </xdr:nvSpPr>
      <xdr:spPr>
        <a:xfrm>
          <a:off x="3746500" y="16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14247</xdr:rowOff>
    </xdr:from>
    <xdr:ext cx="534377" cy="259045"/>
    <xdr:sp macro="" textlink="">
      <xdr:nvSpPr>
        <xdr:cNvPr id="253" name="テキスト ボックス 252"/>
        <xdr:cNvSpPr txBox="1"/>
      </xdr:nvSpPr>
      <xdr:spPr>
        <a:xfrm>
          <a:off x="3530111" y="168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107133</xdr:rowOff>
    </xdr:from>
    <xdr:to>
      <xdr:col>4</xdr:col>
      <xdr:colOff>206375</xdr:colOff>
      <xdr:row>98</xdr:row>
      <xdr:rowOff>37283</xdr:rowOff>
    </xdr:to>
    <xdr:sp macro="" textlink="">
      <xdr:nvSpPr>
        <xdr:cNvPr id="254" name="円/楕円 253"/>
        <xdr:cNvSpPr/>
      </xdr:nvSpPr>
      <xdr:spPr>
        <a:xfrm>
          <a:off x="2857500" y="167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28410</xdr:rowOff>
    </xdr:from>
    <xdr:ext cx="534377" cy="259045"/>
    <xdr:sp macro="" textlink="">
      <xdr:nvSpPr>
        <xdr:cNvPr id="255" name="テキスト ボックス 254"/>
        <xdr:cNvSpPr txBox="1"/>
      </xdr:nvSpPr>
      <xdr:spPr>
        <a:xfrm>
          <a:off x="2641111" y="168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114133</xdr:rowOff>
    </xdr:from>
    <xdr:to>
      <xdr:col>3</xdr:col>
      <xdr:colOff>3175</xdr:colOff>
      <xdr:row>98</xdr:row>
      <xdr:rowOff>44283</xdr:rowOff>
    </xdr:to>
    <xdr:sp macro="" textlink="">
      <xdr:nvSpPr>
        <xdr:cNvPr id="256" name="円/楕円 255"/>
        <xdr:cNvSpPr/>
      </xdr:nvSpPr>
      <xdr:spPr>
        <a:xfrm>
          <a:off x="1968500" y="167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35410</xdr:rowOff>
    </xdr:from>
    <xdr:ext cx="534377" cy="259045"/>
    <xdr:sp macro="" textlink="">
      <xdr:nvSpPr>
        <xdr:cNvPr id="257" name="テキスト ボックス 256"/>
        <xdr:cNvSpPr txBox="1"/>
      </xdr:nvSpPr>
      <xdr:spPr>
        <a:xfrm>
          <a:off x="1752111" y="1683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98904</xdr:rowOff>
    </xdr:from>
    <xdr:to>
      <xdr:col>1</xdr:col>
      <xdr:colOff>485775</xdr:colOff>
      <xdr:row>98</xdr:row>
      <xdr:rowOff>29054</xdr:rowOff>
    </xdr:to>
    <xdr:sp macro="" textlink="">
      <xdr:nvSpPr>
        <xdr:cNvPr id="258" name="円/楕円 257"/>
        <xdr:cNvSpPr/>
      </xdr:nvSpPr>
      <xdr:spPr>
        <a:xfrm>
          <a:off x="1079500" y="167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20181</xdr:rowOff>
    </xdr:from>
    <xdr:ext cx="534377" cy="259045"/>
    <xdr:sp macro="" textlink="">
      <xdr:nvSpPr>
        <xdr:cNvPr id="259" name="テキスト ボックス 258"/>
        <xdr:cNvSpPr txBox="1"/>
      </xdr:nvSpPr>
      <xdr:spPr>
        <a:xfrm>
          <a:off x="863111" y="168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120726</xdr:rowOff>
    </xdr:from>
    <xdr:to>
      <xdr:col>15</xdr:col>
      <xdr:colOff>180975</xdr:colOff>
      <xdr:row>38</xdr:row>
      <xdr:rowOff>121732</xdr:rowOff>
    </xdr:to>
    <xdr:cxnSp macro="">
      <xdr:nvCxnSpPr>
        <xdr:cNvPr id="286" name="直線コネクタ 285"/>
        <xdr:cNvCxnSpPr/>
      </xdr:nvCxnSpPr>
      <xdr:spPr>
        <a:xfrm flipV="1">
          <a:off x="9639300" y="6635826"/>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121732</xdr:rowOff>
    </xdr:from>
    <xdr:to>
      <xdr:col>14</xdr:col>
      <xdr:colOff>28575</xdr:colOff>
      <xdr:row>38</xdr:row>
      <xdr:rowOff>122372</xdr:rowOff>
    </xdr:to>
    <xdr:cxnSp macro="">
      <xdr:nvCxnSpPr>
        <xdr:cNvPr id="289" name="直線コネクタ 288"/>
        <xdr:cNvCxnSpPr/>
      </xdr:nvCxnSpPr>
      <xdr:spPr>
        <a:xfrm flipV="1">
          <a:off x="8750300" y="663683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102529</xdr:rowOff>
    </xdr:from>
    <xdr:to>
      <xdr:col>12</xdr:col>
      <xdr:colOff>511175</xdr:colOff>
      <xdr:row>38</xdr:row>
      <xdr:rowOff>122372</xdr:rowOff>
    </xdr:to>
    <xdr:cxnSp macro="">
      <xdr:nvCxnSpPr>
        <xdr:cNvPr id="292" name="直線コネクタ 291"/>
        <xdr:cNvCxnSpPr/>
      </xdr:nvCxnSpPr>
      <xdr:spPr>
        <a:xfrm>
          <a:off x="7861300" y="6617629"/>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79670</xdr:rowOff>
    </xdr:from>
    <xdr:to>
      <xdr:col>11</xdr:col>
      <xdr:colOff>307975</xdr:colOff>
      <xdr:row>38</xdr:row>
      <xdr:rowOff>102529</xdr:rowOff>
    </xdr:to>
    <xdr:cxnSp macro="">
      <xdr:nvCxnSpPr>
        <xdr:cNvPr id="295" name="直線コネクタ 294"/>
        <xdr:cNvCxnSpPr/>
      </xdr:nvCxnSpPr>
      <xdr:spPr>
        <a:xfrm>
          <a:off x="6972300" y="659477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69926</xdr:rowOff>
    </xdr:from>
    <xdr:to>
      <xdr:col>15</xdr:col>
      <xdr:colOff>231775</xdr:colOff>
      <xdr:row>39</xdr:row>
      <xdr:rowOff>76</xdr:rowOff>
    </xdr:to>
    <xdr:sp macro="" textlink="">
      <xdr:nvSpPr>
        <xdr:cNvPr id="305" name="円/楕円 304"/>
        <xdr:cNvSpPr/>
      </xdr:nvSpPr>
      <xdr:spPr>
        <a:xfrm>
          <a:off x="10426700" y="658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378565" cy="259045"/>
    <xdr:sp macro="" textlink="">
      <xdr:nvSpPr>
        <xdr:cNvPr id="306" name="労働費該当値テキスト"/>
        <xdr:cNvSpPr txBox="1"/>
      </xdr:nvSpPr>
      <xdr:spPr>
        <a:xfrm>
          <a:off x="10528300" y="652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70932</xdr:rowOff>
    </xdr:from>
    <xdr:to>
      <xdr:col>14</xdr:col>
      <xdr:colOff>79375</xdr:colOff>
      <xdr:row>39</xdr:row>
      <xdr:rowOff>1082</xdr:rowOff>
    </xdr:to>
    <xdr:sp macro="" textlink="">
      <xdr:nvSpPr>
        <xdr:cNvPr id="307" name="円/楕円 306"/>
        <xdr:cNvSpPr/>
      </xdr:nvSpPr>
      <xdr:spPr>
        <a:xfrm>
          <a:off x="9588500" y="658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163659</xdr:rowOff>
    </xdr:from>
    <xdr:ext cx="378565" cy="259045"/>
    <xdr:sp macro="" textlink="">
      <xdr:nvSpPr>
        <xdr:cNvPr id="308" name="テキスト ボックス 307"/>
        <xdr:cNvSpPr txBox="1"/>
      </xdr:nvSpPr>
      <xdr:spPr>
        <a:xfrm>
          <a:off x="9450017" y="6678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71572</xdr:rowOff>
    </xdr:from>
    <xdr:to>
      <xdr:col>12</xdr:col>
      <xdr:colOff>561975</xdr:colOff>
      <xdr:row>39</xdr:row>
      <xdr:rowOff>1722</xdr:rowOff>
    </xdr:to>
    <xdr:sp macro="" textlink="">
      <xdr:nvSpPr>
        <xdr:cNvPr id="309" name="円/楕円 308"/>
        <xdr:cNvSpPr/>
      </xdr:nvSpPr>
      <xdr:spPr>
        <a:xfrm>
          <a:off x="8699500" y="658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164299</xdr:rowOff>
    </xdr:from>
    <xdr:ext cx="378565" cy="259045"/>
    <xdr:sp macro="" textlink="">
      <xdr:nvSpPr>
        <xdr:cNvPr id="310" name="テキスト ボックス 309"/>
        <xdr:cNvSpPr txBox="1"/>
      </xdr:nvSpPr>
      <xdr:spPr>
        <a:xfrm>
          <a:off x="8561017" y="667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51729</xdr:rowOff>
    </xdr:from>
    <xdr:to>
      <xdr:col>11</xdr:col>
      <xdr:colOff>358775</xdr:colOff>
      <xdr:row>38</xdr:row>
      <xdr:rowOff>153329</xdr:rowOff>
    </xdr:to>
    <xdr:sp macro="" textlink="">
      <xdr:nvSpPr>
        <xdr:cNvPr id="311" name="円/楕円 310"/>
        <xdr:cNvSpPr/>
      </xdr:nvSpPr>
      <xdr:spPr>
        <a:xfrm>
          <a:off x="7810500" y="65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144456</xdr:rowOff>
    </xdr:from>
    <xdr:ext cx="378565" cy="259045"/>
    <xdr:sp macro="" textlink="">
      <xdr:nvSpPr>
        <xdr:cNvPr id="312" name="テキスト ボックス 311"/>
        <xdr:cNvSpPr txBox="1"/>
      </xdr:nvSpPr>
      <xdr:spPr>
        <a:xfrm>
          <a:off x="7672017" y="6659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28870</xdr:rowOff>
    </xdr:from>
    <xdr:to>
      <xdr:col>10</xdr:col>
      <xdr:colOff>155575</xdr:colOff>
      <xdr:row>38</xdr:row>
      <xdr:rowOff>130470</xdr:rowOff>
    </xdr:to>
    <xdr:sp macro="" textlink="">
      <xdr:nvSpPr>
        <xdr:cNvPr id="313" name="円/楕円 312"/>
        <xdr:cNvSpPr/>
      </xdr:nvSpPr>
      <xdr:spPr>
        <a:xfrm>
          <a:off x="6921500" y="65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121597</xdr:rowOff>
    </xdr:from>
    <xdr:ext cx="469744" cy="259045"/>
    <xdr:sp macro="" textlink="">
      <xdr:nvSpPr>
        <xdr:cNvPr id="314" name="テキスト ボックス 313"/>
        <xdr:cNvSpPr txBox="1"/>
      </xdr:nvSpPr>
      <xdr:spPr>
        <a:xfrm>
          <a:off x="6737427" y="663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142485</xdr:rowOff>
    </xdr:from>
    <xdr:to>
      <xdr:col>15</xdr:col>
      <xdr:colOff>180975</xdr:colOff>
      <xdr:row>57</xdr:row>
      <xdr:rowOff>161665</xdr:rowOff>
    </xdr:to>
    <xdr:cxnSp macro="">
      <xdr:nvCxnSpPr>
        <xdr:cNvPr id="343" name="直線コネクタ 342"/>
        <xdr:cNvCxnSpPr/>
      </xdr:nvCxnSpPr>
      <xdr:spPr>
        <a:xfrm flipV="1">
          <a:off x="9639300" y="9915135"/>
          <a:ext cx="8382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138363</xdr:rowOff>
    </xdr:from>
    <xdr:to>
      <xdr:col>14</xdr:col>
      <xdr:colOff>28575</xdr:colOff>
      <xdr:row>57</xdr:row>
      <xdr:rowOff>161665</xdr:rowOff>
    </xdr:to>
    <xdr:cxnSp macro="">
      <xdr:nvCxnSpPr>
        <xdr:cNvPr id="346" name="直線コネクタ 345"/>
        <xdr:cNvCxnSpPr/>
      </xdr:nvCxnSpPr>
      <xdr:spPr>
        <a:xfrm>
          <a:off x="8750300" y="9911013"/>
          <a:ext cx="889000" cy="2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138363</xdr:rowOff>
    </xdr:from>
    <xdr:to>
      <xdr:col>12</xdr:col>
      <xdr:colOff>511175</xdr:colOff>
      <xdr:row>57</xdr:row>
      <xdr:rowOff>167029</xdr:rowOff>
    </xdr:to>
    <xdr:cxnSp macro="">
      <xdr:nvCxnSpPr>
        <xdr:cNvPr id="349" name="直線コネクタ 348"/>
        <xdr:cNvCxnSpPr/>
      </xdr:nvCxnSpPr>
      <xdr:spPr>
        <a:xfrm flipV="1">
          <a:off x="7861300" y="9911013"/>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167029</xdr:rowOff>
    </xdr:from>
    <xdr:to>
      <xdr:col>11</xdr:col>
      <xdr:colOff>307975</xdr:colOff>
      <xdr:row>57</xdr:row>
      <xdr:rowOff>168942</xdr:rowOff>
    </xdr:to>
    <xdr:cxnSp macro="">
      <xdr:nvCxnSpPr>
        <xdr:cNvPr id="352" name="直線コネクタ 351"/>
        <xdr:cNvCxnSpPr/>
      </xdr:nvCxnSpPr>
      <xdr:spPr>
        <a:xfrm flipV="1">
          <a:off x="6972300" y="9939679"/>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91685</xdr:rowOff>
    </xdr:from>
    <xdr:to>
      <xdr:col>15</xdr:col>
      <xdr:colOff>231775</xdr:colOff>
      <xdr:row>58</xdr:row>
      <xdr:rowOff>21835</xdr:rowOff>
    </xdr:to>
    <xdr:sp macro="" textlink="">
      <xdr:nvSpPr>
        <xdr:cNvPr id="362" name="円/楕円 361"/>
        <xdr:cNvSpPr/>
      </xdr:nvSpPr>
      <xdr:spPr>
        <a:xfrm>
          <a:off x="10426700" y="986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70112</xdr:rowOff>
    </xdr:from>
    <xdr:ext cx="534377" cy="259045"/>
    <xdr:sp macro="" textlink="">
      <xdr:nvSpPr>
        <xdr:cNvPr id="363" name="農林水産業費該当値テキスト"/>
        <xdr:cNvSpPr txBox="1"/>
      </xdr:nvSpPr>
      <xdr:spPr>
        <a:xfrm>
          <a:off x="10528300" y="984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110865</xdr:rowOff>
    </xdr:from>
    <xdr:to>
      <xdr:col>14</xdr:col>
      <xdr:colOff>79375</xdr:colOff>
      <xdr:row>58</xdr:row>
      <xdr:rowOff>41015</xdr:rowOff>
    </xdr:to>
    <xdr:sp macro="" textlink="">
      <xdr:nvSpPr>
        <xdr:cNvPr id="364" name="円/楕円 363"/>
        <xdr:cNvSpPr/>
      </xdr:nvSpPr>
      <xdr:spPr>
        <a:xfrm>
          <a:off x="9588500" y="9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32142</xdr:rowOff>
    </xdr:from>
    <xdr:ext cx="534377" cy="259045"/>
    <xdr:sp macro="" textlink="">
      <xdr:nvSpPr>
        <xdr:cNvPr id="365" name="テキスト ボックス 364"/>
        <xdr:cNvSpPr txBox="1"/>
      </xdr:nvSpPr>
      <xdr:spPr>
        <a:xfrm>
          <a:off x="9372111" y="99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87563</xdr:rowOff>
    </xdr:from>
    <xdr:to>
      <xdr:col>12</xdr:col>
      <xdr:colOff>561975</xdr:colOff>
      <xdr:row>58</xdr:row>
      <xdr:rowOff>17713</xdr:rowOff>
    </xdr:to>
    <xdr:sp macro="" textlink="">
      <xdr:nvSpPr>
        <xdr:cNvPr id="366" name="円/楕円 365"/>
        <xdr:cNvSpPr/>
      </xdr:nvSpPr>
      <xdr:spPr>
        <a:xfrm>
          <a:off x="8699500" y="98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8840</xdr:rowOff>
    </xdr:from>
    <xdr:ext cx="534377" cy="259045"/>
    <xdr:sp macro="" textlink="">
      <xdr:nvSpPr>
        <xdr:cNvPr id="367" name="テキスト ボックス 366"/>
        <xdr:cNvSpPr txBox="1"/>
      </xdr:nvSpPr>
      <xdr:spPr>
        <a:xfrm>
          <a:off x="8483111" y="99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116229</xdr:rowOff>
    </xdr:from>
    <xdr:to>
      <xdr:col>11</xdr:col>
      <xdr:colOff>358775</xdr:colOff>
      <xdr:row>58</xdr:row>
      <xdr:rowOff>46379</xdr:rowOff>
    </xdr:to>
    <xdr:sp macro="" textlink="">
      <xdr:nvSpPr>
        <xdr:cNvPr id="368" name="円/楕円 367"/>
        <xdr:cNvSpPr/>
      </xdr:nvSpPr>
      <xdr:spPr>
        <a:xfrm>
          <a:off x="7810500" y="98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37506</xdr:rowOff>
    </xdr:from>
    <xdr:ext cx="534377" cy="259045"/>
    <xdr:sp macro="" textlink="">
      <xdr:nvSpPr>
        <xdr:cNvPr id="369" name="テキスト ボックス 368"/>
        <xdr:cNvSpPr txBox="1"/>
      </xdr:nvSpPr>
      <xdr:spPr>
        <a:xfrm>
          <a:off x="7594111" y="99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118142</xdr:rowOff>
    </xdr:from>
    <xdr:to>
      <xdr:col>10</xdr:col>
      <xdr:colOff>155575</xdr:colOff>
      <xdr:row>58</xdr:row>
      <xdr:rowOff>48292</xdr:rowOff>
    </xdr:to>
    <xdr:sp macro="" textlink="">
      <xdr:nvSpPr>
        <xdr:cNvPr id="370" name="円/楕円 369"/>
        <xdr:cNvSpPr/>
      </xdr:nvSpPr>
      <xdr:spPr>
        <a:xfrm>
          <a:off x="6921500" y="98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39419</xdr:rowOff>
    </xdr:from>
    <xdr:ext cx="534377" cy="259045"/>
    <xdr:sp macro="" textlink="">
      <xdr:nvSpPr>
        <xdr:cNvPr id="371" name="テキスト ボックス 370"/>
        <xdr:cNvSpPr txBox="1"/>
      </xdr:nvSpPr>
      <xdr:spPr>
        <a:xfrm>
          <a:off x="6705111" y="99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165988</xdr:rowOff>
    </xdr:from>
    <xdr:to>
      <xdr:col>15</xdr:col>
      <xdr:colOff>180975</xdr:colOff>
      <xdr:row>79</xdr:row>
      <xdr:rowOff>3645</xdr:rowOff>
    </xdr:to>
    <xdr:cxnSp macro="">
      <xdr:nvCxnSpPr>
        <xdr:cNvPr id="400" name="直線コネクタ 399"/>
        <xdr:cNvCxnSpPr/>
      </xdr:nvCxnSpPr>
      <xdr:spPr>
        <a:xfrm>
          <a:off x="9639300" y="13539088"/>
          <a:ext cx="8382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165988</xdr:rowOff>
    </xdr:from>
    <xdr:to>
      <xdr:col>14</xdr:col>
      <xdr:colOff>28575</xdr:colOff>
      <xdr:row>78</xdr:row>
      <xdr:rowOff>170435</xdr:rowOff>
    </xdr:to>
    <xdr:cxnSp macro="">
      <xdr:nvCxnSpPr>
        <xdr:cNvPr id="403" name="直線コネクタ 402"/>
        <xdr:cNvCxnSpPr/>
      </xdr:nvCxnSpPr>
      <xdr:spPr>
        <a:xfrm flipV="1">
          <a:off x="8750300" y="13539088"/>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170435</xdr:rowOff>
    </xdr:from>
    <xdr:to>
      <xdr:col>12</xdr:col>
      <xdr:colOff>511175</xdr:colOff>
      <xdr:row>79</xdr:row>
      <xdr:rowOff>3339</xdr:rowOff>
    </xdr:to>
    <xdr:cxnSp macro="">
      <xdr:nvCxnSpPr>
        <xdr:cNvPr id="406" name="直線コネクタ 405"/>
        <xdr:cNvCxnSpPr/>
      </xdr:nvCxnSpPr>
      <xdr:spPr>
        <a:xfrm flipV="1">
          <a:off x="7861300" y="13543535"/>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851</xdr:rowOff>
    </xdr:from>
    <xdr:to>
      <xdr:col>11</xdr:col>
      <xdr:colOff>307975</xdr:colOff>
      <xdr:row>79</xdr:row>
      <xdr:rowOff>3339</xdr:rowOff>
    </xdr:to>
    <xdr:cxnSp macro="">
      <xdr:nvCxnSpPr>
        <xdr:cNvPr id="409" name="直線コネクタ 408"/>
        <xdr:cNvCxnSpPr/>
      </xdr:nvCxnSpPr>
      <xdr:spPr>
        <a:xfrm>
          <a:off x="6972300" y="13545401"/>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124295</xdr:rowOff>
    </xdr:from>
    <xdr:to>
      <xdr:col>15</xdr:col>
      <xdr:colOff>231775</xdr:colOff>
      <xdr:row>79</xdr:row>
      <xdr:rowOff>54445</xdr:rowOff>
    </xdr:to>
    <xdr:sp macro="" textlink="">
      <xdr:nvSpPr>
        <xdr:cNvPr id="419" name="円/楕円 418"/>
        <xdr:cNvSpPr/>
      </xdr:nvSpPr>
      <xdr:spPr>
        <a:xfrm>
          <a:off x="104267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39222</xdr:rowOff>
    </xdr:from>
    <xdr:ext cx="469744" cy="259045"/>
    <xdr:sp macro="" textlink="">
      <xdr:nvSpPr>
        <xdr:cNvPr id="420" name="商工費該当値テキスト"/>
        <xdr:cNvSpPr txBox="1"/>
      </xdr:nvSpPr>
      <xdr:spPr>
        <a:xfrm>
          <a:off x="10528300" y="134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115188</xdr:rowOff>
    </xdr:from>
    <xdr:to>
      <xdr:col>14</xdr:col>
      <xdr:colOff>79375</xdr:colOff>
      <xdr:row>79</xdr:row>
      <xdr:rowOff>45338</xdr:rowOff>
    </xdr:to>
    <xdr:sp macro="" textlink="">
      <xdr:nvSpPr>
        <xdr:cNvPr id="421" name="円/楕円 420"/>
        <xdr:cNvSpPr/>
      </xdr:nvSpPr>
      <xdr:spPr>
        <a:xfrm>
          <a:off x="9588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36465</xdr:rowOff>
    </xdr:from>
    <xdr:ext cx="469744" cy="259045"/>
    <xdr:sp macro="" textlink="">
      <xdr:nvSpPr>
        <xdr:cNvPr id="422" name="テキスト ボックス 421"/>
        <xdr:cNvSpPr txBox="1"/>
      </xdr:nvSpPr>
      <xdr:spPr>
        <a:xfrm>
          <a:off x="9404427"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119635</xdr:rowOff>
    </xdr:from>
    <xdr:to>
      <xdr:col>12</xdr:col>
      <xdr:colOff>561975</xdr:colOff>
      <xdr:row>79</xdr:row>
      <xdr:rowOff>49785</xdr:rowOff>
    </xdr:to>
    <xdr:sp macro="" textlink="">
      <xdr:nvSpPr>
        <xdr:cNvPr id="423" name="円/楕円 422"/>
        <xdr:cNvSpPr/>
      </xdr:nvSpPr>
      <xdr:spPr>
        <a:xfrm>
          <a:off x="8699500" y="134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40912</xdr:rowOff>
    </xdr:from>
    <xdr:ext cx="469744" cy="259045"/>
    <xdr:sp macro="" textlink="">
      <xdr:nvSpPr>
        <xdr:cNvPr id="424" name="テキスト ボックス 423"/>
        <xdr:cNvSpPr txBox="1"/>
      </xdr:nvSpPr>
      <xdr:spPr>
        <a:xfrm>
          <a:off x="8515427" y="1358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123989</xdr:rowOff>
    </xdr:from>
    <xdr:to>
      <xdr:col>11</xdr:col>
      <xdr:colOff>358775</xdr:colOff>
      <xdr:row>79</xdr:row>
      <xdr:rowOff>54139</xdr:rowOff>
    </xdr:to>
    <xdr:sp macro="" textlink="">
      <xdr:nvSpPr>
        <xdr:cNvPr id="425" name="円/楕円 424"/>
        <xdr:cNvSpPr/>
      </xdr:nvSpPr>
      <xdr:spPr>
        <a:xfrm>
          <a:off x="7810500" y="13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45266</xdr:rowOff>
    </xdr:from>
    <xdr:ext cx="469744" cy="259045"/>
    <xdr:sp macro="" textlink="">
      <xdr:nvSpPr>
        <xdr:cNvPr id="426" name="テキスト ボックス 425"/>
        <xdr:cNvSpPr txBox="1"/>
      </xdr:nvSpPr>
      <xdr:spPr>
        <a:xfrm>
          <a:off x="7626427" y="1358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121501</xdr:rowOff>
    </xdr:from>
    <xdr:to>
      <xdr:col>10</xdr:col>
      <xdr:colOff>155575</xdr:colOff>
      <xdr:row>79</xdr:row>
      <xdr:rowOff>51651</xdr:rowOff>
    </xdr:to>
    <xdr:sp macro="" textlink="">
      <xdr:nvSpPr>
        <xdr:cNvPr id="427" name="円/楕円 426"/>
        <xdr:cNvSpPr/>
      </xdr:nvSpPr>
      <xdr:spPr>
        <a:xfrm>
          <a:off x="6921500" y="1349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42778</xdr:rowOff>
    </xdr:from>
    <xdr:ext cx="469744" cy="259045"/>
    <xdr:sp macro="" textlink="">
      <xdr:nvSpPr>
        <xdr:cNvPr id="428" name="テキスト ボックス 427"/>
        <xdr:cNvSpPr txBox="1"/>
      </xdr:nvSpPr>
      <xdr:spPr>
        <a:xfrm>
          <a:off x="6737427" y="1358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1254</xdr:rowOff>
    </xdr:from>
    <xdr:to>
      <xdr:col>15</xdr:col>
      <xdr:colOff>180340</xdr:colOff>
      <xdr:row>97</xdr:row>
      <xdr:rowOff>65880</xdr:rowOff>
    </xdr:to>
    <xdr:cxnSp macro="">
      <xdr:nvCxnSpPr>
        <xdr:cNvPr id="448" name="直線コネクタ 447"/>
        <xdr:cNvCxnSpPr/>
      </xdr:nvCxnSpPr>
      <xdr:spPr>
        <a:xfrm flipV="1">
          <a:off x="10475595" y="15603204"/>
          <a:ext cx="1270" cy="109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69707</xdr:rowOff>
    </xdr:from>
    <xdr:ext cx="534377" cy="259045"/>
    <xdr:sp macro="" textlink="">
      <xdr:nvSpPr>
        <xdr:cNvPr id="449" name="土木費最小値テキスト"/>
        <xdr:cNvSpPr txBox="1"/>
      </xdr:nvSpPr>
      <xdr:spPr>
        <a:xfrm>
          <a:off x="10528300" y="167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97</xdr:row>
      <xdr:rowOff>65880</xdr:rowOff>
    </xdr:from>
    <xdr:to>
      <xdr:col>15</xdr:col>
      <xdr:colOff>269875</xdr:colOff>
      <xdr:row>97</xdr:row>
      <xdr:rowOff>65880</xdr:rowOff>
    </xdr:to>
    <xdr:cxnSp macro="">
      <xdr:nvCxnSpPr>
        <xdr:cNvPr id="450" name="直線コネクタ 449"/>
        <xdr:cNvCxnSpPr/>
      </xdr:nvCxnSpPr>
      <xdr:spPr>
        <a:xfrm>
          <a:off x="10388600" y="1669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119381</xdr:rowOff>
    </xdr:from>
    <xdr:ext cx="599010" cy="259045"/>
    <xdr:sp macro="" textlink="">
      <xdr:nvSpPr>
        <xdr:cNvPr id="451" name="土木費最大値テキスト"/>
        <xdr:cNvSpPr txBox="1"/>
      </xdr:nvSpPr>
      <xdr:spPr>
        <a:xfrm>
          <a:off x="10528300" y="15378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91</xdr:row>
      <xdr:rowOff>1254</xdr:rowOff>
    </xdr:from>
    <xdr:to>
      <xdr:col>15</xdr:col>
      <xdr:colOff>269875</xdr:colOff>
      <xdr:row>91</xdr:row>
      <xdr:rowOff>1254</xdr:rowOff>
    </xdr:to>
    <xdr:cxnSp macro="">
      <xdr:nvCxnSpPr>
        <xdr:cNvPr id="452" name="直線コネクタ 451"/>
        <xdr:cNvCxnSpPr/>
      </xdr:nvCxnSpPr>
      <xdr:spPr>
        <a:xfrm>
          <a:off x="10388600" y="15603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65880</xdr:rowOff>
    </xdr:from>
    <xdr:to>
      <xdr:col>15</xdr:col>
      <xdr:colOff>180975</xdr:colOff>
      <xdr:row>97</xdr:row>
      <xdr:rowOff>67354</xdr:rowOff>
    </xdr:to>
    <xdr:cxnSp macro="">
      <xdr:nvCxnSpPr>
        <xdr:cNvPr id="453" name="直線コネクタ 452"/>
        <xdr:cNvCxnSpPr/>
      </xdr:nvCxnSpPr>
      <xdr:spPr>
        <a:xfrm flipV="1">
          <a:off x="9639300" y="16696530"/>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3015</xdr:rowOff>
    </xdr:from>
    <xdr:ext cx="534377" cy="259045"/>
    <xdr:sp macro="" textlink="">
      <xdr:nvSpPr>
        <xdr:cNvPr id="454" name="土木費平均値テキスト"/>
        <xdr:cNvSpPr txBox="1"/>
      </xdr:nvSpPr>
      <xdr:spPr>
        <a:xfrm>
          <a:off x="10528300" y="16119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151588</xdr:rowOff>
    </xdr:from>
    <xdr:to>
      <xdr:col>15</xdr:col>
      <xdr:colOff>231775</xdr:colOff>
      <xdr:row>95</xdr:row>
      <xdr:rowOff>81738</xdr:rowOff>
    </xdr:to>
    <xdr:sp macro="" textlink="">
      <xdr:nvSpPr>
        <xdr:cNvPr id="455" name="フローチャート : 判断 454"/>
        <xdr:cNvSpPr/>
      </xdr:nvSpPr>
      <xdr:spPr>
        <a:xfrm>
          <a:off x="104267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114263</xdr:rowOff>
    </xdr:from>
    <xdr:to>
      <xdr:col>14</xdr:col>
      <xdr:colOff>28575</xdr:colOff>
      <xdr:row>97</xdr:row>
      <xdr:rowOff>67354</xdr:rowOff>
    </xdr:to>
    <xdr:cxnSp macro="">
      <xdr:nvCxnSpPr>
        <xdr:cNvPr id="456" name="直線コネクタ 455"/>
        <xdr:cNvCxnSpPr/>
      </xdr:nvCxnSpPr>
      <xdr:spPr>
        <a:xfrm>
          <a:off x="8750300" y="16573463"/>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119492</xdr:rowOff>
    </xdr:from>
    <xdr:to>
      <xdr:col>14</xdr:col>
      <xdr:colOff>79375</xdr:colOff>
      <xdr:row>95</xdr:row>
      <xdr:rowOff>49642</xdr:rowOff>
    </xdr:to>
    <xdr:sp macro="" textlink="">
      <xdr:nvSpPr>
        <xdr:cNvPr id="457" name="フローチャート : 判断 456"/>
        <xdr:cNvSpPr/>
      </xdr:nvSpPr>
      <xdr:spPr>
        <a:xfrm>
          <a:off x="9588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66169</xdr:rowOff>
    </xdr:from>
    <xdr:ext cx="534377" cy="259045"/>
    <xdr:sp macro="" textlink="">
      <xdr:nvSpPr>
        <xdr:cNvPr id="458" name="テキスト ボックス 457"/>
        <xdr:cNvSpPr txBox="1"/>
      </xdr:nvSpPr>
      <xdr:spPr>
        <a:xfrm>
          <a:off x="9372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114263</xdr:rowOff>
    </xdr:from>
    <xdr:to>
      <xdr:col>12</xdr:col>
      <xdr:colOff>511175</xdr:colOff>
      <xdr:row>97</xdr:row>
      <xdr:rowOff>98227</xdr:rowOff>
    </xdr:to>
    <xdr:cxnSp macro="">
      <xdr:nvCxnSpPr>
        <xdr:cNvPr id="459" name="直線コネクタ 458"/>
        <xdr:cNvCxnSpPr/>
      </xdr:nvCxnSpPr>
      <xdr:spPr>
        <a:xfrm flipV="1">
          <a:off x="7861300" y="16573463"/>
          <a:ext cx="889000" cy="15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130333</xdr:rowOff>
    </xdr:from>
    <xdr:to>
      <xdr:col>12</xdr:col>
      <xdr:colOff>561975</xdr:colOff>
      <xdr:row>95</xdr:row>
      <xdr:rowOff>60483</xdr:rowOff>
    </xdr:to>
    <xdr:sp macro="" textlink="">
      <xdr:nvSpPr>
        <xdr:cNvPr id="460" name="フローチャート : 判断 459"/>
        <xdr:cNvSpPr/>
      </xdr:nvSpPr>
      <xdr:spPr>
        <a:xfrm>
          <a:off x="8699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77010</xdr:rowOff>
    </xdr:from>
    <xdr:ext cx="534377" cy="259045"/>
    <xdr:sp macro="" textlink="">
      <xdr:nvSpPr>
        <xdr:cNvPr id="461" name="テキスト ボックス 460"/>
        <xdr:cNvSpPr txBox="1"/>
      </xdr:nvSpPr>
      <xdr:spPr>
        <a:xfrm>
          <a:off x="8483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98227</xdr:rowOff>
    </xdr:from>
    <xdr:to>
      <xdr:col>11</xdr:col>
      <xdr:colOff>307975</xdr:colOff>
      <xdr:row>97</xdr:row>
      <xdr:rowOff>137545</xdr:rowOff>
    </xdr:to>
    <xdr:cxnSp macro="">
      <xdr:nvCxnSpPr>
        <xdr:cNvPr id="462" name="直線コネクタ 461"/>
        <xdr:cNvCxnSpPr/>
      </xdr:nvCxnSpPr>
      <xdr:spPr>
        <a:xfrm flipV="1">
          <a:off x="6972300" y="16728877"/>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26527</xdr:rowOff>
    </xdr:from>
    <xdr:to>
      <xdr:col>11</xdr:col>
      <xdr:colOff>358775</xdr:colOff>
      <xdr:row>95</xdr:row>
      <xdr:rowOff>128127</xdr:rowOff>
    </xdr:to>
    <xdr:sp macro="" textlink="">
      <xdr:nvSpPr>
        <xdr:cNvPr id="463" name="フローチャート : 判断 462"/>
        <xdr:cNvSpPr/>
      </xdr:nvSpPr>
      <xdr:spPr>
        <a:xfrm>
          <a:off x="7810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144654</xdr:rowOff>
    </xdr:from>
    <xdr:ext cx="534377" cy="259045"/>
    <xdr:sp macro="" textlink="">
      <xdr:nvSpPr>
        <xdr:cNvPr id="464" name="テキスト ボックス 463"/>
        <xdr:cNvSpPr txBox="1"/>
      </xdr:nvSpPr>
      <xdr:spPr>
        <a:xfrm>
          <a:off x="7594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38785</xdr:rowOff>
    </xdr:from>
    <xdr:to>
      <xdr:col>10</xdr:col>
      <xdr:colOff>155575</xdr:colOff>
      <xdr:row>95</xdr:row>
      <xdr:rowOff>140385</xdr:rowOff>
    </xdr:to>
    <xdr:sp macro="" textlink="">
      <xdr:nvSpPr>
        <xdr:cNvPr id="465" name="フローチャート : 判断 464"/>
        <xdr:cNvSpPr/>
      </xdr:nvSpPr>
      <xdr:spPr>
        <a:xfrm>
          <a:off x="6921500" y="163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156912</xdr:rowOff>
    </xdr:from>
    <xdr:ext cx="534377" cy="259045"/>
    <xdr:sp macro="" textlink="">
      <xdr:nvSpPr>
        <xdr:cNvPr id="466" name="テキスト ボックス 465"/>
        <xdr:cNvSpPr txBox="1"/>
      </xdr:nvSpPr>
      <xdr:spPr>
        <a:xfrm>
          <a:off x="6705111" y="1610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15080</xdr:rowOff>
    </xdr:from>
    <xdr:to>
      <xdr:col>15</xdr:col>
      <xdr:colOff>231775</xdr:colOff>
      <xdr:row>97</xdr:row>
      <xdr:rowOff>116680</xdr:rowOff>
    </xdr:to>
    <xdr:sp macro="" textlink="">
      <xdr:nvSpPr>
        <xdr:cNvPr id="472" name="円/楕円 471"/>
        <xdr:cNvSpPr/>
      </xdr:nvSpPr>
      <xdr:spPr>
        <a:xfrm>
          <a:off x="10426700" y="1664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101457</xdr:rowOff>
    </xdr:from>
    <xdr:ext cx="534377" cy="259045"/>
    <xdr:sp macro="" textlink="">
      <xdr:nvSpPr>
        <xdr:cNvPr id="473" name="土木費該当値テキスト"/>
        <xdr:cNvSpPr txBox="1"/>
      </xdr:nvSpPr>
      <xdr:spPr>
        <a:xfrm>
          <a:off x="10528300" y="165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16554</xdr:rowOff>
    </xdr:from>
    <xdr:to>
      <xdr:col>14</xdr:col>
      <xdr:colOff>79375</xdr:colOff>
      <xdr:row>97</xdr:row>
      <xdr:rowOff>118154</xdr:rowOff>
    </xdr:to>
    <xdr:sp macro="" textlink="">
      <xdr:nvSpPr>
        <xdr:cNvPr id="474" name="円/楕円 473"/>
        <xdr:cNvSpPr/>
      </xdr:nvSpPr>
      <xdr:spPr>
        <a:xfrm>
          <a:off x="9588500" y="166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109281</xdr:rowOff>
    </xdr:from>
    <xdr:ext cx="534377" cy="259045"/>
    <xdr:sp macro="" textlink="">
      <xdr:nvSpPr>
        <xdr:cNvPr id="475" name="テキスト ボックス 474"/>
        <xdr:cNvSpPr txBox="1"/>
      </xdr:nvSpPr>
      <xdr:spPr>
        <a:xfrm>
          <a:off x="9372111" y="167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63463</xdr:rowOff>
    </xdr:from>
    <xdr:to>
      <xdr:col>12</xdr:col>
      <xdr:colOff>561975</xdr:colOff>
      <xdr:row>96</xdr:row>
      <xdr:rowOff>165063</xdr:rowOff>
    </xdr:to>
    <xdr:sp macro="" textlink="">
      <xdr:nvSpPr>
        <xdr:cNvPr id="476" name="円/楕円 475"/>
        <xdr:cNvSpPr/>
      </xdr:nvSpPr>
      <xdr:spPr>
        <a:xfrm>
          <a:off x="8699500" y="165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156190</xdr:rowOff>
    </xdr:from>
    <xdr:ext cx="534377" cy="259045"/>
    <xdr:sp macro="" textlink="">
      <xdr:nvSpPr>
        <xdr:cNvPr id="477" name="テキスト ボックス 476"/>
        <xdr:cNvSpPr txBox="1"/>
      </xdr:nvSpPr>
      <xdr:spPr>
        <a:xfrm>
          <a:off x="8483111" y="166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47427</xdr:rowOff>
    </xdr:from>
    <xdr:to>
      <xdr:col>11</xdr:col>
      <xdr:colOff>358775</xdr:colOff>
      <xdr:row>97</xdr:row>
      <xdr:rowOff>149027</xdr:rowOff>
    </xdr:to>
    <xdr:sp macro="" textlink="">
      <xdr:nvSpPr>
        <xdr:cNvPr id="478" name="円/楕円 477"/>
        <xdr:cNvSpPr/>
      </xdr:nvSpPr>
      <xdr:spPr>
        <a:xfrm>
          <a:off x="7810500" y="1667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140154</xdr:rowOff>
    </xdr:from>
    <xdr:ext cx="534377" cy="259045"/>
    <xdr:sp macro="" textlink="">
      <xdr:nvSpPr>
        <xdr:cNvPr id="479" name="テキスト ボックス 478"/>
        <xdr:cNvSpPr txBox="1"/>
      </xdr:nvSpPr>
      <xdr:spPr>
        <a:xfrm>
          <a:off x="7594111" y="1677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86745</xdr:rowOff>
    </xdr:from>
    <xdr:to>
      <xdr:col>10</xdr:col>
      <xdr:colOff>155575</xdr:colOff>
      <xdr:row>98</xdr:row>
      <xdr:rowOff>16895</xdr:rowOff>
    </xdr:to>
    <xdr:sp macro="" textlink="">
      <xdr:nvSpPr>
        <xdr:cNvPr id="480" name="円/楕円 479"/>
        <xdr:cNvSpPr/>
      </xdr:nvSpPr>
      <xdr:spPr>
        <a:xfrm>
          <a:off x="6921500" y="167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8022</xdr:rowOff>
    </xdr:from>
    <xdr:ext cx="534377" cy="259045"/>
    <xdr:sp macro="" textlink="">
      <xdr:nvSpPr>
        <xdr:cNvPr id="481" name="テキスト ボックス 480"/>
        <xdr:cNvSpPr txBox="1"/>
      </xdr:nvSpPr>
      <xdr:spPr>
        <a:xfrm>
          <a:off x="6705111" y="168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9" name="テキスト ボックス 49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5" name="直線コネクタ 504"/>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06"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07" name="直線コネクタ 506"/>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08"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09" name="直線コネクタ 508"/>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2449</xdr:rowOff>
    </xdr:from>
    <xdr:to>
      <xdr:col>23</xdr:col>
      <xdr:colOff>517525</xdr:colOff>
      <xdr:row>38</xdr:row>
      <xdr:rowOff>16484</xdr:rowOff>
    </xdr:to>
    <xdr:cxnSp macro="">
      <xdr:nvCxnSpPr>
        <xdr:cNvPr id="510" name="直線コネクタ 509"/>
        <xdr:cNvCxnSpPr/>
      </xdr:nvCxnSpPr>
      <xdr:spPr>
        <a:xfrm>
          <a:off x="15481300" y="6517549"/>
          <a:ext cx="8382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1"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2" name="フローチャート : 判断 511"/>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91938</xdr:rowOff>
    </xdr:from>
    <xdr:to>
      <xdr:col>22</xdr:col>
      <xdr:colOff>365125</xdr:colOff>
      <xdr:row>38</xdr:row>
      <xdr:rowOff>2449</xdr:rowOff>
    </xdr:to>
    <xdr:cxnSp macro="">
      <xdr:nvCxnSpPr>
        <xdr:cNvPr id="513" name="直線コネクタ 512"/>
        <xdr:cNvCxnSpPr/>
      </xdr:nvCxnSpPr>
      <xdr:spPr>
        <a:xfrm>
          <a:off x="14592300" y="6435588"/>
          <a:ext cx="889000" cy="8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4" name="フローチャート : 判断 513"/>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5" name="テキスト ボックス 514"/>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40716</xdr:rowOff>
    </xdr:from>
    <xdr:to>
      <xdr:col>21</xdr:col>
      <xdr:colOff>161925</xdr:colOff>
      <xdr:row>37</xdr:row>
      <xdr:rowOff>91938</xdr:rowOff>
    </xdr:to>
    <xdr:cxnSp macro="">
      <xdr:nvCxnSpPr>
        <xdr:cNvPr id="516" name="直線コネクタ 515"/>
        <xdr:cNvCxnSpPr/>
      </xdr:nvCxnSpPr>
      <xdr:spPr>
        <a:xfrm>
          <a:off x="13703300" y="6384366"/>
          <a:ext cx="889000" cy="5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17" name="フローチャート : 判断 516"/>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18" name="テキスト ボックス 517"/>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40716</xdr:rowOff>
    </xdr:from>
    <xdr:to>
      <xdr:col>19</xdr:col>
      <xdr:colOff>644525</xdr:colOff>
      <xdr:row>38</xdr:row>
      <xdr:rowOff>47521</xdr:rowOff>
    </xdr:to>
    <xdr:cxnSp macro="">
      <xdr:nvCxnSpPr>
        <xdr:cNvPr id="519" name="直線コネクタ 518"/>
        <xdr:cNvCxnSpPr/>
      </xdr:nvCxnSpPr>
      <xdr:spPr>
        <a:xfrm flipV="1">
          <a:off x="12814300" y="6384366"/>
          <a:ext cx="889000" cy="17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0" name="フローチャート : 判断 519"/>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1" name="テキスト ボックス 520"/>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2" name="フローチャート : 判断 521"/>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3" name="テキスト ボックス 522"/>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137135</xdr:rowOff>
    </xdr:from>
    <xdr:to>
      <xdr:col>23</xdr:col>
      <xdr:colOff>568325</xdr:colOff>
      <xdr:row>38</xdr:row>
      <xdr:rowOff>67284</xdr:rowOff>
    </xdr:to>
    <xdr:sp macro="" textlink="">
      <xdr:nvSpPr>
        <xdr:cNvPr id="529" name="円/楕円 528"/>
        <xdr:cNvSpPr/>
      </xdr:nvSpPr>
      <xdr:spPr>
        <a:xfrm>
          <a:off x="16268700" y="64807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52062</xdr:rowOff>
    </xdr:from>
    <xdr:ext cx="534377" cy="259045"/>
    <xdr:sp macro="" textlink="">
      <xdr:nvSpPr>
        <xdr:cNvPr id="530" name="消防費該当値テキスト"/>
        <xdr:cNvSpPr txBox="1"/>
      </xdr:nvSpPr>
      <xdr:spPr>
        <a:xfrm>
          <a:off x="16370300" y="63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123099</xdr:rowOff>
    </xdr:from>
    <xdr:to>
      <xdr:col>22</xdr:col>
      <xdr:colOff>415925</xdr:colOff>
      <xdr:row>38</xdr:row>
      <xdr:rowOff>53249</xdr:rowOff>
    </xdr:to>
    <xdr:sp macro="" textlink="">
      <xdr:nvSpPr>
        <xdr:cNvPr id="531" name="円/楕円 530"/>
        <xdr:cNvSpPr/>
      </xdr:nvSpPr>
      <xdr:spPr>
        <a:xfrm>
          <a:off x="15430500" y="64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44376</xdr:rowOff>
    </xdr:from>
    <xdr:ext cx="534377" cy="259045"/>
    <xdr:sp macro="" textlink="">
      <xdr:nvSpPr>
        <xdr:cNvPr id="532" name="テキスト ボックス 531"/>
        <xdr:cNvSpPr txBox="1"/>
      </xdr:nvSpPr>
      <xdr:spPr>
        <a:xfrm>
          <a:off x="15214111" y="65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41138</xdr:rowOff>
    </xdr:from>
    <xdr:to>
      <xdr:col>21</xdr:col>
      <xdr:colOff>212725</xdr:colOff>
      <xdr:row>37</xdr:row>
      <xdr:rowOff>142738</xdr:rowOff>
    </xdr:to>
    <xdr:sp macro="" textlink="">
      <xdr:nvSpPr>
        <xdr:cNvPr id="533" name="円/楕円 532"/>
        <xdr:cNvSpPr/>
      </xdr:nvSpPr>
      <xdr:spPr>
        <a:xfrm>
          <a:off x="14541500" y="63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159265</xdr:rowOff>
    </xdr:from>
    <xdr:ext cx="534377" cy="259045"/>
    <xdr:sp macro="" textlink="">
      <xdr:nvSpPr>
        <xdr:cNvPr id="534" name="テキスト ボックス 533"/>
        <xdr:cNvSpPr txBox="1"/>
      </xdr:nvSpPr>
      <xdr:spPr>
        <a:xfrm>
          <a:off x="14325111" y="616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161366</xdr:rowOff>
    </xdr:from>
    <xdr:to>
      <xdr:col>20</xdr:col>
      <xdr:colOff>9525</xdr:colOff>
      <xdr:row>37</xdr:row>
      <xdr:rowOff>91516</xdr:rowOff>
    </xdr:to>
    <xdr:sp macro="" textlink="">
      <xdr:nvSpPr>
        <xdr:cNvPr id="535" name="円/楕円 534"/>
        <xdr:cNvSpPr/>
      </xdr:nvSpPr>
      <xdr:spPr>
        <a:xfrm>
          <a:off x="13652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108043</xdr:rowOff>
    </xdr:from>
    <xdr:ext cx="534377" cy="259045"/>
    <xdr:sp macro="" textlink="">
      <xdr:nvSpPr>
        <xdr:cNvPr id="536" name="テキスト ボックス 535"/>
        <xdr:cNvSpPr txBox="1"/>
      </xdr:nvSpPr>
      <xdr:spPr>
        <a:xfrm>
          <a:off x="13436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168171</xdr:rowOff>
    </xdr:from>
    <xdr:to>
      <xdr:col>18</xdr:col>
      <xdr:colOff>492125</xdr:colOff>
      <xdr:row>38</xdr:row>
      <xdr:rowOff>98321</xdr:rowOff>
    </xdr:to>
    <xdr:sp macro="" textlink="">
      <xdr:nvSpPr>
        <xdr:cNvPr id="537" name="円/楕円 536"/>
        <xdr:cNvSpPr/>
      </xdr:nvSpPr>
      <xdr:spPr>
        <a:xfrm>
          <a:off x="12763500" y="65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89448</xdr:rowOff>
    </xdr:from>
    <xdr:ext cx="534377" cy="259045"/>
    <xdr:sp macro="" textlink="">
      <xdr:nvSpPr>
        <xdr:cNvPr id="538" name="テキスト ボックス 537"/>
        <xdr:cNvSpPr txBox="1"/>
      </xdr:nvSpPr>
      <xdr:spPr>
        <a:xfrm>
          <a:off x="12547111" y="660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0" name="直線コネクタ 559"/>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1"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2" name="直線コネクタ 561"/>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3"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4" name="直線コネクタ 563"/>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116067</xdr:rowOff>
    </xdr:from>
    <xdr:to>
      <xdr:col>23</xdr:col>
      <xdr:colOff>517525</xdr:colOff>
      <xdr:row>57</xdr:row>
      <xdr:rowOff>43313</xdr:rowOff>
    </xdr:to>
    <xdr:cxnSp macro="">
      <xdr:nvCxnSpPr>
        <xdr:cNvPr id="565" name="直線コネクタ 564"/>
        <xdr:cNvCxnSpPr/>
      </xdr:nvCxnSpPr>
      <xdr:spPr>
        <a:xfrm>
          <a:off x="15481300" y="9717267"/>
          <a:ext cx="838200" cy="9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66"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67" name="フローチャート : 判断 566"/>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116067</xdr:rowOff>
    </xdr:from>
    <xdr:to>
      <xdr:col>22</xdr:col>
      <xdr:colOff>365125</xdr:colOff>
      <xdr:row>57</xdr:row>
      <xdr:rowOff>80319</xdr:rowOff>
    </xdr:to>
    <xdr:cxnSp macro="">
      <xdr:nvCxnSpPr>
        <xdr:cNvPr id="568" name="直線コネクタ 567"/>
        <xdr:cNvCxnSpPr/>
      </xdr:nvCxnSpPr>
      <xdr:spPr>
        <a:xfrm flipV="1">
          <a:off x="14592300" y="9717267"/>
          <a:ext cx="889000" cy="13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69" name="フローチャート : 判断 568"/>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0" name="テキスト ボックス 569"/>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60659</xdr:rowOff>
    </xdr:from>
    <xdr:to>
      <xdr:col>21</xdr:col>
      <xdr:colOff>161925</xdr:colOff>
      <xdr:row>57</xdr:row>
      <xdr:rowOff>80319</xdr:rowOff>
    </xdr:to>
    <xdr:cxnSp macro="">
      <xdr:nvCxnSpPr>
        <xdr:cNvPr id="571" name="直線コネクタ 570"/>
        <xdr:cNvCxnSpPr/>
      </xdr:nvCxnSpPr>
      <xdr:spPr>
        <a:xfrm>
          <a:off x="13703300" y="983330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2" name="フローチャート : 判断 571"/>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3" name="テキスト ボックス 572"/>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45805</xdr:rowOff>
    </xdr:from>
    <xdr:to>
      <xdr:col>19</xdr:col>
      <xdr:colOff>644525</xdr:colOff>
      <xdr:row>57</xdr:row>
      <xdr:rowOff>60659</xdr:rowOff>
    </xdr:to>
    <xdr:cxnSp macro="">
      <xdr:nvCxnSpPr>
        <xdr:cNvPr id="574" name="直線コネクタ 573"/>
        <xdr:cNvCxnSpPr/>
      </xdr:nvCxnSpPr>
      <xdr:spPr>
        <a:xfrm>
          <a:off x="12814300" y="9818455"/>
          <a:ext cx="889000" cy="1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5" name="フローチャート : 判断 574"/>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76" name="テキスト ボックス 575"/>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77" name="フローチャート : 判断 576"/>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78" name="テキスト ボックス 577"/>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163963</xdr:rowOff>
    </xdr:from>
    <xdr:to>
      <xdr:col>23</xdr:col>
      <xdr:colOff>568325</xdr:colOff>
      <xdr:row>57</xdr:row>
      <xdr:rowOff>94113</xdr:rowOff>
    </xdr:to>
    <xdr:sp macro="" textlink="">
      <xdr:nvSpPr>
        <xdr:cNvPr id="584" name="円/楕円 583"/>
        <xdr:cNvSpPr/>
      </xdr:nvSpPr>
      <xdr:spPr>
        <a:xfrm>
          <a:off x="16268700" y="9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78890</xdr:rowOff>
    </xdr:from>
    <xdr:ext cx="534377" cy="259045"/>
    <xdr:sp macro="" textlink="">
      <xdr:nvSpPr>
        <xdr:cNvPr id="585" name="教育費該当値テキスト"/>
        <xdr:cNvSpPr txBox="1"/>
      </xdr:nvSpPr>
      <xdr:spPr>
        <a:xfrm>
          <a:off x="16370300" y="96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58,582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65267</xdr:rowOff>
    </xdr:from>
    <xdr:to>
      <xdr:col>22</xdr:col>
      <xdr:colOff>415925</xdr:colOff>
      <xdr:row>56</xdr:row>
      <xdr:rowOff>166867</xdr:rowOff>
    </xdr:to>
    <xdr:sp macro="" textlink="">
      <xdr:nvSpPr>
        <xdr:cNvPr id="586" name="円/楕円 585"/>
        <xdr:cNvSpPr/>
      </xdr:nvSpPr>
      <xdr:spPr>
        <a:xfrm>
          <a:off x="15430500" y="96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157994</xdr:rowOff>
    </xdr:from>
    <xdr:ext cx="534377" cy="259045"/>
    <xdr:sp macro="" textlink="">
      <xdr:nvSpPr>
        <xdr:cNvPr id="587" name="テキスト ボックス 586"/>
        <xdr:cNvSpPr txBox="1"/>
      </xdr:nvSpPr>
      <xdr:spPr>
        <a:xfrm>
          <a:off x="15214111" y="97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80,169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29519</xdr:rowOff>
    </xdr:from>
    <xdr:to>
      <xdr:col>21</xdr:col>
      <xdr:colOff>212725</xdr:colOff>
      <xdr:row>57</xdr:row>
      <xdr:rowOff>131119</xdr:rowOff>
    </xdr:to>
    <xdr:sp macro="" textlink="">
      <xdr:nvSpPr>
        <xdr:cNvPr id="588" name="円/楕円 587"/>
        <xdr:cNvSpPr/>
      </xdr:nvSpPr>
      <xdr:spPr>
        <a:xfrm>
          <a:off x="14541500" y="98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122246</xdr:rowOff>
    </xdr:from>
    <xdr:ext cx="534377" cy="259045"/>
    <xdr:sp macro="" textlink="">
      <xdr:nvSpPr>
        <xdr:cNvPr id="589" name="テキスト ボックス 588"/>
        <xdr:cNvSpPr txBox="1"/>
      </xdr:nvSpPr>
      <xdr:spPr>
        <a:xfrm>
          <a:off x="14325111" y="98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9859</xdr:rowOff>
    </xdr:from>
    <xdr:to>
      <xdr:col>20</xdr:col>
      <xdr:colOff>9525</xdr:colOff>
      <xdr:row>57</xdr:row>
      <xdr:rowOff>111459</xdr:rowOff>
    </xdr:to>
    <xdr:sp macro="" textlink="">
      <xdr:nvSpPr>
        <xdr:cNvPr id="590" name="円/楕円 589"/>
        <xdr:cNvSpPr/>
      </xdr:nvSpPr>
      <xdr:spPr>
        <a:xfrm>
          <a:off x="13652500" y="97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102586</xdr:rowOff>
    </xdr:from>
    <xdr:ext cx="534377" cy="259045"/>
    <xdr:sp macro="" textlink="">
      <xdr:nvSpPr>
        <xdr:cNvPr id="591" name="テキスト ボックス 590"/>
        <xdr:cNvSpPr txBox="1"/>
      </xdr:nvSpPr>
      <xdr:spPr>
        <a:xfrm>
          <a:off x="13436111" y="987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166455</xdr:rowOff>
    </xdr:from>
    <xdr:to>
      <xdr:col>18</xdr:col>
      <xdr:colOff>492125</xdr:colOff>
      <xdr:row>57</xdr:row>
      <xdr:rowOff>96605</xdr:rowOff>
    </xdr:to>
    <xdr:sp macro="" textlink="">
      <xdr:nvSpPr>
        <xdr:cNvPr id="592" name="円/楕円 591"/>
        <xdr:cNvSpPr/>
      </xdr:nvSpPr>
      <xdr:spPr>
        <a:xfrm>
          <a:off x="12763500" y="97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87732</xdr:rowOff>
    </xdr:from>
    <xdr:ext cx="534377" cy="259045"/>
    <xdr:sp macro="" textlink="">
      <xdr:nvSpPr>
        <xdr:cNvPr id="593" name="テキスト ボックス 592"/>
        <xdr:cNvSpPr txBox="1"/>
      </xdr:nvSpPr>
      <xdr:spPr>
        <a:xfrm>
          <a:off x="12547111" y="986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5" name="直線コネクタ 614"/>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16"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7" name="直線コネクタ 61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18"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19" name="直線コネクタ 618"/>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97244</xdr:rowOff>
    </xdr:from>
    <xdr:to>
      <xdr:col>23</xdr:col>
      <xdr:colOff>517525</xdr:colOff>
      <xdr:row>78</xdr:row>
      <xdr:rowOff>101482</xdr:rowOff>
    </xdr:to>
    <xdr:cxnSp macro="">
      <xdr:nvCxnSpPr>
        <xdr:cNvPr id="620" name="直線コネクタ 619"/>
        <xdr:cNvCxnSpPr/>
      </xdr:nvCxnSpPr>
      <xdr:spPr>
        <a:xfrm flipV="1">
          <a:off x="15481300" y="13470344"/>
          <a:ext cx="8382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1"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2" name="フローチャート : 判断 621"/>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26113</xdr:rowOff>
    </xdr:from>
    <xdr:to>
      <xdr:col>22</xdr:col>
      <xdr:colOff>365125</xdr:colOff>
      <xdr:row>78</xdr:row>
      <xdr:rowOff>101482</xdr:rowOff>
    </xdr:to>
    <xdr:cxnSp macro="">
      <xdr:nvCxnSpPr>
        <xdr:cNvPr id="623" name="直線コネクタ 622"/>
        <xdr:cNvCxnSpPr/>
      </xdr:nvCxnSpPr>
      <xdr:spPr>
        <a:xfrm>
          <a:off x="14592300" y="13399213"/>
          <a:ext cx="889000" cy="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4" name="フローチャート : 判断 623"/>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5" name="テキスト ボックス 624"/>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28051</xdr:rowOff>
    </xdr:from>
    <xdr:to>
      <xdr:col>21</xdr:col>
      <xdr:colOff>161925</xdr:colOff>
      <xdr:row>78</xdr:row>
      <xdr:rowOff>26113</xdr:rowOff>
    </xdr:to>
    <xdr:cxnSp macro="">
      <xdr:nvCxnSpPr>
        <xdr:cNvPr id="626" name="直線コネクタ 625"/>
        <xdr:cNvCxnSpPr/>
      </xdr:nvCxnSpPr>
      <xdr:spPr>
        <a:xfrm>
          <a:off x="13703300" y="13229701"/>
          <a:ext cx="889000" cy="1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27" name="フローチャート : 判断 626"/>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28" name="テキスト ボックス 627"/>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28051</xdr:rowOff>
    </xdr:from>
    <xdr:to>
      <xdr:col>19</xdr:col>
      <xdr:colOff>644525</xdr:colOff>
      <xdr:row>77</xdr:row>
      <xdr:rowOff>135750</xdr:rowOff>
    </xdr:to>
    <xdr:cxnSp macro="">
      <xdr:nvCxnSpPr>
        <xdr:cNvPr id="629" name="直線コネクタ 628"/>
        <xdr:cNvCxnSpPr/>
      </xdr:nvCxnSpPr>
      <xdr:spPr>
        <a:xfrm flipV="1">
          <a:off x="12814300" y="13229701"/>
          <a:ext cx="889000" cy="10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0" name="フローチャート : 判断 629"/>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130247</xdr:rowOff>
    </xdr:from>
    <xdr:ext cx="534377" cy="259045"/>
    <xdr:sp macro="" textlink="">
      <xdr:nvSpPr>
        <xdr:cNvPr id="631" name="テキスト ボックス 630"/>
        <xdr:cNvSpPr txBox="1"/>
      </xdr:nvSpPr>
      <xdr:spPr>
        <a:xfrm>
          <a:off x="13436111" y="135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2" name="フローチャート : 判断 631"/>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140960</xdr:rowOff>
    </xdr:from>
    <xdr:ext cx="469744" cy="259045"/>
    <xdr:sp macro="" textlink="">
      <xdr:nvSpPr>
        <xdr:cNvPr id="633" name="テキスト ボックス 632"/>
        <xdr:cNvSpPr txBox="1"/>
      </xdr:nvSpPr>
      <xdr:spPr>
        <a:xfrm>
          <a:off x="12579427" y="1351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46444</xdr:rowOff>
    </xdr:from>
    <xdr:to>
      <xdr:col>23</xdr:col>
      <xdr:colOff>568325</xdr:colOff>
      <xdr:row>78</xdr:row>
      <xdr:rowOff>148044</xdr:rowOff>
    </xdr:to>
    <xdr:sp macro="" textlink="">
      <xdr:nvSpPr>
        <xdr:cNvPr id="639" name="円/楕円 638"/>
        <xdr:cNvSpPr/>
      </xdr:nvSpPr>
      <xdr:spPr>
        <a:xfrm>
          <a:off x="16268700" y="134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0"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50682</xdr:rowOff>
    </xdr:from>
    <xdr:to>
      <xdr:col>22</xdr:col>
      <xdr:colOff>415925</xdr:colOff>
      <xdr:row>78</xdr:row>
      <xdr:rowOff>152282</xdr:rowOff>
    </xdr:to>
    <xdr:sp macro="" textlink="">
      <xdr:nvSpPr>
        <xdr:cNvPr id="641" name="円/楕円 640"/>
        <xdr:cNvSpPr/>
      </xdr:nvSpPr>
      <xdr:spPr>
        <a:xfrm>
          <a:off x="15430500" y="134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168809</xdr:rowOff>
    </xdr:from>
    <xdr:ext cx="469744" cy="259045"/>
    <xdr:sp macro="" textlink="">
      <xdr:nvSpPr>
        <xdr:cNvPr id="642" name="テキスト ボックス 641"/>
        <xdr:cNvSpPr txBox="1"/>
      </xdr:nvSpPr>
      <xdr:spPr>
        <a:xfrm>
          <a:off x="15246427" y="1319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146763</xdr:rowOff>
    </xdr:from>
    <xdr:to>
      <xdr:col>21</xdr:col>
      <xdr:colOff>212725</xdr:colOff>
      <xdr:row>78</xdr:row>
      <xdr:rowOff>76913</xdr:rowOff>
    </xdr:to>
    <xdr:sp macro="" textlink="">
      <xdr:nvSpPr>
        <xdr:cNvPr id="643" name="円/楕円 642"/>
        <xdr:cNvSpPr/>
      </xdr:nvSpPr>
      <xdr:spPr>
        <a:xfrm>
          <a:off x="14541500" y="1334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93440</xdr:rowOff>
    </xdr:from>
    <xdr:ext cx="534377" cy="259045"/>
    <xdr:sp macro="" textlink="">
      <xdr:nvSpPr>
        <xdr:cNvPr id="644" name="テキスト ボックス 643"/>
        <xdr:cNvSpPr txBox="1"/>
      </xdr:nvSpPr>
      <xdr:spPr>
        <a:xfrm>
          <a:off x="14325111" y="131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148701</xdr:rowOff>
    </xdr:from>
    <xdr:to>
      <xdr:col>20</xdr:col>
      <xdr:colOff>9525</xdr:colOff>
      <xdr:row>77</xdr:row>
      <xdr:rowOff>78851</xdr:rowOff>
    </xdr:to>
    <xdr:sp macro="" textlink="">
      <xdr:nvSpPr>
        <xdr:cNvPr id="645" name="円/楕円 644"/>
        <xdr:cNvSpPr/>
      </xdr:nvSpPr>
      <xdr:spPr>
        <a:xfrm>
          <a:off x="13652500" y="131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95379</xdr:rowOff>
    </xdr:from>
    <xdr:ext cx="534377" cy="259045"/>
    <xdr:sp macro="" textlink="">
      <xdr:nvSpPr>
        <xdr:cNvPr id="646" name="テキスト ボックス 645"/>
        <xdr:cNvSpPr txBox="1"/>
      </xdr:nvSpPr>
      <xdr:spPr>
        <a:xfrm>
          <a:off x="13436111" y="1295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84950</xdr:rowOff>
    </xdr:from>
    <xdr:to>
      <xdr:col>18</xdr:col>
      <xdr:colOff>492125</xdr:colOff>
      <xdr:row>78</xdr:row>
      <xdr:rowOff>15100</xdr:rowOff>
    </xdr:to>
    <xdr:sp macro="" textlink="">
      <xdr:nvSpPr>
        <xdr:cNvPr id="647" name="円/楕円 646"/>
        <xdr:cNvSpPr/>
      </xdr:nvSpPr>
      <xdr:spPr>
        <a:xfrm>
          <a:off x="12763500" y="132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31627</xdr:rowOff>
    </xdr:from>
    <xdr:ext cx="534377" cy="259045"/>
    <xdr:sp macro="" textlink="">
      <xdr:nvSpPr>
        <xdr:cNvPr id="648" name="テキスト ボックス 647"/>
        <xdr:cNvSpPr txBox="1"/>
      </xdr:nvSpPr>
      <xdr:spPr>
        <a:xfrm>
          <a:off x="12547111" y="130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0" name="直線コネクタ 669"/>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1"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2" name="直線コネクタ 671"/>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3"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4" name="直線コネクタ 673"/>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131654</xdr:rowOff>
    </xdr:from>
    <xdr:to>
      <xdr:col>23</xdr:col>
      <xdr:colOff>517525</xdr:colOff>
      <xdr:row>97</xdr:row>
      <xdr:rowOff>140577</xdr:rowOff>
    </xdr:to>
    <xdr:cxnSp macro="">
      <xdr:nvCxnSpPr>
        <xdr:cNvPr id="675" name="直線コネクタ 674"/>
        <xdr:cNvCxnSpPr/>
      </xdr:nvCxnSpPr>
      <xdr:spPr>
        <a:xfrm flipV="1">
          <a:off x="15481300" y="16762304"/>
          <a:ext cx="8382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76"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77" name="フローチャート : 判断 676"/>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97761</xdr:rowOff>
    </xdr:from>
    <xdr:to>
      <xdr:col>22</xdr:col>
      <xdr:colOff>365125</xdr:colOff>
      <xdr:row>97</xdr:row>
      <xdr:rowOff>140577</xdr:rowOff>
    </xdr:to>
    <xdr:cxnSp macro="">
      <xdr:nvCxnSpPr>
        <xdr:cNvPr id="678" name="直線コネクタ 677"/>
        <xdr:cNvCxnSpPr/>
      </xdr:nvCxnSpPr>
      <xdr:spPr>
        <a:xfrm>
          <a:off x="14592300" y="16728411"/>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79" name="フローチャート : 判断 678"/>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0" name="テキスト ボックス 679"/>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97761</xdr:rowOff>
    </xdr:from>
    <xdr:to>
      <xdr:col>21</xdr:col>
      <xdr:colOff>161925</xdr:colOff>
      <xdr:row>97</xdr:row>
      <xdr:rowOff>108601</xdr:rowOff>
    </xdr:to>
    <xdr:cxnSp macro="">
      <xdr:nvCxnSpPr>
        <xdr:cNvPr id="681" name="直線コネクタ 680"/>
        <xdr:cNvCxnSpPr/>
      </xdr:nvCxnSpPr>
      <xdr:spPr>
        <a:xfrm flipV="1">
          <a:off x="13703300" y="16728411"/>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2" name="フローチャート : 判断 681"/>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3" name="テキスト ボックス 682"/>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105324</xdr:rowOff>
    </xdr:from>
    <xdr:to>
      <xdr:col>19</xdr:col>
      <xdr:colOff>644525</xdr:colOff>
      <xdr:row>97</xdr:row>
      <xdr:rowOff>108601</xdr:rowOff>
    </xdr:to>
    <xdr:cxnSp macro="">
      <xdr:nvCxnSpPr>
        <xdr:cNvPr id="684" name="直線コネクタ 683"/>
        <xdr:cNvCxnSpPr/>
      </xdr:nvCxnSpPr>
      <xdr:spPr>
        <a:xfrm>
          <a:off x="12814300" y="16735974"/>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5" name="フローチャート : 判断 684"/>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86" name="テキスト ボックス 685"/>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87" name="フローチャート : 判断 686"/>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88" name="テキスト ボックス 687"/>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80854</xdr:rowOff>
    </xdr:from>
    <xdr:to>
      <xdr:col>23</xdr:col>
      <xdr:colOff>568325</xdr:colOff>
      <xdr:row>98</xdr:row>
      <xdr:rowOff>11004</xdr:rowOff>
    </xdr:to>
    <xdr:sp macro="" textlink="">
      <xdr:nvSpPr>
        <xdr:cNvPr id="694" name="円/楕円 693"/>
        <xdr:cNvSpPr/>
      </xdr:nvSpPr>
      <xdr:spPr>
        <a:xfrm>
          <a:off x="162687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59281</xdr:rowOff>
    </xdr:from>
    <xdr:ext cx="534377" cy="259045"/>
    <xdr:sp macro="" textlink="">
      <xdr:nvSpPr>
        <xdr:cNvPr id="695" name="公債費該当値テキスト"/>
        <xdr:cNvSpPr txBox="1"/>
      </xdr:nvSpPr>
      <xdr:spPr>
        <a:xfrm>
          <a:off x="16370300" y="1668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89777</xdr:rowOff>
    </xdr:from>
    <xdr:to>
      <xdr:col>22</xdr:col>
      <xdr:colOff>415925</xdr:colOff>
      <xdr:row>98</xdr:row>
      <xdr:rowOff>19927</xdr:rowOff>
    </xdr:to>
    <xdr:sp macro="" textlink="">
      <xdr:nvSpPr>
        <xdr:cNvPr id="696" name="円/楕円 695"/>
        <xdr:cNvSpPr/>
      </xdr:nvSpPr>
      <xdr:spPr>
        <a:xfrm>
          <a:off x="15430500" y="167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11054</xdr:rowOff>
    </xdr:from>
    <xdr:ext cx="534377" cy="259045"/>
    <xdr:sp macro="" textlink="">
      <xdr:nvSpPr>
        <xdr:cNvPr id="697" name="テキスト ボックス 696"/>
        <xdr:cNvSpPr txBox="1"/>
      </xdr:nvSpPr>
      <xdr:spPr>
        <a:xfrm>
          <a:off x="15214111" y="168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46961</xdr:rowOff>
    </xdr:from>
    <xdr:to>
      <xdr:col>21</xdr:col>
      <xdr:colOff>212725</xdr:colOff>
      <xdr:row>97</xdr:row>
      <xdr:rowOff>148561</xdr:rowOff>
    </xdr:to>
    <xdr:sp macro="" textlink="">
      <xdr:nvSpPr>
        <xdr:cNvPr id="698" name="円/楕円 697"/>
        <xdr:cNvSpPr/>
      </xdr:nvSpPr>
      <xdr:spPr>
        <a:xfrm>
          <a:off x="14541500" y="166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139688</xdr:rowOff>
    </xdr:from>
    <xdr:ext cx="534377" cy="259045"/>
    <xdr:sp macro="" textlink="">
      <xdr:nvSpPr>
        <xdr:cNvPr id="699" name="テキスト ボックス 698"/>
        <xdr:cNvSpPr txBox="1"/>
      </xdr:nvSpPr>
      <xdr:spPr>
        <a:xfrm>
          <a:off x="14325111" y="167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57801</xdr:rowOff>
    </xdr:from>
    <xdr:to>
      <xdr:col>20</xdr:col>
      <xdr:colOff>9525</xdr:colOff>
      <xdr:row>97</xdr:row>
      <xdr:rowOff>159401</xdr:rowOff>
    </xdr:to>
    <xdr:sp macro="" textlink="">
      <xdr:nvSpPr>
        <xdr:cNvPr id="700" name="円/楕円 699"/>
        <xdr:cNvSpPr/>
      </xdr:nvSpPr>
      <xdr:spPr>
        <a:xfrm>
          <a:off x="13652500" y="166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150528</xdr:rowOff>
    </xdr:from>
    <xdr:ext cx="534377" cy="259045"/>
    <xdr:sp macro="" textlink="">
      <xdr:nvSpPr>
        <xdr:cNvPr id="701" name="テキスト ボックス 700"/>
        <xdr:cNvSpPr txBox="1"/>
      </xdr:nvSpPr>
      <xdr:spPr>
        <a:xfrm>
          <a:off x="13436111" y="167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54524</xdr:rowOff>
    </xdr:from>
    <xdr:to>
      <xdr:col>18</xdr:col>
      <xdr:colOff>492125</xdr:colOff>
      <xdr:row>97</xdr:row>
      <xdr:rowOff>156124</xdr:rowOff>
    </xdr:to>
    <xdr:sp macro="" textlink="">
      <xdr:nvSpPr>
        <xdr:cNvPr id="702" name="円/楕円 701"/>
        <xdr:cNvSpPr/>
      </xdr:nvSpPr>
      <xdr:spPr>
        <a:xfrm>
          <a:off x="12763500" y="1668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147251</xdr:rowOff>
    </xdr:from>
    <xdr:ext cx="534377" cy="259045"/>
    <xdr:sp macro="" textlink="">
      <xdr:nvSpPr>
        <xdr:cNvPr id="703" name="テキスト ボックス 702"/>
        <xdr:cNvSpPr txBox="1"/>
      </xdr:nvSpPr>
      <xdr:spPr>
        <a:xfrm>
          <a:off x="12547111" y="167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7" name="テキスト ボックス 71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9" name="テキスト ボックス 71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1" name="テキスト ボックス 72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3" name="テキスト ボックス 72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5" name="直線コネクタ 724"/>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26"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28"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29" name="直線コネクタ 728"/>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1"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2" name="フローチャート : 判断 731"/>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4" name="フローチャート : 判断 733"/>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5" name="テキスト ボックス 734"/>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37" name="フローチャート : 判断 736"/>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38" name="テキスト ボックス 737"/>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0" name="フローチャート : 判断 739"/>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1" name="テキスト ボックス 740"/>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2" name="フローチャート : 判断 741"/>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3" name="テキスト ボックス 742"/>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0"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1" name="フローチャート :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3" name="フローチャート :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4" name="テキスト ボックス 78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6" name="フローチャート :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7" name="テキスト ボックス 78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9" name="フローチャート :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0" name="テキスト ボックス 78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1" name="フローチャート :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2" name="テキスト ボックス 79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円/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0" name="円/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1" name="テキスト ボックス 80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2" name="円/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3" name="テキスト ボックス 80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4" name="円/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5" name="テキスト ボックス 80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円/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7" name="テキスト ボックス 80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・全体的に、類似団体に比べ住民一人当たりのコストは低く抑えられている。</a:t>
          </a:r>
          <a:endParaRPr lang="ja-JP" altLang="ja-JP" sz="1300">
            <a:effectLst/>
          </a:endParaRPr>
        </a:p>
        <a:p>
          <a:r>
            <a:rPr kumimoji="1" lang="ja-JP" altLang="ja-JP" sz="1300">
              <a:solidFill>
                <a:schemeClr val="dk1"/>
              </a:solidFill>
              <a:effectLst/>
              <a:latin typeface="+mn-lt"/>
              <a:ea typeface="+mn-ea"/>
              <a:cs typeface="+mn-cs"/>
            </a:rPr>
            <a:t>・Ｈ</a:t>
          </a:r>
          <a:r>
            <a:rPr kumimoji="1" lang="ja-JP" altLang="en-US" sz="1300">
              <a:solidFill>
                <a:schemeClr val="dk1"/>
              </a:solidFill>
              <a:effectLst/>
              <a:latin typeface="+mn-lt"/>
              <a:ea typeface="+mn-ea"/>
              <a:cs typeface="+mn-cs"/>
            </a:rPr>
            <a:t>２５</a:t>
          </a:r>
          <a:r>
            <a:rPr kumimoji="1" lang="ja-JP" altLang="ja-JP" sz="1300">
              <a:solidFill>
                <a:schemeClr val="dk1"/>
              </a:solidFill>
              <a:effectLst/>
              <a:latin typeface="+mn-lt"/>
              <a:ea typeface="+mn-ea"/>
              <a:cs typeface="+mn-cs"/>
            </a:rPr>
            <a:t>以降の</a:t>
          </a:r>
          <a:r>
            <a:rPr kumimoji="1" lang="ja-JP" altLang="en-US" sz="1300">
              <a:solidFill>
                <a:schemeClr val="dk1"/>
              </a:solidFill>
              <a:effectLst/>
              <a:latin typeface="+mn-lt"/>
              <a:ea typeface="+mn-ea"/>
              <a:cs typeface="+mn-cs"/>
            </a:rPr>
            <a:t>民生</a:t>
          </a:r>
          <a:r>
            <a:rPr kumimoji="1" lang="ja-JP" altLang="ja-JP" sz="1300">
              <a:solidFill>
                <a:schemeClr val="dk1"/>
              </a:solidFill>
              <a:effectLst/>
              <a:latin typeface="+mn-lt"/>
              <a:ea typeface="+mn-ea"/>
              <a:cs typeface="+mn-cs"/>
            </a:rPr>
            <a:t>費の増大は、除染対策事業によるものであり、災害復旧費とともに今後、収束していく見通しである。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当年度</a:t>
          </a:r>
          <a:r>
            <a:rPr kumimoji="1" lang="ja-JP" altLang="en-US" sz="1300">
              <a:solidFill>
                <a:schemeClr val="dk1"/>
              </a:solidFill>
              <a:effectLst/>
              <a:latin typeface="+mn-lt"/>
              <a:ea typeface="+mn-ea"/>
              <a:cs typeface="+mn-cs"/>
            </a:rPr>
            <a:t>は基金取崩額が</a:t>
          </a:r>
          <a:r>
            <a:rPr kumimoji="1" lang="ja-JP" altLang="ja-JP" sz="1300">
              <a:solidFill>
                <a:schemeClr val="dk1"/>
              </a:solidFill>
              <a:effectLst/>
              <a:latin typeface="+mn-lt"/>
              <a:ea typeface="+mn-ea"/>
              <a:cs typeface="+mn-cs"/>
            </a:rPr>
            <a:t>歳計剰余金積立及び利子積立金</a:t>
          </a:r>
          <a:r>
            <a:rPr kumimoji="1" lang="ja-JP" altLang="en-US" sz="1300">
              <a:solidFill>
                <a:schemeClr val="dk1"/>
              </a:solidFill>
              <a:effectLst/>
              <a:latin typeface="+mn-lt"/>
              <a:ea typeface="+mn-ea"/>
              <a:cs typeface="+mn-cs"/>
            </a:rPr>
            <a:t>を上回ったため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基金残高が減少した。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今後は、財政調整基金に頼らない財政運営を目指す。</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全会計において黒字を示しているが、一般会計からの繰出金を除くと赤字額を示す会計があり、その会計においては自立した運営が出来るような対策を講じる必要がある。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3370190</v>
      </c>
      <c r="BO4" s="409"/>
      <c r="BP4" s="409"/>
      <c r="BQ4" s="409"/>
      <c r="BR4" s="409"/>
      <c r="BS4" s="409"/>
      <c r="BT4" s="409"/>
      <c r="BU4" s="410"/>
      <c r="BV4" s="408">
        <v>3507569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19.100000000000001</v>
      </c>
      <c r="CU4" s="586"/>
      <c r="CV4" s="586"/>
      <c r="CW4" s="586"/>
      <c r="CX4" s="586"/>
      <c r="CY4" s="586"/>
      <c r="CZ4" s="586"/>
      <c r="DA4" s="587"/>
      <c r="DB4" s="585">
        <v>19.3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2965914</v>
      </c>
      <c r="BO5" s="414"/>
      <c r="BP5" s="414"/>
      <c r="BQ5" s="414"/>
      <c r="BR5" s="414"/>
      <c r="BS5" s="414"/>
      <c r="BT5" s="414"/>
      <c r="BU5" s="415"/>
      <c r="BV5" s="413">
        <v>3105329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81.400000000000006</v>
      </c>
      <c r="CU5" s="384"/>
      <c r="CV5" s="384"/>
      <c r="CW5" s="384"/>
      <c r="CX5" s="384"/>
      <c r="CY5" s="384"/>
      <c r="CZ5" s="384"/>
      <c r="DA5" s="385"/>
      <c r="DB5" s="383">
        <v>82.5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404276</v>
      </c>
      <c r="BO6" s="414"/>
      <c r="BP6" s="414"/>
      <c r="BQ6" s="414"/>
      <c r="BR6" s="414"/>
      <c r="BS6" s="414"/>
      <c r="BT6" s="414"/>
      <c r="BU6" s="415"/>
      <c r="BV6" s="413">
        <v>402240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85.9</v>
      </c>
      <c r="CU6" s="560"/>
      <c r="CV6" s="560"/>
      <c r="CW6" s="560"/>
      <c r="CX6" s="560"/>
      <c r="CY6" s="560"/>
      <c r="CZ6" s="560"/>
      <c r="DA6" s="561"/>
      <c r="DB6" s="559">
        <v>87.3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44366</v>
      </c>
      <c r="BO7" s="414"/>
      <c r="BP7" s="414"/>
      <c r="BQ7" s="414"/>
      <c r="BR7" s="414"/>
      <c r="BS7" s="414"/>
      <c r="BT7" s="414"/>
      <c r="BU7" s="415"/>
      <c r="BV7" s="413">
        <v>53827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1883019</v>
      </c>
      <c r="CU7" s="414"/>
      <c r="CV7" s="414"/>
      <c r="CW7" s="414"/>
      <c r="CX7" s="414"/>
      <c r="CY7" s="414"/>
      <c r="CZ7" s="414"/>
      <c r="DA7" s="415"/>
      <c r="DB7" s="413">
        <v>1801953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359910</v>
      </c>
      <c r="BO8" s="414"/>
      <c r="BP8" s="414"/>
      <c r="BQ8" s="414"/>
      <c r="BR8" s="414"/>
      <c r="BS8" s="414"/>
      <c r="BT8" s="414"/>
      <c r="BU8" s="415"/>
      <c r="BV8" s="413">
        <v>348413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5001</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11497</v>
      </c>
      <c r="BO9" s="414"/>
      <c r="BP9" s="414"/>
      <c r="BQ9" s="414"/>
      <c r="BR9" s="414"/>
      <c r="BS9" s="414"/>
      <c r="BT9" s="414"/>
      <c r="BU9" s="415"/>
      <c r="BV9" s="413">
        <v>-15177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8.6</v>
      </c>
      <c r="CU9" s="384"/>
      <c r="CV9" s="384"/>
      <c r="CW9" s="384"/>
      <c r="CX9" s="384"/>
      <c r="CY9" s="384"/>
      <c r="CZ9" s="384"/>
      <c r="DA9" s="385"/>
      <c r="DB9" s="383">
        <v>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5154</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1853</v>
      </c>
      <c r="BO10" s="414"/>
      <c r="BP10" s="414"/>
      <c r="BQ10" s="414"/>
      <c r="BR10" s="414"/>
      <c r="BS10" s="414"/>
      <c r="BT10" s="414"/>
      <c r="BU10" s="415"/>
      <c r="BV10" s="413">
        <v>1625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5201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200000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5176</v>
      </c>
      <c r="S13" s="515"/>
      <c r="T13" s="515"/>
      <c r="U13" s="515"/>
      <c r="V13" s="516"/>
      <c r="W13" s="502" t="s">
        <v>120</v>
      </c>
      <c r="X13" s="426"/>
      <c r="Y13" s="426"/>
      <c r="Z13" s="426"/>
      <c r="AA13" s="426"/>
      <c r="AB13" s="427"/>
      <c r="AC13" s="389">
        <v>476</v>
      </c>
      <c r="AD13" s="390"/>
      <c r="AE13" s="390"/>
      <c r="AF13" s="390"/>
      <c r="AG13" s="391"/>
      <c r="AH13" s="389">
        <v>504</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-86650</v>
      </c>
      <c r="BO13" s="414"/>
      <c r="BP13" s="414"/>
      <c r="BQ13" s="414"/>
      <c r="BR13" s="414"/>
      <c r="BS13" s="414"/>
      <c r="BT13" s="414"/>
      <c r="BU13" s="415"/>
      <c r="BV13" s="413">
        <v>-213552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9.9</v>
      </c>
      <c r="CU13" s="384"/>
      <c r="CV13" s="384"/>
      <c r="CW13" s="384"/>
      <c r="CX13" s="384"/>
      <c r="CY13" s="384"/>
      <c r="CZ13" s="384"/>
      <c r="DA13" s="385"/>
      <c r="DB13" s="383">
        <v>11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5216</v>
      </c>
      <c r="S14" s="515"/>
      <c r="T14" s="515"/>
      <c r="U14" s="515"/>
      <c r="V14" s="516"/>
      <c r="W14" s="517"/>
      <c r="X14" s="429"/>
      <c r="Y14" s="429"/>
      <c r="Z14" s="429"/>
      <c r="AA14" s="429"/>
      <c r="AB14" s="430"/>
      <c r="AC14" s="507">
        <v>18.600000000000001</v>
      </c>
      <c r="AD14" s="508"/>
      <c r="AE14" s="508"/>
      <c r="AF14" s="508"/>
      <c r="AG14" s="509"/>
      <c r="AH14" s="507">
        <v>19.100000000000001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5202</v>
      </c>
      <c r="S15" s="515"/>
      <c r="T15" s="515"/>
      <c r="U15" s="515"/>
      <c r="V15" s="516"/>
      <c r="W15" s="502" t="s">
        <v>126</v>
      </c>
      <c r="X15" s="426"/>
      <c r="Y15" s="426"/>
      <c r="Z15" s="426"/>
      <c r="AA15" s="426"/>
      <c r="AB15" s="427"/>
      <c r="AC15" s="389">
        <v>975</v>
      </c>
      <c r="AD15" s="390"/>
      <c r="AE15" s="390"/>
      <c r="AF15" s="390"/>
      <c r="AG15" s="391"/>
      <c r="AH15" s="389">
        <v>1065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489238</v>
      </c>
      <c r="BO15" s="409"/>
      <c r="BP15" s="409"/>
      <c r="BQ15" s="409"/>
      <c r="BR15" s="409"/>
      <c r="BS15" s="409"/>
      <c r="BT15" s="409"/>
      <c r="BU15" s="410"/>
      <c r="BV15" s="408">
        <v>449181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38.1</v>
      </c>
      <c r="AD16" s="508"/>
      <c r="AE16" s="508"/>
      <c r="AF16" s="508"/>
      <c r="AG16" s="509"/>
      <c r="AH16" s="507">
        <v>40.4</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1658348</v>
      </c>
      <c r="BO16" s="414"/>
      <c r="BP16" s="414"/>
      <c r="BQ16" s="414"/>
      <c r="BR16" s="414"/>
      <c r="BS16" s="414"/>
      <c r="BT16" s="414"/>
      <c r="BU16" s="415"/>
      <c r="BV16" s="413">
        <v>1577504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1107</v>
      </c>
      <c r="AD17" s="390"/>
      <c r="AE17" s="390"/>
      <c r="AF17" s="390"/>
      <c r="AG17" s="391"/>
      <c r="AH17" s="389">
        <v>1067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615655</v>
      </c>
      <c r="BO17" s="414"/>
      <c r="BP17" s="414"/>
      <c r="BQ17" s="414"/>
      <c r="BR17" s="414"/>
      <c r="BS17" s="414"/>
      <c r="BT17" s="414"/>
      <c r="BU17" s="415"/>
      <c r="BV17" s="413">
        <v>578082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18.920000000000002</v>
      </c>
      <c r="M18" s="478"/>
      <c r="N18" s="478"/>
      <c r="O18" s="478"/>
      <c r="P18" s="478"/>
      <c r="Q18" s="478"/>
      <c r="R18" s="479"/>
      <c r="S18" s="479"/>
      <c r="T18" s="479"/>
      <c r="U18" s="479"/>
      <c r="V18" s="480"/>
      <c r="W18" s="494"/>
      <c r="X18" s="495"/>
      <c r="Y18" s="495"/>
      <c r="Z18" s="495"/>
      <c r="AA18" s="495"/>
      <c r="AB18" s="503"/>
      <c r="AC18" s="377">
        <v>43.3</v>
      </c>
      <c r="AD18" s="378"/>
      <c r="AE18" s="378"/>
      <c r="AF18" s="378"/>
      <c r="AG18" s="481"/>
      <c r="AH18" s="377">
        <v>40.5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1544037</v>
      </c>
      <c r="BO18" s="414"/>
      <c r="BP18" s="414"/>
      <c r="BQ18" s="414"/>
      <c r="BR18" s="414"/>
      <c r="BS18" s="414"/>
      <c r="BT18" s="414"/>
      <c r="BU18" s="415"/>
      <c r="BV18" s="413">
        <v>1499099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264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2328225</v>
      </c>
      <c r="BO19" s="414"/>
      <c r="BP19" s="414"/>
      <c r="BQ19" s="414"/>
      <c r="BR19" s="414"/>
      <c r="BS19" s="414"/>
      <c r="BT19" s="414"/>
      <c r="BU19" s="415"/>
      <c r="BV19" s="413">
        <v>2361497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1395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2202709</v>
      </c>
      <c r="BO23" s="414"/>
      <c r="BP23" s="414"/>
      <c r="BQ23" s="414"/>
      <c r="BR23" s="414"/>
      <c r="BS23" s="414"/>
      <c r="BT23" s="414"/>
      <c r="BU23" s="415"/>
      <c r="BV23" s="413">
        <v>2236310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7830</v>
      </c>
      <c r="R24" s="390"/>
      <c r="S24" s="390"/>
      <c r="T24" s="390"/>
      <c r="U24" s="390"/>
      <c r="V24" s="391"/>
      <c r="W24" s="455"/>
      <c r="X24" s="446"/>
      <c r="Y24" s="447"/>
      <c r="Z24" s="386" t="s">
        <v>150</v>
      </c>
      <c r="AA24" s="387"/>
      <c r="AB24" s="387"/>
      <c r="AC24" s="387"/>
      <c r="AD24" s="387"/>
      <c r="AE24" s="387"/>
      <c r="AF24" s="387"/>
      <c r="AG24" s="388"/>
      <c r="AH24" s="389">
        <v>48</v>
      </c>
      <c r="AI24" s="390"/>
      <c r="AJ24" s="390"/>
      <c r="AK24" s="390"/>
      <c r="AL24" s="391"/>
      <c r="AM24" s="389">
        <v>145056</v>
      </c>
      <c r="AN24" s="390"/>
      <c r="AO24" s="390"/>
      <c r="AP24" s="390"/>
      <c r="AQ24" s="390"/>
      <c r="AR24" s="391"/>
      <c r="AS24" s="389">
        <v>3022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1620649</v>
      </c>
      <c r="BO24" s="414"/>
      <c r="BP24" s="414"/>
      <c r="BQ24" s="414"/>
      <c r="BR24" s="414"/>
      <c r="BS24" s="414"/>
      <c r="BT24" s="414"/>
      <c r="BU24" s="415"/>
      <c r="BV24" s="413">
        <v>1770084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5900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24309</v>
      </c>
      <c r="BO25" s="409"/>
      <c r="BP25" s="409"/>
      <c r="BQ25" s="409"/>
      <c r="BR25" s="409"/>
      <c r="BS25" s="409"/>
      <c r="BT25" s="409"/>
      <c r="BU25" s="410"/>
      <c r="BV25" s="408">
        <v>25581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5350</v>
      </c>
      <c r="R26" s="390"/>
      <c r="S26" s="390"/>
      <c r="T26" s="390"/>
      <c r="U26" s="390"/>
      <c r="V26" s="391"/>
      <c r="W26" s="455"/>
      <c r="X26" s="446"/>
      <c r="Y26" s="447"/>
      <c r="Z26" s="386" t="s">
        <v>156</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3110</v>
      </c>
      <c r="R27" s="390"/>
      <c r="S27" s="390"/>
      <c r="T27" s="390"/>
      <c r="U27" s="390"/>
      <c r="V27" s="391"/>
      <c r="W27" s="455"/>
      <c r="X27" s="446"/>
      <c r="Y27" s="447"/>
      <c r="Z27" s="386" t="s">
        <v>159</v>
      </c>
      <c r="AA27" s="387"/>
      <c r="AB27" s="387"/>
      <c r="AC27" s="387"/>
      <c r="AD27" s="387"/>
      <c r="AE27" s="387"/>
      <c r="AF27" s="387"/>
      <c r="AG27" s="388"/>
      <c r="AH27" s="389">
        <v>8</v>
      </c>
      <c r="AI27" s="390"/>
      <c r="AJ27" s="390"/>
      <c r="AK27" s="390"/>
      <c r="AL27" s="391"/>
      <c r="AM27" s="389">
        <v>19800</v>
      </c>
      <c r="AN27" s="390"/>
      <c r="AO27" s="390"/>
      <c r="AP27" s="390"/>
      <c r="AQ27" s="390"/>
      <c r="AR27" s="391"/>
      <c r="AS27" s="389">
        <v>2475</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113326</v>
      </c>
      <c r="BO27" s="417"/>
      <c r="BP27" s="417"/>
      <c r="BQ27" s="417"/>
      <c r="BR27" s="417"/>
      <c r="BS27" s="417"/>
      <c r="BT27" s="417"/>
      <c r="BU27" s="418"/>
      <c r="BV27" s="416">
        <v>113324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2490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2032799</v>
      </c>
      <c r="BO28" s="409"/>
      <c r="BP28" s="409"/>
      <c r="BQ28" s="409"/>
      <c r="BR28" s="409"/>
      <c r="BS28" s="409"/>
      <c r="BT28" s="409"/>
      <c r="BU28" s="410"/>
      <c r="BV28" s="408">
        <v>1955946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6</v>
      </c>
      <c r="M29" s="390"/>
      <c r="N29" s="390"/>
      <c r="O29" s="390"/>
      <c r="P29" s="391"/>
      <c r="Q29" s="389">
        <v>2250</v>
      </c>
      <c r="R29" s="390"/>
      <c r="S29" s="390"/>
      <c r="T29" s="390"/>
      <c r="U29" s="390"/>
      <c r="V29" s="391"/>
      <c r="W29" s="456"/>
      <c r="X29" s="457"/>
      <c r="Y29" s="458"/>
      <c r="Z29" s="386" t="s">
        <v>166</v>
      </c>
      <c r="AA29" s="387"/>
      <c r="AB29" s="387"/>
      <c r="AC29" s="387"/>
      <c r="AD29" s="387"/>
      <c r="AE29" s="387"/>
      <c r="AF29" s="387"/>
      <c r="AG29" s="388"/>
      <c r="AH29" s="389">
        <v>56</v>
      </c>
      <c r="AI29" s="390"/>
      <c r="AJ29" s="390"/>
      <c r="AK29" s="390"/>
      <c r="AL29" s="391"/>
      <c r="AM29" s="389">
        <v>164856</v>
      </c>
      <c r="AN29" s="390"/>
      <c r="AO29" s="390"/>
      <c r="AP29" s="390"/>
      <c r="AQ29" s="390"/>
      <c r="AR29" s="391"/>
      <c r="AS29" s="389">
        <v>2944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87903</v>
      </c>
      <c r="BO29" s="414"/>
      <c r="BP29" s="414"/>
      <c r="BQ29" s="414"/>
      <c r="BR29" s="414"/>
      <c r="BS29" s="414"/>
      <c r="BT29" s="414"/>
      <c r="BU29" s="415"/>
      <c r="BV29" s="413">
        <v>87903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367431</v>
      </c>
      <c r="BO30" s="417"/>
      <c r="BP30" s="417"/>
      <c r="BQ30" s="417"/>
      <c r="BR30" s="417"/>
      <c r="BS30" s="417"/>
      <c r="BT30" s="417"/>
      <c r="BU30" s="418"/>
      <c r="BV30" s="416">
        <v>417628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白河地方広域市町村圏整備組合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白河地方土地開発公社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墓地会計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農業集落排水処理事業特別会計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白河地方広域市町村圏整備組合　水道用水供給事業会計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IF('各会計、関係団体の財政状況及び健全化判断比率'!B33="","",'各会計、関係団体の財政状況及び健全化判断比率'!B33)</f>
        <v>土地造成事業特別会計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福島県市町村総合事務組合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福島県市町村総合事務組合　消防補償等特別会計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福島県市町村総合事務組合　消防賞じゅつ金特別会計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福島県市町村総合事務組合　非常勤職員公務災害補償特別会計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福島県市町村総合事務組合　自治会館管理特別会計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福島県後期高齢者医療広域連合一般会計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福島県後期高齢者医療広域連合後期高齢者医療特別会計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534</v>
      </c>
      <c r="D34" s="1181"/>
      <c r="E34" s="1182"/>
      <c r="F34" s="32">
        <v>13.94</v>
      </c>
      <c r="G34" s="33">
        <v>21.4</v>
      </c>
      <c r="H34" s="33">
        <v>19.78</v>
      </c>
      <c r="I34" s="33">
        <v>19.13</v>
      </c>
      <c r="J34" s="34">
        <v>18.91</v>
      </c>
      <c r="K34" s="22"/>
      <c r="L34" s="22"/>
      <c r="M34" s="22"/>
      <c r="N34" s="22"/>
      <c r="O34" s="22"/>
      <c r="P34" s="22"/>
    </row>
    <row r="35" spans="1:16" ht="39" customHeight="1">
      <c r="A35" s="22"/>
      <c r="B35" s="35"/>
      <c r="C35" s="1175" t="s">
        <v>535</v>
      </c>
      <c r="D35" s="1176"/>
      <c r="E35" s="1177"/>
      <c r="F35" s="36">
        <v>1.77</v>
      </c>
      <c r="G35" s="37">
        <v>1.1499999999999999</v>
      </c>
      <c r="H35" s="37">
        <v>0.72</v>
      </c>
      <c r="I35" s="37">
        <v>1.65</v>
      </c>
      <c r="J35" s="38">
        <v>2.35</v>
      </c>
      <c r="K35" s="22"/>
      <c r="L35" s="22"/>
      <c r="M35" s="22"/>
      <c r="N35" s="22"/>
      <c r="O35" s="22"/>
      <c r="P35" s="22"/>
    </row>
    <row r="36" spans="1:16" ht="39" customHeight="1">
      <c r="A36" s="22"/>
      <c r="B36" s="35"/>
      <c r="C36" s="1175" t="s">
        <v>536</v>
      </c>
      <c r="D36" s="1176"/>
      <c r="E36" s="1177"/>
      <c r="F36" s="36">
        <v>1.99</v>
      </c>
      <c r="G36" s="37">
        <v>2.29</v>
      </c>
      <c r="H36" s="37">
        <v>2.5499999999999998</v>
      </c>
      <c r="I36" s="37">
        <v>2.5</v>
      </c>
      <c r="J36" s="38">
        <v>2.3199999999999998</v>
      </c>
      <c r="K36" s="22"/>
      <c r="L36" s="22"/>
      <c r="M36" s="22"/>
      <c r="N36" s="22"/>
      <c r="O36" s="22"/>
      <c r="P36" s="22"/>
    </row>
    <row r="37" spans="1:16" ht="39" customHeight="1">
      <c r="A37" s="22"/>
      <c r="B37" s="35"/>
      <c r="C37" s="1175" t="s">
        <v>537</v>
      </c>
      <c r="D37" s="1176"/>
      <c r="E37" s="1177"/>
      <c r="F37" s="36">
        <v>3.31</v>
      </c>
      <c r="G37" s="37">
        <v>1.27</v>
      </c>
      <c r="H37" s="37">
        <v>1.82</v>
      </c>
      <c r="I37" s="37">
        <v>0.5</v>
      </c>
      <c r="J37" s="38">
        <v>0.4</v>
      </c>
      <c r="K37" s="22"/>
      <c r="L37" s="22"/>
      <c r="M37" s="22"/>
      <c r="N37" s="22"/>
      <c r="O37" s="22"/>
      <c r="P37" s="22"/>
    </row>
    <row r="38" spans="1:16" ht="39" customHeight="1">
      <c r="A38" s="22"/>
      <c r="B38" s="35"/>
      <c r="C38" s="1175" t="s">
        <v>538</v>
      </c>
      <c r="D38" s="1176"/>
      <c r="E38" s="1177"/>
      <c r="F38" s="36">
        <v>0.16</v>
      </c>
      <c r="G38" s="37">
        <v>0.17</v>
      </c>
      <c r="H38" s="37">
        <v>0.17</v>
      </c>
      <c r="I38" s="37">
        <v>0.2</v>
      </c>
      <c r="J38" s="38">
        <v>0.2</v>
      </c>
      <c r="K38" s="22"/>
      <c r="L38" s="22"/>
      <c r="M38" s="22"/>
      <c r="N38" s="22"/>
      <c r="O38" s="22"/>
      <c r="P38" s="22"/>
    </row>
    <row r="39" spans="1:16" ht="39" customHeight="1">
      <c r="A39" s="22"/>
      <c r="B39" s="35"/>
      <c r="C39" s="1175" t="s">
        <v>539</v>
      </c>
      <c r="D39" s="1176"/>
      <c r="E39" s="1177"/>
      <c r="F39" s="36">
        <v>0.45</v>
      </c>
      <c r="G39" s="37">
        <v>0.12</v>
      </c>
      <c r="H39" s="37">
        <v>0.39</v>
      </c>
      <c r="I39" s="37">
        <v>0.23</v>
      </c>
      <c r="J39" s="38">
        <v>0.17</v>
      </c>
      <c r="K39" s="22"/>
      <c r="L39" s="22"/>
      <c r="M39" s="22"/>
      <c r="N39" s="22"/>
      <c r="O39" s="22"/>
      <c r="P39" s="22"/>
    </row>
    <row r="40" spans="1:16" ht="39" customHeight="1">
      <c r="A40" s="22"/>
      <c r="B40" s="35"/>
      <c r="C40" s="1175" t="s">
        <v>540</v>
      </c>
      <c r="D40" s="1176"/>
      <c r="E40" s="1177"/>
      <c r="F40" s="36">
        <v>0.28999999999999998</v>
      </c>
      <c r="G40" s="37">
        <v>0.45</v>
      </c>
      <c r="H40" s="37">
        <v>0.25</v>
      </c>
      <c r="I40" s="37">
        <v>0.21</v>
      </c>
      <c r="J40" s="38">
        <v>0.13</v>
      </c>
      <c r="K40" s="22"/>
      <c r="L40" s="22"/>
      <c r="M40" s="22"/>
      <c r="N40" s="22"/>
      <c r="O40" s="22"/>
      <c r="P40" s="22"/>
    </row>
    <row r="41" spans="1:16" ht="39" customHeight="1">
      <c r="A41" s="22"/>
      <c r="B41" s="35"/>
      <c r="C41" s="1175" t="s">
        <v>541</v>
      </c>
      <c r="D41" s="1176"/>
      <c r="E41" s="1177"/>
      <c r="F41" s="36">
        <v>0.02</v>
      </c>
      <c r="G41" s="37">
        <v>0.01</v>
      </c>
      <c r="H41" s="37">
        <v>0.02</v>
      </c>
      <c r="I41" s="37">
        <v>0.01</v>
      </c>
      <c r="J41" s="38">
        <v>0.01</v>
      </c>
      <c r="K41" s="22"/>
      <c r="L41" s="22"/>
      <c r="M41" s="22"/>
      <c r="N41" s="22"/>
      <c r="O41" s="22"/>
      <c r="P41" s="22"/>
    </row>
    <row r="42" spans="1:16" ht="39" customHeight="1">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543</v>
      </c>
      <c r="D43" s="1179"/>
      <c r="E43" s="1180"/>
      <c r="F43" s="41" t="s">
        <v>487</v>
      </c>
      <c r="G43" s="42" t="s">
        <v>487</v>
      </c>
      <c r="H43" s="42" t="s">
        <v>487</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11</v>
      </c>
      <c r="C45" s="1192"/>
      <c r="D45" s="58"/>
      <c r="E45" s="1197" t="s">
        <v>12</v>
      </c>
      <c r="F45" s="1197"/>
      <c r="G45" s="1197"/>
      <c r="H45" s="1197"/>
      <c r="I45" s="1197"/>
      <c r="J45" s="1198"/>
      <c r="K45" s="59">
        <v>236</v>
      </c>
      <c r="L45" s="60">
        <v>230</v>
      </c>
      <c r="M45" s="60">
        <v>212</v>
      </c>
      <c r="N45" s="60">
        <v>195</v>
      </c>
      <c r="O45" s="61">
        <v>204</v>
      </c>
      <c r="P45" s="48"/>
      <c r="Q45" s="48"/>
      <c r="R45" s="48"/>
      <c r="S45" s="48"/>
      <c r="T45" s="48"/>
      <c r="U45" s="48"/>
    </row>
    <row r="46" spans="1:21" ht="30.75" customHeight="1">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15</v>
      </c>
      <c r="F48" s="1185"/>
      <c r="G48" s="1185"/>
      <c r="H48" s="1185"/>
      <c r="I48" s="1185"/>
      <c r="J48" s="1186"/>
      <c r="K48" s="63">
        <v>204</v>
      </c>
      <c r="L48" s="64">
        <v>200</v>
      </c>
      <c r="M48" s="64">
        <v>212</v>
      </c>
      <c r="N48" s="64">
        <v>199</v>
      </c>
      <c r="O48" s="65">
        <v>199</v>
      </c>
      <c r="P48" s="48"/>
      <c r="Q48" s="48"/>
      <c r="R48" s="48"/>
      <c r="S48" s="48"/>
      <c r="T48" s="48"/>
      <c r="U48" s="48"/>
    </row>
    <row r="49" spans="1:21" ht="30.75" customHeight="1">
      <c r="A49" s="48"/>
      <c r="B49" s="1193"/>
      <c r="C49" s="1194"/>
      <c r="D49" s="62"/>
      <c r="E49" s="1185" t="s">
        <v>16</v>
      </c>
      <c r="F49" s="1185"/>
      <c r="G49" s="1185"/>
      <c r="H49" s="1185"/>
      <c r="I49" s="1185"/>
      <c r="J49" s="1186"/>
      <c r="K49" s="63">
        <v>20</v>
      </c>
      <c r="L49" s="64">
        <v>13</v>
      </c>
      <c r="M49" s="64">
        <v>13</v>
      </c>
      <c r="N49" s="64">
        <v>9</v>
      </c>
      <c r="O49" s="65">
        <v>12</v>
      </c>
      <c r="P49" s="48"/>
      <c r="Q49" s="48"/>
      <c r="R49" s="48"/>
      <c r="S49" s="48"/>
      <c r="T49" s="48"/>
      <c r="U49" s="48"/>
    </row>
    <row r="50" spans="1:21" ht="30.75" customHeight="1">
      <c r="A50" s="48"/>
      <c r="B50" s="1193"/>
      <c r="C50" s="1194"/>
      <c r="D50" s="62"/>
      <c r="E50" s="1185" t="s">
        <v>17</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19</v>
      </c>
      <c r="C52" s="1184"/>
      <c r="D52" s="66"/>
      <c r="E52" s="1185" t="s">
        <v>20</v>
      </c>
      <c r="F52" s="1185"/>
      <c r="G52" s="1185"/>
      <c r="H52" s="1185"/>
      <c r="I52" s="1185"/>
      <c r="J52" s="1186"/>
      <c r="K52" s="63">
        <v>249</v>
      </c>
      <c r="L52" s="64">
        <v>253</v>
      </c>
      <c r="M52" s="64">
        <v>260</v>
      </c>
      <c r="N52" s="64">
        <v>254</v>
      </c>
      <c r="O52" s="65">
        <v>276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211</v>
      </c>
      <c r="L53" s="69">
        <v>190</v>
      </c>
      <c r="M53" s="69">
        <v>177</v>
      </c>
      <c r="N53" s="69">
        <v>149</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11" t="s">
        <v>24</v>
      </c>
      <c r="C41" s="1212"/>
      <c r="D41" s="81"/>
      <c r="E41" s="1213" t="s">
        <v>25</v>
      </c>
      <c r="F41" s="1213"/>
      <c r="G41" s="1213"/>
      <c r="H41" s="1214"/>
      <c r="I41" s="82">
        <v>2258</v>
      </c>
      <c r="J41" s="83">
        <v>2320</v>
      </c>
      <c r="K41" s="83">
        <v>2288</v>
      </c>
      <c r="L41" s="83">
        <v>2236</v>
      </c>
      <c r="M41" s="84">
        <v>2203</v>
      </c>
    </row>
    <row r="42" spans="2:13" ht="27.75" customHeight="1">
      <c r="B42" s="1201"/>
      <c r="C42" s="1202"/>
      <c r="D42" s="85"/>
      <c r="E42" s="1205" t="s">
        <v>26</v>
      </c>
      <c r="F42" s="1205"/>
      <c r="G42" s="1205"/>
      <c r="H42" s="1206"/>
      <c r="I42" s="86">
        <v>10</v>
      </c>
      <c r="J42" s="87">
        <v>9</v>
      </c>
      <c r="K42" s="87">
        <v>7</v>
      </c>
      <c r="L42" s="87" t="s">
        <v>487</v>
      </c>
      <c r="M42" s="88">
        <v>19</v>
      </c>
    </row>
    <row r="43" spans="2:13" ht="27.75" customHeight="1">
      <c r="B43" s="1201"/>
      <c r="C43" s="1202"/>
      <c r="D43" s="85"/>
      <c r="E43" s="1205" t="s">
        <v>27</v>
      </c>
      <c r="F43" s="1205"/>
      <c r="G43" s="1205"/>
      <c r="H43" s="1206"/>
      <c r="I43" s="86">
        <v>2131</v>
      </c>
      <c r="J43" s="87">
        <v>2001</v>
      </c>
      <c r="K43" s="87">
        <v>1644</v>
      </c>
      <c r="L43" s="87">
        <v>1512</v>
      </c>
      <c r="M43" s="88">
        <v>1387</v>
      </c>
    </row>
    <row r="44" spans="2:13" ht="27.75" customHeight="1">
      <c r="B44" s="1201"/>
      <c r="C44" s="1202"/>
      <c r="D44" s="85"/>
      <c r="E44" s="1205" t="s">
        <v>28</v>
      </c>
      <c r="F44" s="1205"/>
      <c r="G44" s="1205"/>
      <c r="H44" s="1206"/>
      <c r="I44" s="86">
        <v>78</v>
      </c>
      <c r="J44" s="87">
        <v>63</v>
      </c>
      <c r="K44" s="87">
        <v>55</v>
      </c>
      <c r="L44" s="87">
        <v>49</v>
      </c>
      <c r="M44" s="88">
        <v>39</v>
      </c>
    </row>
    <row r="45" spans="2:13" ht="27.75" customHeight="1">
      <c r="B45" s="1201"/>
      <c r="C45" s="1202"/>
      <c r="D45" s="85"/>
      <c r="E45" s="1205" t="s">
        <v>29</v>
      </c>
      <c r="F45" s="1205"/>
      <c r="G45" s="1205"/>
      <c r="H45" s="1206"/>
      <c r="I45" s="86">
        <v>385</v>
      </c>
      <c r="J45" s="87">
        <v>400</v>
      </c>
      <c r="K45" s="87">
        <v>453</v>
      </c>
      <c r="L45" s="87">
        <v>445</v>
      </c>
      <c r="M45" s="88">
        <v>371</v>
      </c>
    </row>
    <row r="46" spans="2:13" ht="27.75" customHeight="1">
      <c r="B46" s="1201"/>
      <c r="C46" s="1202"/>
      <c r="D46" s="85"/>
      <c r="E46" s="1205" t="s">
        <v>30</v>
      </c>
      <c r="F46" s="1205"/>
      <c r="G46" s="1205"/>
      <c r="H46" s="1206"/>
      <c r="I46" s="86" t="s">
        <v>487</v>
      </c>
      <c r="J46" s="87" t="s">
        <v>487</v>
      </c>
      <c r="K46" s="87" t="s">
        <v>487</v>
      </c>
      <c r="L46" s="87" t="s">
        <v>487</v>
      </c>
      <c r="M46" s="88" t="s">
        <v>487</v>
      </c>
    </row>
    <row r="47" spans="2:13" ht="27.75" customHeight="1">
      <c r="B47" s="1201"/>
      <c r="C47" s="1202"/>
      <c r="D47" s="85"/>
      <c r="E47" s="1205" t="s">
        <v>31</v>
      </c>
      <c r="F47" s="1205"/>
      <c r="G47" s="1205"/>
      <c r="H47" s="1206"/>
      <c r="I47" s="86" t="s">
        <v>487</v>
      </c>
      <c r="J47" s="87" t="s">
        <v>487</v>
      </c>
      <c r="K47" s="87" t="s">
        <v>487</v>
      </c>
      <c r="L47" s="87" t="s">
        <v>487</v>
      </c>
      <c r="M47" s="88" t="s">
        <v>487</v>
      </c>
    </row>
    <row r="48" spans="2:13" ht="27.75" customHeight="1">
      <c r="B48" s="1203"/>
      <c r="C48" s="1204"/>
      <c r="D48" s="85"/>
      <c r="E48" s="1205" t="s">
        <v>32</v>
      </c>
      <c r="F48" s="1205"/>
      <c r="G48" s="1205"/>
      <c r="H48" s="1206"/>
      <c r="I48" s="86" t="s">
        <v>487</v>
      </c>
      <c r="J48" s="87" t="s">
        <v>487</v>
      </c>
      <c r="K48" s="87" t="s">
        <v>487</v>
      </c>
      <c r="L48" s="87" t="s">
        <v>487</v>
      </c>
      <c r="M48" s="88" t="s">
        <v>487</v>
      </c>
    </row>
    <row r="49" spans="2:13" ht="27.75" customHeight="1">
      <c r="B49" s="1199" t="s">
        <v>33</v>
      </c>
      <c r="C49" s="1200"/>
      <c r="D49" s="89"/>
      <c r="E49" s="1205" t="s">
        <v>34</v>
      </c>
      <c r="F49" s="1205"/>
      <c r="G49" s="1205"/>
      <c r="H49" s="1206"/>
      <c r="I49" s="86">
        <v>2422</v>
      </c>
      <c r="J49" s="87">
        <v>2529</v>
      </c>
      <c r="K49" s="87">
        <v>2580</v>
      </c>
      <c r="L49" s="87">
        <v>2596</v>
      </c>
      <c r="M49" s="88">
        <v>2631</v>
      </c>
    </row>
    <row r="50" spans="2:13" ht="27.75" customHeight="1">
      <c r="B50" s="1201"/>
      <c r="C50" s="1202"/>
      <c r="D50" s="85"/>
      <c r="E50" s="1205" t="s">
        <v>35</v>
      </c>
      <c r="F50" s="1205"/>
      <c r="G50" s="1205"/>
      <c r="H50" s="1206"/>
      <c r="I50" s="86">
        <v>19</v>
      </c>
      <c r="J50" s="87">
        <v>14</v>
      </c>
      <c r="K50" s="87">
        <v>9</v>
      </c>
      <c r="L50" s="87">
        <v>5</v>
      </c>
      <c r="M50" s="88" t="s">
        <v>487</v>
      </c>
    </row>
    <row r="51" spans="2:13" ht="27.75" customHeight="1">
      <c r="B51" s="1203"/>
      <c r="C51" s="1204"/>
      <c r="D51" s="85"/>
      <c r="E51" s="1205" t="s">
        <v>36</v>
      </c>
      <c r="F51" s="1205"/>
      <c r="G51" s="1205"/>
      <c r="H51" s="1206"/>
      <c r="I51" s="86">
        <v>2907</v>
      </c>
      <c r="J51" s="87">
        <v>2836</v>
      </c>
      <c r="K51" s="87">
        <v>2743</v>
      </c>
      <c r="L51" s="87">
        <v>2633</v>
      </c>
      <c r="M51" s="88">
        <v>2540</v>
      </c>
    </row>
    <row r="52" spans="2:13" ht="27.75" customHeight="1" thickBot="1">
      <c r="B52" s="1207" t="s">
        <v>37</v>
      </c>
      <c r="C52" s="1208"/>
      <c r="D52" s="90"/>
      <c r="E52" s="1209" t="s">
        <v>38</v>
      </c>
      <c r="F52" s="1209"/>
      <c r="G52" s="1209"/>
      <c r="H52" s="1210"/>
      <c r="I52" s="91">
        <v>-486</v>
      </c>
      <c r="J52" s="92">
        <v>-587</v>
      </c>
      <c r="K52" s="92">
        <v>-886</v>
      </c>
      <c r="L52" s="92">
        <v>-991</v>
      </c>
      <c r="M52" s="93">
        <v>-1152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564</v>
      </c>
      <c r="C41" s="246"/>
      <c r="D41" s="246"/>
      <c r="E41" s="246"/>
      <c r="F41" s="246"/>
      <c r="G41" s="246"/>
      <c r="H41" s="246"/>
      <c r="I41" s="246"/>
      <c r="J41" s="246"/>
      <c r="K41" s="246"/>
      <c r="L41" s="246"/>
      <c r="M41" s="246"/>
      <c r="N41" s="246"/>
      <c r="O41" s="246"/>
      <c r="P41" s="247"/>
    </row>
    <row r="42" spans="2:17" ht="13.5">
      <c r="B42" s="248"/>
      <c r="C42" s="244"/>
      <c r="D42" s="244"/>
      <c r="E42" s="244"/>
      <c r="F42" s="244"/>
      <c r="G42" s="353" t="s">
        <v>559</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563</v>
      </c>
    </row>
    <row r="50" spans="1:17" ht="13.5">
      <c r="B50" s="248"/>
      <c r="C50" s="244"/>
      <c r="D50" s="244"/>
      <c r="E50" s="244"/>
      <c r="F50" s="244"/>
      <c r="G50" s="1224"/>
      <c r="H50" s="1225"/>
      <c r="I50" s="1225"/>
      <c r="J50" s="1226"/>
      <c r="K50" s="345" t="s">
        <v>527</v>
      </c>
      <c r="L50" s="345" t="s">
        <v>528</v>
      </c>
      <c r="M50" s="345" t="s">
        <v>529</v>
      </c>
      <c r="N50" s="345" t="s">
        <v>530</v>
      </c>
      <c r="O50" s="345" t="s">
        <v>531</v>
      </c>
    </row>
    <row r="51" spans="1:17" ht="13.5">
      <c r="B51" s="248"/>
      <c r="C51" s="244"/>
      <c r="D51" s="244"/>
      <c r="E51" s="244"/>
      <c r="F51" s="244"/>
      <c r="G51" s="1227" t="s">
        <v>557</v>
      </c>
      <c r="H51" s="1228"/>
      <c r="I51" s="1233" t="s">
        <v>555</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562</v>
      </c>
      <c r="J53" s="1237"/>
      <c r="K53" s="1244"/>
      <c r="L53" s="1244"/>
      <c r="M53" s="1244"/>
      <c r="N53" s="1244"/>
      <c r="O53" s="1244"/>
    </row>
    <row r="54" spans="1:17" ht="13.5">
      <c r="A54" s="355"/>
      <c r="B54" s="248"/>
      <c r="C54" s="244"/>
      <c r="D54" s="244"/>
      <c r="E54" s="244"/>
      <c r="F54" s="244"/>
      <c r="G54" s="1231"/>
      <c r="H54" s="1232"/>
      <c r="I54" s="1237"/>
      <c r="J54" s="1237"/>
      <c r="K54" s="1245"/>
      <c r="L54" s="1245"/>
      <c r="M54" s="1245"/>
      <c r="N54" s="1245"/>
      <c r="O54" s="1245"/>
    </row>
    <row r="55" spans="1:17" ht="13.5">
      <c r="A55" s="355"/>
      <c r="B55" s="248"/>
      <c r="C55" s="244"/>
      <c r="D55" s="244"/>
      <c r="E55" s="244"/>
      <c r="F55" s="244"/>
      <c r="G55" s="1238" t="s">
        <v>556</v>
      </c>
      <c r="H55" s="1239"/>
      <c r="I55" s="1237" t="s">
        <v>555</v>
      </c>
      <c r="J55" s="1237"/>
      <c r="K55" s="1235"/>
      <c r="L55" s="1235"/>
      <c r="M55" s="1235"/>
      <c r="N55" s="1235"/>
      <c r="O55" s="1235"/>
    </row>
    <row r="56" spans="1:17" ht="13.5">
      <c r="A56" s="355"/>
      <c r="B56" s="248"/>
      <c r="C56" s="244"/>
      <c r="D56" s="244"/>
      <c r="E56" s="244"/>
      <c r="F56" s="244"/>
      <c r="G56" s="1240"/>
      <c r="H56" s="1241"/>
      <c r="I56" s="1237"/>
      <c r="J56" s="1237"/>
      <c r="K56" s="1236"/>
      <c r="L56" s="1236"/>
      <c r="M56" s="1236"/>
      <c r="N56" s="1236"/>
      <c r="O56" s="1236"/>
    </row>
    <row r="57" spans="1:17" s="355" customFormat="1" ht="13.5">
      <c r="B57" s="356"/>
      <c r="C57" s="352"/>
      <c r="D57" s="352"/>
      <c r="E57" s="352"/>
      <c r="F57" s="352"/>
      <c r="G57" s="1240"/>
      <c r="H57" s="1241"/>
      <c r="I57" s="1246" t="s">
        <v>561</v>
      </c>
      <c r="J57" s="1246"/>
      <c r="K57" s="1244"/>
      <c r="L57" s="1244"/>
      <c r="M57" s="1244"/>
      <c r="N57" s="1244"/>
      <c r="O57" s="1244"/>
      <c r="P57" s="361"/>
      <c r="Q57" s="356"/>
    </row>
    <row r="58" spans="1:17" s="355" customFormat="1" ht="13.5">
      <c r="A58" s="243"/>
      <c r="B58" s="356"/>
      <c r="C58" s="352"/>
      <c r="D58" s="352"/>
      <c r="E58" s="352"/>
      <c r="F58" s="352"/>
      <c r="G58" s="1242"/>
      <c r="H58" s="1243"/>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560</v>
      </c>
      <c r="C63" s="244"/>
      <c r="D63" s="244"/>
      <c r="E63" s="244"/>
      <c r="F63" s="244"/>
      <c r="G63" s="244"/>
      <c r="H63" s="244"/>
      <c r="I63" s="244"/>
      <c r="J63" s="244"/>
      <c r="K63" s="244"/>
      <c r="L63" s="244"/>
      <c r="M63" s="244"/>
      <c r="N63" s="244"/>
      <c r="O63" s="244"/>
    </row>
    <row r="64" spans="1:17" ht="13.5">
      <c r="B64" s="248"/>
      <c r="C64" s="244"/>
      <c r="D64" s="244"/>
      <c r="E64" s="244"/>
      <c r="F64" s="244"/>
      <c r="G64" s="353" t="s">
        <v>559</v>
      </c>
      <c r="I64" s="352"/>
      <c r="J64" s="352"/>
      <c r="K64" s="352"/>
      <c r="L64" s="244"/>
      <c r="M64" s="244"/>
      <c r="N64" s="244"/>
      <c r="O64" s="244"/>
    </row>
    <row r="65" spans="2:30" ht="13.5">
      <c r="B65" s="248"/>
      <c r="C65" s="244"/>
      <c r="D65" s="244"/>
      <c r="E65" s="244"/>
      <c r="F65" s="244"/>
      <c r="G65" s="1215" t="s">
        <v>566</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558</v>
      </c>
      <c r="I71" s="349"/>
      <c r="J71" s="348"/>
      <c r="K71" s="348"/>
      <c r="L71" s="347"/>
      <c r="M71" s="348"/>
      <c r="N71" s="347"/>
      <c r="O71" s="346"/>
    </row>
    <row r="72" spans="2:30" ht="13.5">
      <c r="B72" s="248"/>
      <c r="C72" s="244"/>
      <c r="D72" s="244"/>
      <c r="E72" s="244"/>
      <c r="F72" s="244"/>
      <c r="G72" s="1224"/>
      <c r="H72" s="1225"/>
      <c r="I72" s="1225"/>
      <c r="J72" s="1226"/>
      <c r="K72" s="345" t="s">
        <v>527</v>
      </c>
      <c r="L72" s="345" t="s">
        <v>528</v>
      </c>
      <c r="M72" s="345" t="s">
        <v>529</v>
      </c>
      <c r="N72" s="345" t="s">
        <v>530</v>
      </c>
      <c r="O72" s="345" t="s">
        <v>531</v>
      </c>
    </row>
    <row r="73" spans="2:30" ht="13.5">
      <c r="B73" s="248"/>
      <c r="C73" s="244"/>
      <c r="D73" s="244"/>
      <c r="E73" s="244"/>
      <c r="F73" s="244"/>
      <c r="G73" s="1227" t="s">
        <v>557</v>
      </c>
      <c r="H73" s="1228"/>
      <c r="I73" s="1233" t="s">
        <v>555</v>
      </c>
      <c r="J73" s="1233"/>
      <c r="K73" s="1247"/>
      <c r="L73" s="1247"/>
      <c r="M73" s="1236"/>
      <c r="N73" s="1236"/>
      <c r="O73" s="1236"/>
      <c r="S73" s="243">
        <v>9.9</v>
      </c>
    </row>
    <row r="74" spans="2:30" ht="13.5">
      <c r="B74" s="248"/>
      <c r="C74" s="244"/>
      <c r="D74" s="244"/>
      <c r="E74" s="244"/>
      <c r="F74" s="244"/>
      <c r="G74" s="1229"/>
      <c r="H74" s="1230"/>
      <c r="I74" s="1234"/>
      <c r="J74" s="1234"/>
      <c r="K74" s="1247"/>
      <c r="L74" s="1247"/>
      <c r="M74" s="1236"/>
      <c r="N74" s="1236"/>
      <c r="O74" s="1236"/>
    </row>
    <row r="75" spans="2:30" ht="13.5">
      <c r="B75" s="248"/>
      <c r="C75" s="244"/>
      <c r="D75" s="244"/>
      <c r="E75" s="244"/>
      <c r="F75" s="244"/>
      <c r="G75" s="1229"/>
      <c r="H75" s="1230"/>
      <c r="I75" s="1237" t="s">
        <v>554</v>
      </c>
      <c r="J75" s="1237"/>
      <c r="K75" s="1248">
        <v>13.6</v>
      </c>
      <c r="L75" s="1248">
        <v>12.6</v>
      </c>
      <c r="M75" s="1248">
        <v>12.3</v>
      </c>
      <c r="N75" s="1248">
        <v>11</v>
      </c>
      <c r="O75" s="1248">
        <v>9.9</v>
      </c>
      <c r="U75" s="243">
        <v>81.2</v>
      </c>
      <c r="W75" s="243">
        <v>87.2</v>
      </c>
      <c r="Y75" s="243">
        <v>99.8</v>
      </c>
      <c r="AA75" s="243">
        <v>109.5</v>
      </c>
      <c r="AC75" s="243">
        <v>115.2</v>
      </c>
    </row>
    <row r="76" spans="2:30" ht="13.5">
      <c r="B76" s="248"/>
      <c r="C76" s="244"/>
      <c r="D76" s="244"/>
      <c r="E76" s="244"/>
      <c r="F76" s="244"/>
      <c r="G76" s="1231"/>
      <c r="H76" s="1232"/>
      <c r="I76" s="1237"/>
      <c r="J76" s="1237"/>
      <c r="K76" s="1245"/>
      <c r="L76" s="1245"/>
      <c r="M76" s="1245"/>
      <c r="N76" s="1245"/>
      <c r="O76" s="1245"/>
    </row>
    <row r="77" spans="2:30" ht="13.5">
      <c r="B77" s="248"/>
      <c r="C77" s="244"/>
      <c r="D77" s="244"/>
      <c r="E77" s="244"/>
      <c r="F77" s="244"/>
      <c r="G77" s="1238" t="s">
        <v>556</v>
      </c>
      <c r="H77" s="1239"/>
      <c r="I77" s="1237" t="s">
        <v>555</v>
      </c>
      <c r="J77" s="1237"/>
      <c r="K77" s="1247">
        <v>20.3</v>
      </c>
      <c r="L77" s="1247">
        <v>5.7</v>
      </c>
      <c r="M77" s="1236">
        <v>0</v>
      </c>
      <c r="N77" s="1236">
        <v>0</v>
      </c>
      <c r="O77" s="1236">
        <v>0</v>
      </c>
      <c r="R77" s="243">
        <v>12.3</v>
      </c>
      <c r="T77" s="243">
        <v>11.1</v>
      </c>
    </row>
    <row r="78" spans="2:30" ht="13.5">
      <c r="B78" s="248"/>
      <c r="C78" s="244"/>
      <c r="D78" s="244"/>
      <c r="E78" s="244"/>
      <c r="F78" s="244"/>
      <c r="G78" s="1240"/>
      <c r="H78" s="1241"/>
      <c r="I78" s="1237"/>
      <c r="J78" s="1237"/>
      <c r="K78" s="1247"/>
      <c r="L78" s="1247"/>
      <c r="M78" s="1236"/>
      <c r="N78" s="1236"/>
      <c r="O78" s="1236"/>
    </row>
    <row r="79" spans="2:30" ht="13.5">
      <c r="B79" s="248"/>
      <c r="C79" s="244"/>
      <c r="D79" s="244"/>
      <c r="E79" s="244"/>
      <c r="F79" s="244"/>
      <c r="G79" s="1240"/>
      <c r="H79" s="1241"/>
      <c r="I79" s="1249" t="s">
        <v>554</v>
      </c>
      <c r="J79" s="1246"/>
      <c r="K79" s="1250">
        <v>12.2</v>
      </c>
      <c r="L79" s="1250">
        <v>10.8</v>
      </c>
      <c r="M79" s="1250">
        <v>9.8000000000000007</v>
      </c>
      <c r="N79" s="1250">
        <v>9.1</v>
      </c>
      <c r="O79" s="1250">
        <v>8.6</v>
      </c>
      <c r="V79" s="243">
        <v>53.5</v>
      </c>
      <c r="X79" s="243">
        <v>48.2</v>
      </c>
      <c r="Z79" s="243">
        <v>34.200000000000003</v>
      </c>
      <c r="AB79" s="243">
        <v>30.3</v>
      </c>
      <c r="AD79" s="243">
        <v>28.9</v>
      </c>
    </row>
    <row r="80" spans="2:30" ht="13.5">
      <c r="B80" s="248"/>
      <c r="C80" s="244"/>
      <c r="D80" s="244"/>
      <c r="E80" s="244"/>
      <c r="F80" s="244"/>
      <c r="G80" s="1242"/>
      <c r="H80" s="1243"/>
      <c r="I80" s="1246"/>
      <c r="J80" s="1246"/>
      <c r="K80" s="1250"/>
      <c r="L80" s="1250"/>
      <c r="M80" s="1250"/>
      <c r="N80" s="1250"/>
      <c r="O80" s="1250"/>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43049</v>
      </c>
      <c r="E3" s="116"/>
      <c r="F3" s="117">
        <v>146140</v>
      </c>
      <c r="G3" s="118"/>
      <c r="H3" s="119"/>
    </row>
    <row r="4" spans="1:8">
      <c r="A4" s="120"/>
      <c r="B4" s="121"/>
      <c r="C4" s="122"/>
      <c r="D4" s="123">
        <v>36768</v>
      </c>
      <c r="E4" s="124"/>
      <c r="F4" s="125">
        <v>75451</v>
      </c>
      <c r="G4" s="126"/>
      <c r="H4" s="127"/>
    </row>
    <row r="5" spans="1:8">
      <c r="A5" s="108" t="s">
        <v>521</v>
      </c>
      <c r="B5" s="113"/>
      <c r="C5" s="114"/>
      <c r="D5" s="115">
        <v>68550</v>
      </c>
      <c r="E5" s="116"/>
      <c r="F5" s="117">
        <v>146641</v>
      </c>
      <c r="G5" s="118"/>
      <c r="H5" s="119"/>
    </row>
    <row r="6" spans="1:8">
      <c r="A6" s="120"/>
      <c r="B6" s="121"/>
      <c r="C6" s="122"/>
      <c r="D6" s="123">
        <v>56182</v>
      </c>
      <c r="E6" s="124"/>
      <c r="F6" s="125">
        <v>68142</v>
      </c>
      <c r="G6" s="126"/>
      <c r="H6" s="127"/>
    </row>
    <row r="7" spans="1:8">
      <c r="A7" s="108" t="s">
        <v>522</v>
      </c>
      <c r="B7" s="113"/>
      <c r="C7" s="114"/>
      <c r="D7" s="115">
        <v>105486</v>
      </c>
      <c r="E7" s="116"/>
      <c r="F7" s="117">
        <v>174587</v>
      </c>
      <c r="G7" s="118"/>
      <c r="H7" s="119"/>
    </row>
    <row r="8" spans="1:8">
      <c r="A8" s="120"/>
      <c r="B8" s="121"/>
      <c r="C8" s="122"/>
      <c r="D8" s="123">
        <v>43211</v>
      </c>
      <c r="E8" s="124"/>
      <c r="F8" s="125">
        <v>79695</v>
      </c>
      <c r="G8" s="126"/>
      <c r="H8" s="127"/>
    </row>
    <row r="9" spans="1:8">
      <c r="A9" s="108" t="s">
        <v>523</v>
      </c>
      <c r="B9" s="113"/>
      <c r="C9" s="114"/>
      <c r="D9" s="115">
        <v>93429</v>
      </c>
      <c r="E9" s="116"/>
      <c r="F9" s="117">
        <v>175675</v>
      </c>
      <c r="G9" s="118"/>
      <c r="H9" s="119"/>
    </row>
    <row r="10" spans="1:8">
      <c r="A10" s="120"/>
      <c r="B10" s="121"/>
      <c r="C10" s="122"/>
      <c r="D10" s="123">
        <v>42315</v>
      </c>
      <c r="E10" s="124"/>
      <c r="F10" s="125">
        <v>87698</v>
      </c>
      <c r="G10" s="126"/>
      <c r="H10" s="127"/>
    </row>
    <row r="11" spans="1:8">
      <c r="A11" s="108" t="s">
        <v>524</v>
      </c>
      <c r="B11" s="113"/>
      <c r="C11" s="114"/>
      <c r="D11" s="115">
        <v>46830</v>
      </c>
      <c r="E11" s="116"/>
      <c r="F11" s="117">
        <v>162193</v>
      </c>
      <c r="G11" s="118"/>
      <c r="H11" s="119"/>
    </row>
    <row r="12" spans="1:8">
      <c r="A12" s="120"/>
      <c r="B12" s="121"/>
      <c r="C12" s="128"/>
      <c r="D12" s="123">
        <v>40071</v>
      </c>
      <c r="E12" s="124"/>
      <c r="F12" s="125">
        <v>79985</v>
      </c>
      <c r="G12" s="126"/>
      <c r="H12" s="127"/>
    </row>
    <row r="13" spans="1:8">
      <c r="A13" s="108"/>
      <c r="B13" s="113"/>
      <c r="C13" s="129"/>
      <c r="D13" s="130">
        <v>71469</v>
      </c>
      <c r="E13" s="131"/>
      <c r="F13" s="132">
        <v>161047</v>
      </c>
      <c r="G13" s="133"/>
      <c r="H13" s="119"/>
    </row>
    <row r="14" spans="1:8">
      <c r="A14" s="120"/>
      <c r="B14" s="121"/>
      <c r="C14" s="122"/>
      <c r="D14" s="123">
        <v>43709</v>
      </c>
      <c r="E14" s="124"/>
      <c r="F14" s="125">
        <v>78194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14.11</v>
      </c>
      <c r="C19" s="134">
        <f>ROUND(VALUE(SUBSTITUTE(実質収支比率等に係る経年分析!G$48,"▲","-")),2)</f>
        <v>21.58</v>
      </c>
      <c r="D19" s="134">
        <f>ROUND(VALUE(SUBSTITUTE(実質収支比率等に係る経年分析!H$48,"▲","-")),2)</f>
        <v>19.96</v>
      </c>
      <c r="E19" s="134">
        <f>ROUND(VALUE(SUBSTITUTE(実質収支比率等に係る経年分析!I$48,"▲","-")),2)</f>
        <v>19.34</v>
      </c>
      <c r="F19" s="134">
        <f>ROUND(VALUE(SUBSTITUTE(実質収支比率等に係る経年分析!J$48,"▲","-")),2)</f>
        <v>19.11</v>
      </c>
    </row>
    <row r="20" spans="1:11">
      <c r="A20" s="134" t="s">
        <v>43</v>
      </c>
      <c r="B20" s="134">
        <f>ROUND(VALUE(SUBSTITUTE(実質収支比率等に係る経年分析!F$47,"▲","-")),2)</f>
        <v>90.51</v>
      </c>
      <c r="C20" s="134">
        <f>ROUND(VALUE(SUBSTITUTE(実質収支比率等に係る経年分析!G$47,"▲","-")),2)</f>
        <v>98.06</v>
      </c>
      <c r="D20" s="134">
        <f>ROUND(VALUE(SUBSTITUTE(実質収支比率等に係る経年分析!H$47,"▲","-")),2)</f>
        <v>108.32</v>
      </c>
      <c r="E20" s="134">
        <f>ROUND(VALUE(SUBSTITUTE(実質収支比率等に係る経年分析!I$47,"▲","-")),2)</f>
        <v>108.55</v>
      </c>
      <c r="F20" s="134">
        <f>ROUND(VALUE(SUBSTITUTE(実質収支比率等に係る経年分析!J$47,"▲","-")),2)</f>
        <v>107.95</v>
      </c>
    </row>
    <row r="21" spans="1:11">
      <c r="A21" s="134" t="s">
        <v>44</v>
      </c>
      <c r="B21" s="134">
        <f>IF(ISNUMBER(VALUE(SUBSTITUTE(実質収支比率等に係る経年分析!F$49,"▲","-"))),ROUND(VALUE(SUBSTITUTE(実質収支比率等に係る経年分析!F$49,"▲","-")),2),NA())</f>
        <v>4.7</v>
      </c>
      <c r="C21" s="134">
        <f>IF(ISNUMBER(VALUE(SUBSTITUTE(実質収支比率等に係る経年分析!G$49,"▲","-"))),ROUND(VALUE(SUBSTITUTE(実質収支比率等に係る経年分析!G$49,"▲","-")),2),NA())</f>
        <v>7.43</v>
      </c>
      <c r="D21" s="134">
        <f>IF(ISNUMBER(VALUE(SUBSTITUTE(実質収支比率等に係る経年分析!H$49,"▲","-"))),ROUND(VALUE(SUBSTITUTE(実質収支比率等に係る経年分析!H$49,"▲","-")),2),NA())</f>
        <v>0.12</v>
      </c>
      <c r="E21" s="134">
        <f>IF(ISNUMBER(VALUE(SUBSTITUTE(実質収支比率等に係る経年分析!I$49,"▲","-"))),ROUND(VALUE(SUBSTITUTE(実質収支比率等に係る経年分析!I$49,"▲","-")),2),NA())</f>
        <v>-11.85</v>
      </c>
      <c r="F21" s="134">
        <f>IF(ISNUMBER(VALUE(SUBSTITUTE(実質収支比率等に係る経年分析!J$49,"▲","-"))),ROUND(VALUE(SUBSTITUTE(実質収支比率等に係る経年分析!J$49,"▲","-")),2),NA())</f>
        <v>-4.5999999999999996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農業集落排水処理事業特別会計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c r="A32" s="135" t="str">
        <f>IF(連結実質赤字比率に係る赤字・黒字の構成分析!C$38="",NA(),連結実質赤字比率に係る赤字・黒字の構成分析!C$38)</f>
        <v>墓地会計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土地造成事業特別会計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2.5499999999999998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2.3199999999999998</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18.91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249</v>
      </c>
      <c r="E42" s="136"/>
      <c r="F42" s="136"/>
      <c r="G42" s="136">
        <f>'実質公債費比率（分子）の構造'!L$52</f>
        <v>253</v>
      </c>
      <c r="H42" s="136"/>
      <c r="I42" s="136"/>
      <c r="J42" s="136">
        <f>'実質公債費比率（分子）の構造'!M$52</f>
        <v>260</v>
      </c>
      <c r="K42" s="136"/>
      <c r="L42" s="136"/>
      <c r="M42" s="136">
        <f>'実質公債費比率（分子）の構造'!N$52</f>
        <v>254</v>
      </c>
      <c r="N42" s="136"/>
      <c r="O42" s="136"/>
      <c r="P42" s="136">
        <f>'実質公債費比率（分子）の構造'!O$52</f>
        <v>276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20</v>
      </c>
      <c r="C45" s="136"/>
      <c r="D45" s="136"/>
      <c r="E45" s="136">
        <f>'実質公債費比率（分子）の構造'!L$49</f>
        <v>13</v>
      </c>
      <c r="F45" s="136"/>
      <c r="G45" s="136"/>
      <c r="H45" s="136">
        <f>'実質公債費比率（分子）の構造'!M$49</f>
        <v>13</v>
      </c>
      <c r="I45" s="136"/>
      <c r="J45" s="136"/>
      <c r="K45" s="136">
        <f>'実質公債費比率（分子）の構造'!N$49</f>
        <v>9</v>
      </c>
      <c r="L45" s="136"/>
      <c r="M45" s="136"/>
      <c r="N45" s="136">
        <f>'実質公債費比率（分子）の構造'!O$49</f>
        <v>12</v>
      </c>
      <c r="O45" s="136"/>
      <c r="P45" s="136"/>
    </row>
    <row r="46" spans="1:16">
      <c r="A46" s="136" t="s">
        <v>55</v>
      </c>
      <c r="B46" s="136">
        <f>'実質公債費比率（分子）の構造'!K$48</f>
        <v>204</v>
      </c>
      <c r="C46" s="136"/>
      <c r="D46" s="136"/>
      <c r="E46" s="136">
        <f>'実質公債費比率（分子）の構造'!L$48</f>
        <v>200</v>
      </c>
      <c r="F46" s="136"/>
      <c r="G46" s="136"/>
      <c r="H46" s="136">
        <f>'実質公債費比率（分子）の構造'!M$48</f>
        <v>212</v>
      </c>
      <c r="I46" s="136"/>
      <c r="J46" s="136"/>
      <c r="K46" s="136">
        <f>'実質公債費比率（分子）の構造'!N$48</f>
        <v>199</v>
      </c>
      <c r="L46" s="136"/>
      <c r="M46" s="136"/>
      <c r="N46" s="136">
        <f>'実質公債費比率（分子）の構造'!O$48</f>
        <v>199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236</v>
      </c>
      <c r="C49" s="136"/>
      <c r="D49" s="136"/>
      <c r="E49" s="136">
        <f>'実質公債費比率（分子）の構造'!L$45</f>
        <v>230</v>
      </c>
      <c r="F49" s="136"/>
      <c r="G49" s="136"/>
      <c r="H49" s="136">
        <f>'実質公債費比率（分子）の構造'!M$45</f>
        <v>212</v>
      </c>
      <c r="I49" s="136"/>
      <c r="J49" s="136"/>
      <c r="K49" s="136">
        <f>'実質公債費比率（分子）の構造'!N$45</f>
        <v>195</v>
      </c>
      <c r="L49" s="136"/>
      <c r="M49" s="136"/>
      <c r="N49" s="136">
        <f>'実質公債費比率（分子）の構造'!O$45</f>
        <v>204</v>
      </c>
      <c r="O49" s="136"/>
      <c r="P49" s="136"/>
    </row>
    <row r="50" spans="1:16">
      <c r="A50" s="136" t="s">
        <v>59</v>
      </c>
      <c r="B50" s="136" t="e">
        <f>NA()</f>
        <v>#N/A</v>
      </c>
      <c r="C50" s="136">
        <f>IF(ISNUMBER('実質公債費比率（分子）の構造'!K$53),'実質公債費比率（分子）の構造'!K$53,NA())</f>
        <v>211</v>
      </c>
      <c r="D50" s="136" t="e">
        <f>NA()</f>
        <v>#N/A</v>
      </c>
      <c r="E50" s="136" t="e">
        <f>NA()</f>
        <v>#N/A</v>
      </c>
      <c r="F50" s="136">
        <f>IF(ISNUMBER('実質公債費比率（分子）の構造'!L$53),'実質公債費比率（分子）の構造'!L$53,NA())</f>
        <v>190</v>
      </c>
      <c r="G50" s="136" t="e">
        <f>NA()</f>
        <v>#N/A</v>
      </c>
      <c r="H50" s="136" t="e">
        <f>NA()</f>
        <v>#N/A</v>
      </c>
      <c r="I50" s="136">
        <f>IF(ISNUMBER('実質公債費比率（分子）の構造'!M$53),'実質公債費比率（分子）の構造'!M$53,NA())</f>
        <v>177</v>
      </c>
      <c r="J50" s="136" t="e">
        <f>NA()</f>
        <v>#N/A</v>
      </c>
      <c r="K50" s="136" t="e">
        <f>NA()</f>
        <v>#N/A</v>
      </c>
      <c r="L50" s="136">
        <f>IF(ISNUMBER('実質公債費比率（分子）の構造'!N$53),'実質公債費比率（分子）の構造'!N$53,NA())</f>
        <v>149</v>
      </c>
      <c r="M50" s="136" t="e">
        <f>NA()</f>
        <v>#N/A</v>
      </c>
      <c r="N50" s="136" t="e">
        <f>NA()</f>
        <v>#N/A</v>
      </c>
      <c r="O50" s="136">
        <f>IF(ISNUMBER('実質公債費比率（分子）の構造'!O$53),'実質公債費比率（分子）の構造'!O$53,NA())</f>
        <v>139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2907</v>
      </c>
      <c r="E56" s="135"/>
      <c r="F56" s="135"/>
      <c r="G56" s="135">
        <f>'将来負担比率（分子）の構造'!J$51</f>
        <v>2836</v>
      </c>
      <c r="H56" s="135"/>
      <c r="I56" s="135"/>
      <c r="J56" s="135">
        <f>'将来負担比率（分子）の構造'!K$51</f>
        <v>2743</v>
      </c>
      <c r="K56" s="135"/>
      <c r="L56" s="135"/>
      <c r="M56" s="135">
        <f>'将来負担比率（分子）の構造'!L$51</f>
        <v>2633</v>
      </c>
      <c r="N56" s="135"/>
      <c r="O56" s="135"/>
      <c r="P56" s="135">
        <f>'将来負担比率（分子）の構造'!M$51</f>
        <v>2540</v>
      </c>
    </row>
    <row r="57" spans="1:16">
      <c r="A57" s="135" t="s">
        <v>35</v>
      </c>
      <c r="B57" s="135"/>
      <c r="C57" s="135"/>
      <c r="D57" s="135">
        <f>'将来負担比率（分子）の構造'!I$50</f>
        <v>19</v>
      </c>
      <c r="E57" s="135"/>
      <c r="F57" s="135"/>
      <c r="G57" s="135">
        <f>'将来負担比率（分子）の構造'!J$50</f>
        <v>14</v>
      </c>
      <c r="H57" s="135"/>
      <c r="I57" s="135"/>
      <c r="J57" s="135">
        <f>'将来負担比率（分子）の構造'!K$50</f>
        <v>9</v>
      </c>
      <c r="K57" s="135"/>
      <c r="L57" s="135"/>
      <c r="M57" s="135">
        <f>'将来負担比率（分子）の構造'!L$50</f>
        <v>5</v>
      </c>
      <c r="N57" s="135"/>
      <c r="O57" s="135"/>
      <c r="P57" s="135" t="str">
        <f>'将来負担比率（分子）の構造'!M$50</f>
        <v>-</v>
      </c>
    </row>
    <row r="58" spans="1:16">
      <c r="A58" s="135" t="s">
        <v>34</v>
      </c>
      <c r="B58" s="135"/>
      <c r="C58" s="135"/>
      <c r="D58" s="135">
        <f>'将来負担比率（分子）の構造'!I$49</f>
        <v>2422</v>
      </c>
      <c r="E58" s="135"/>
      <c r="F58" s="135"/>
      <c r="G58" s="135">
        <f>'将来負担比率（分子）の構造'!J$49</f>
        <v>2529</v>
      </c>
      <c r="H58" s="135"/>
      <c r="I58" s="135"/>
      <c r="J58" s="135">
        <f>'将来負担比率（分子）の構造'!K$49</f>
        <v>2580</v>
      </c>
      <c r="K58" s="135"/>
      <c r="L58" s="135"/>
      <c r="M58" s="135">
        <f>'将来負担比率（分子）の構造'!L$49</f>
        <v>2596</v>
      </c>
      <c r="N58" s="135"/>
      <c r="O58" s="135"/>
      <c r="P58" s="135">
        <f>'将来負担比率（分子）の構造'!M$49</f>
        <v>2631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385</v>
      </c>
      <c r="C62" s="135"/>
      <c r="D62" s="135"/>
      <c r="E62" s="135">
        <f>'将来負担比率（分子）の構造'!J$45</f>
        <v>400</v>
      </c>
      <c r="F62" s="135"/>
      <c r="G62" s="135"/>
      <c r="H62" s="135">
        <f>'将来負担比率（分子）の構造'!K$45</f>
        <v>453</v>
      </c>
      <c r="I62" s="135"/>
      <c r="J62" s="135"/>
      <c r="K62" s="135">
        <f>'将来負担比率（分子）の構造'!L$45</f>
        <v>445</v>
      </c>
      <c r="L62" s="135"/>
      <c r="M62" s="135"/>
      <c r="N62" s="135">
        <f>'将来負担比率（分子）の構造'!M$45</f>
        <v>371</v>
      </c>
      <c r="O62" s="135"/>
      <c r="P62" s="135"/>
    </row>
    <row r="63" spans="1:16">
      <c r="A63" s="135" t="s">
        <v>28</v>
      </c>
      <c r="B63" s="135">
        <f>'将来負担比率（分子）の構造'!I$44</f>
        <v>78</v>
      </c>
      <c r="C63" s="135"/>
      <c r="D63" s="135"/>
      <c r="E63" s="135">
        <f>'将来負担比率（分子）の構造'!J$44</f>
        <v>63</v>
      </c>
      <c r="F63" s="135"/>
      <c r="G63" s="135"/>
      <c r="H63" s="135">
        <f>'将来負担比率（分子）の構造'!K$44</f>
        <v>55</v>
      </c>
      <c r="I63" s="135"/>
      <c r="J63" s="135"/>
      <c r="K63" s="135">
        <f>'将来負担比率（分子）の構造'!L$44</f>
        <v>49</v>
      </c>
      <c r="L63" s="135"/>
      <c r="M63" s="135"/>
      <c r="N63" s="135">
        <f>'将来負担比率（分子）の構造'!M$44</f>
        <v>39</v>
      </c>
      <c r="O63" s="135"/>
      <c r="P63" s="135"/>
    </row>
    <row r="64" spans="1:16">
      <c r="A64" s="135" t="s">
        <v>27</v>
      </c>
      <c r="B64" s="135">
        <f>'将来負担比率（分子）の構造'!I$43</f>
        <v>2131</v>
      </c>
      <c r="C64" s="135"/>
      <c r="D64" s="135"/>
      <c r="E64" s="135">
        <f>'将来負担比率（分子）の構造'!J$43</f>
        <v>2001</v>
      </c>
      <c r="F64" s="135"/>
      <c r="G64" s="135"/>
      <c r="H64" s="135">
        <f>'将来負担比率（分子）の構造'!K$43</f>
        <v>1644</v>
      </c>
      <c r="I64" s="135"/>
      <c r="J64" s="135"/>
      <c r="K64" s="135">
        <f>'将来負担比率（分子）の構造'!L$43</f>
        <v>1512</v>
      </c>
      <c r="L64" s="135"/>
      <c r="M64" s="135"/>
      <c r="N64" s="135">
        <f>'将来負担比率（分子）の構造'!M$43</f>
        <v>1387</v>
      </c>
      <c r="O64" s="135"/>
      <c r="P64" s="135"/>
    </row>
    <row r="65" spans="1:16">
      <c r="A65" s="135" t="s">
        <v>26</v>
      </c>
      <c r="B65" s="135">
        <f>'将来負担比率（分子）の構造'!I$42</f>
        <v>10</v>
      </c>
      <c r="C65" s="135"/>
      <c r="D65" s="135"/>
      <c r="E65" s="135">
        <f>'将来負担比率（分子）の構造'!J$42</f>
        <v>9</v>
      </c>
      <c r="F65" s="135"/>
      <c r="G65" s="135"/>
      <c r="H65" s="135">
        <f>'将来負担比率（分子）の構造'!K$42</f>
        <v>7</v>
      </c>
      <c r="I65" s="135"/>
      <c r="J65" s="135"/>
      <c r="K65" s="135" t="str">
        <f>'将来負担比率（分子）の構造'!L$42</f>
        <v>-</v>
      </c>
      <c r="L65" s="135"/>
      <c r="M65" s="135"/>
      <c r="N65" s="135">
        <f>'将来負担比率（分子）の構造'!M$42</f>
        <v>19</v>
      </c>
      <c r="O65" s="135"/>
      <c r="P65" s="135"/>
    </row>
    <row r="66" spans="1:16">
      <c r="A66" s="135" t="s">
        <v>25</v>
      </c>
      <c r="B66" s="135">
        <f>'将来負担比率（分子）の構造'!I$41</f>
        <v>2258</v>
      </c>
      <c r="C66" s="135"/>
      <c r="D66" s="135"/>
      <c r="E66" s="135">
        <f>'将来負担比率（分子）の構造'!J$41</f>
        <v>2320</v>
      </c>
      <c r="F66" s="135"/>
      <c r="G66" s="135"/>
      <c r="H66" s="135">
        <f>'将来負担比率（分子）の構造'!K$41</f>
        <v>2288</v>
      </c>
      <c r="I66" s="135"/>
      <c r="J66" s="135"/>
      <c r="K66" s="135">
        <f>'将来負担比率（分子）の構造'!L$41</f>
        <v>2236</v>
      </c>
      <c r="L66" s="135"/>
      <c r="M66" s="135"/>
      <c r="N66" s="135">
        <f>'将来負担比率（分子）の構造'!M$41</f>
        <v>2203</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501047</v>
      </c>
      <c r="S5" s="669"/>
      <c r="T5" s="669"/>
      <c r="U5" s="669"/>
      <c r="V5" s="669"/>
      <c r="W5" s="669"/>
      <c r="X5" s="669"/>
      <c r="Y5" s="716"/>
      <c r="Z5" s="729">
        <v>14.9</v>
      </c>
      <c r="AA5" s="729"/>
      <c r="AB5" s="729"/>
      <c r="AC5" s="729"/>
      <c r="AD5" s="730">
        <v>501047</v>
      </c>
      <c r="AE5" s="730"/>
      <c r="AF5" s="730"/>
      <c r="AG5" s="730"/>
      <c r="AH5" s="730"/>
      <c r="AI5" s="730"/>
      <c r="AJ5" s="730"/>
      <c r="AK5" s="730"/>
      <c r="AL5" s="717">
        <v>27.9</v>
      </c>
      <c r="AM5" s="686"/>
      <c r="AN5" s="686"/>
      <c r="AO5" s="718"/>
      <c r="AP5" s="705" t="s">
        <v>205</v>
      </c>
      <c r="AQ5" s="706"/>
      <c r="AR5" s="706"/>
      <c r="AS5" s="706"/>
      <c r="AT5" s="706"/>
      <c r="AU5" s="706"/>
      <c r="AV5" s="706"/>
      <c r="AW5" s="706"/>
      <c r="AX5" s="706"/>
      <c r="AY5" s="706"/>
      <c r="AZ5" s="706"/>
      <c r="BA5" s="706"/>
      <c r="BB5" s="706"/>
      <c r="BC5" s="706"/>
      <c r="BD5" s="706"/>
      <c r="BE5" s="706"/>
      <c r="BF5" s="707"/>
      <c r="BG5" s="618">
        <v>501047</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26564</v>
      </c>
      <c r="S6" s="619"/>
      <c r="T6" s="619"/>
      <c r="U6" s="619"/>
      <c r="V6" s="619"/>
      <c r="W6" s="619"/>
      <c r="X6" s="619"/>
      <c r="Y6" s="620"/>
      <c r="Z6" s="671">
        <v>0.8</v>
      </c>
      <c r="AA6" s="671"/>
      <c r="AB6" s="671"/>
      <c r="AC6" s="671"/>
      <c r="AD6" s="672">
        <v>26564</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501047</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52834</v>
      </c>
      <c r="CS6" s="619"/>
      <c r="CT6" s="619"/>
      <c r="CU6" s="619"/>
      <c r="CV6" s="619"/>
      <c r="CW6" s="619"/>
      <c r="CX6" s="619"/>
      <c r="CY6" s="620"/>
      <c r="CZ6" s="671">
        <v>1.8</v>
      </c>
      <c r="DA6" s="671"/>
      <c r="DB6" s="671"/>
      <c r="DC6" s="671"/>
      <c r="DD6" s="624" t="s">
        <v>206</v>
      </c>
      <c r="DE6" s="619"/>
      <c r="DF6" s="619"/>
      <c r="DG6" s="619"/>
      <c r="DH6" s="619"/>
      <c r="DI6" s="619"/>
      <c r="DJ6" s="619"/>
      <c r="DK6" s="619"/>
      <c r="DL6" s="619"/>
      <c r="DM6" s="619"/>
      <c r="DN6" s="619"/>
      <c r="DO6" s="619"/>
      <c r="DP6" s="620"/>
      <c r="DQ6" s="624">
        <v>52834</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797</v>
      </c>
      <c r="S7" s="619"/>
      <c r="T7" s="619"/>
      <c r="U7" s="619"/>
      <c r="V7" s="619"/>
      <c r="W7" s="619"/>
      <c r="X7" s="619"/>
      <c r="Y7" s="620"/>
      <c r="Z7" s="671">
        <v>0</v>
      </c>
      <c r="AA7" s="671"/>
      <c r="AB7" s="671"/>
      <c r="AC7" s="671"/>
      <c r="AD7" s="672">
        <v>797</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222972</v>
      </c>
      <c r="BH7" s="619"/>
      <c r="BI7" s="619"/>
      <c r="BJ7" s="619"/>
      <c r="BK7" s="619"/>
      <c r="BL7" s="619"/>
      <c r="BM7" s="619"/>
      <c r="BN7" s="620"/>
      <c r="BO7" s="671">
        <v>44.5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443693</v>
      </c>
      <c r="CS7" s="619"/>
      <c r="CT7" s="619"/>
      <c r="CU7" s="619"/>
      <c r="CV7" s="619"/>
      <c r="CW7" s="619"/>
      <c r="CX7" s="619"/>
      <c r="CY7" s="620"/>
      <c r="CZ7" s="671">
        <v>15</v>
      </c>
      <c r="DA7" s="671"/>
      <c r="DB7" s="671"/>
      <c r="DC7" s="671"/>
      <c r="DD7" s="624">
        <v>67758</v>
      </c>
      <c r="DE7" s="619"/>
      <c r="DF7" s="619"/>
      <c r="DG7" s="619"/>
      <c r="DH7" s="619"/>
      <c r="DI7" s="619"/>
      <c r="DJ7" s="619"/>
      <c r="DK7" s="619"/>
      <c r="DL7" s="619"/>
      <c r="DM7" s="619"/>
      <c r="DN7" s="619"/>
      <c r="DO7" s="619"/>
      <c r="DP7" s="620"/>
      <c r="DQ7" s="624">
        <v>365328</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2029</v>
      </c>
      <c r="S8" s="619"/>
      <c r="T8" s="619"/>
      <c r="U8" s="619"/>
      <c r="V8" s="619"/>
      <c r="W8" s="619"/>
      <c r="X8" s="619"/>
      <c r="Y8" s="620"/>
      <c r="Z8" s="671">
        <v>0.1</v>
      </c>
      <c r="AA8" s="671"/>
      <c r="AB8" s="671"/>
      <c r="AC8" s="671"/>
      <c r="AD8" s="672">
        <v>2029</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9355</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1102493</v>
      </c>
      <c r="CS8" s="619"/>
      <c r="CT8" s="619"/>
      <c r="CU8" s="619"/>
      <c r="CV8" s="619"/>
      <c r="CW8" s="619"/>
      <c r="CX8" s="619"/>
      <c r="CY8" s="620"/>
      <c r="CZ8" s="671">
        <v>37.200000000000003</v>
      </c>
      <c r="DA8" s="671"/>
      <c r="DB8" s="671"/>
      <c r="DC8" s="671"/>
      <c r="DD8" s="624">
        <v>4170</v>
      </c>
      <c r="DE8" s="619"/>
      <c r="DF8" s="619"/>
      <c r="DG8" s="619"/>
      <c r="DH8" s="619"/>
      <c r="DI8" s="619"/>
      <c r="DJ8" s="619"/>
      <c r="DK8" s="619"/>
      <c r="DL8" s="619"/>
      <c r="DM8" s="619"/>
      <c r="DN8" s="619"/>
      <c r="DO8" s="619"/>
      <c r="DP8" s="620"/>
      <c r="DQ8" s="624">
        <v>368252</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1663</v>
      </c>
      <c r="S9" s="619"/>
      <c r="T9" s="619"/>
      <c r="U9" s="619"/>
      <c r="V9" s="619"/>
      <c r="W9" s="619"/>
      <c r="X9" s="619"/>
      <c r="Y9" s="620"/>
      <c r="Z9" s="671">
        <v>0</v>
      </c>
      <c r="AA9" s="671"/>
      <c r="AB9" s="671"/>
      <c r="AC9" s="671"/>
      <c r="AD9" s="672">
        <v>1663</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194464</v>
      </c>
      <c r="BH9" s="619"/>
      <c r="BI9" s="619"/>
      <c r="BJ9" s="619"/>
      <c r="BK9" s="619"/>
      <c r="BL9" s="619"/>
      <c r="BM9" s="619"/>
      <c r="BN9" s="620"/>
      <c r="BO9" s="671">
        <v>38.799999999999997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201284</v>
      </c>
      <c r="CS9" s="619"/>
      <c r="CT9" s="619"/>
      <c r="CU9" s="619"/>
      <c r="CV9" s="619"/>
      <c r="CW9" s="619"/>
      <c r="CX9" s="619"/>
      <c r="CY9" s="620"/>
      <c r="CZ9" s="671">
        <v>6.8</v>
      </c>
      <c r="DA9" s="671"/>
      <c r="DB9" s="671"/>
      <c r="DC9" s="671"/>
      <c r="DD9" s="624">
        <v>828</v>
      </c>
      <c r="DE9" s="619"/>
      <c r="DF9" s="619"/>
      <c r="DG9" s="619"/>
      <c r="DH9" s="619"/>
      <c r="DI9" s="619"/>
      <c r="DJ9" s="619"/>
      <c r="DK9" s="619"/>
      <c r="DL9" s="619"/>
      <c r="DM9" s="619"/>
      <c r="DN9" s="619"/>
      <c r="DO9" s="619"/>
      <c r="DP9" s="620"/>
      <c r="DQ9" s="624">
        <v>192240</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85042</v>
      </c>
      <c r="S10" s="619"/>
      <c r="T10" s="619"/>
      <c r="U10" s="619"/>
      <c r="V10" s="619"/>
      <c r="W10" s="619"/>
      <c r="X10" s="619"/>
      <c r="Y10" s="620"/>
      <c r="Z10" s="671">
        <v>2.5</v>
      </c>
      <c r="AA10" s="671"/>
      <c r="AB10" s="671"/>
      <c r="AC10" s="671"/>
      <c r="AD10" s="672">
        <v>85042</v>
      </c>
      <c r="AE10" s="672"/>
      <c r="AF10" s="672"/>
      <c r="AG10" s="672"/>
      <c r="AH10" s="672"/>
      <c r="AI10" s="672"/>
      <c r="AJ10" s="672"/>
      <c r="AK10" s="672"/>
      <c r="AL10" s="641">
        <v>4.7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8578</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2159</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466</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10575</v>
      </c>
      <c r="BH11" s="619"/>
      <c r="BI11" s="619"/>
      <c r="BJ11" s="619"/>
      <c r="BK11" s="619"/>
      <c r="BL11" s="619"/>
      <c r="BM11" s="619"/>
      <c r="BN11" s="620"/>
      <c r="BO11" s="671">
        <v>2.1</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334261</v>
      </c>
      <c r="CS11" s="619"/>
      <c r="CT11" s="619"/>
      <c r="CU11" s="619"/>
      <c r="CV11" s="619"/>
      <c r="CW11" s="619"/>
      <c r="CX11" s="619"/>
      <c r="CY11" s="620"/>
      <c r="CZ11" s="671">
        <v>11.3</v>
      </c>
      <c r="DA11" s="671"/>
      <c r="DB11" s="671"/>
      <c r="DC11" s="671"/>
      <c r="DD11" s="624">
        <v>52980</v>
      </c>
      <c r="DE11" s="619"/>
      <c r="DF11" s="619"/>
      <c r="DG11" s="619"/>
      <c r="DH11" s="619"/>
      <c r="DI11" s="619"/>
      <c r="DJ11" s="619"/>
      <c r="DK11" s="619"/>
      <c r="DL11" s="619"/>
      <c r="DM11" s="619"/>
      <c r="DN11" s="619"/>
      <c r="DO11" s="619"/>
      <c r="DP11" s="620"/>
      <c r="DQ11" s="624">
        <v>283035</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240567</v>
      </c>
      <c r="BH12" s="619"/>
      <c r="BI12" s="619"/>
      <c r="BJ12" s="619"/>
      <c r="BK12" s="619"/>
      <c r="BL12" s="619"/>
      <c r="BM12" s="619"/>
      <c r="BN12" s="620"/>
      <c r="BO12" s="671">
        <v>48</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16712</v>
      </c>
      <c r="CS12" s="619"/>
      <c r="CT12" s="619"/>
      <c r="CU12" s="619"/>
      <c r="CV12" s="619"/>
      <c r="CW12" s="619"/>
      <c r="CX12" s="619"/>
      <c r="CY12" s="620"/>
      <c r="CZ12" s="671">
        <v>0.6</v>
      </c>
      <c r="DA12" s="671"/>
      <c r="DB12" s="671"/>
      <c r="DC12" s="671"/>
      <c r="DD12" s="624" t="s">
        <v>108</v>
      </c>
      <c r="DE12" s="619"/>
      <c r="DF12" s="619"/>
      <c r="DG12" s="619"/>
      <c r="DH12" s="619"/>
      <c r="DI12" s="619"/>
      <c r="DJ12" s="619"/>
      <c r="DK12" s="619"/>
      <c r="DL12" s="619"/>
      <c r="DM12" s="619"/>
      <c r="DN12" s="619"/>
      <c r="DO12" s="619"/>
      <c r="DP12" s="620"/>
      <c r="DQ12" s="624">
        <v>11807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4849</v>
      </c>
      <c r="S13" s="619"/>
      <c r="T13" s="619"/>
      <c r="U13" s="619"/>
      <c r="V13" s="619"/>
      <c r="W13" s="619"/>
      <c r="X13" s="619"/>
      <c r="Y13" s="620"/>
      <c r="Z13" s="671">
        <v>0.1</v>
      </c>
      <c r="AA13" s="671"/>
      <c r="AB13" s="671"/>
      <c r="AC13" s="671"/>
      <c r="AD13" s="672">
        <v>4849</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240566</v>
      </c>
      <c r="BH13" s="619"/>
      <c r="BI13" s="619"/>
      <c r="BJ13" s="619"/>
      <c r="BK13" s="619"/>
      <c r="BL13" s="619"/>
      <c r="BM13" s="619"/>
      <c r="BN13" s="620"/>
      <c r="BO13" s="671">
        <v>48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119193</v>
      </c>
      <c r="CS13" s="619"/>
      <c r="CT13" s="619"/>
      <c r="CU13" s="619"/>
      <c r="CV13" s="619"/>
      <c r="CW13" s="619"/>
      <c r="CX13" s="619"/>
      <c r="CY13" s="620"/>
      <c r="CZ13" s="671">
        <v>4</v>
      </c>
      <c r="DA13" s="671"/>
      <c r="DB13" s="671"/>
      <c r="DC13" s="671"/>
      <c r="DD13" s="624">
        <v>55691</v>
      </c>
      <c r="DE13" s="619"/>
      <c r="DF13" s="619"/>
      <c r="DG13" s="619"/>
      <c r="DH13" s="619"/>
      <c r="DI13" s="619"/>
      <c r="DJ13" s="619"/>
      <c r="DK13" s="619"/>
      <c r="DL13" s="619"/>
      <c r="DM13" s="619"/>
      <c r="DN13" s="619"/>
      <c r="DO13" s="619"/>
      <c r="DP13" s="620"/>
      <c r="DQ13" s="624">
        <v>58763</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13744</v>
      </c>
      <c r="BH14" s="619"/>
      <c r="BI14" s="619"/>
      <c r="BJ14" s="619"/>
      <c r="BK14" s="619"/>
      <c r="BL14" s="619"/>
      <c r="BM14" s="619"/>
      <c r="BN14" s="620"/>
      <c r="BO14" s="671">
        <v>2.7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136111</v>
      </c>
      <c r="CS14" s="619"/>
      <c r="CT14" s="619"/>
      <c r="CU14" s="619"/>
      <c r="CV14" s="619"/>
      <c r="CW14" s="619"/>
      <c r="CX14" s="619"/>
      <c r="CY14" s="620"/>
      <c r="CZ14" s="671">
        <v>4.5999999999999996</v>
      </c>
      <c r="DA14" s="671"/>
      <c r="DB14" s="671"/>
      <c r="DC14" s="671"/>
      <c r="DD14" s="624">
        <v>29295</v>
      </c>
      <c r="DE14" s="619"/>
      <c r="DF14" s="619"/>
      <c r="DG14" s="619"/>
      <c r="DH14" s="619"/>
      <c r="DI14" s="619"/>
      <c r="DJ14" s="619"/>
      <c r="DK14" s="619"/>
      <c r="DL14" s="619"/>
      <c r="DM14" s="619"/>
      <c r="DN14" s="619"/>
      <c r="DO14" s="619"/>
      <c r="DP14" s="620"/>
      <c r="DQ14" s="624">
        <v>107311</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2501</v>
      </c>
      <c r="S15" s="619"/>
      <c r="T15" s="619"/>
      <c r="U15" s="619"/>
      <c r="V15" s="619"/>
      <c r="W15" s="619"/>
      <c r="X15" s="619"/>
      <c r="Y15" s="620"/>
      <c r="Z15" s="671">
        <v>0.1</v>
      </c>
      <c r="AA15" s="671"/>
      <c r="AB15" s="671"/>
      <c r="AC15" s="671"/>
      <c r="AD15" s="672">
        <v>2501</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23764</v>
      </c>
      <c r="BH15" s="619"/>
      <c r="BI15" s="619"/>
      <c r="BJ15" s="619"/>
      <c r="BK15" s="619"/>
      <c r="BL15" s="619"/>
      <c r="BM15" s="619"/>
      <c r="BN15" s="620"/>
      <c r="BO15" s="671">
        <v>4.7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304683</v>
      </c>
      <c r="CS15" s="619"/>
      <c r="CT15" s="619"/>
      <c r="CU15" s="619"/>
      <c r="CV15" s="619"/>
      <c r="CW15" s="619"/>
      <c r="CX15" s="619"/>
      <c r="CY15" s="620"/>
      <c r="CZ15" s="671">
        <v>10.3</v>
      </c>
      <c r="DA15" s="671"/>
      <c r="DB15" s="671"/>
      <c r="DC15" s="671"/>
      <c r="DD15" s="624">
        <v>32839</v>
      </c>
      <c r="DE15" s="619"/>
      <c r="DF15" s="619"/>
      <c r="DG15" s="619"/>
      <c r="DH15" s="619"/>
      <c r="DI15" s="619"/>
      <c r="DJ15" s="619"/>
      <c r="DK15" s="619"/>
      <c r="DL15" s="619"/>
      <c r="DM15" s="619"/>
      <c r="DN15" s="619"/>
      <c r="DO15" s="619"/>
      <c r="DP15" s="620"/>
      <c r="DQ15" s="624">
        <v>283624</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1304067</v>
      </c>
      <c r="S16" s="619"/>
      <c r="T16" s="619"/>
      <c r="U16" s="619"/>
      <c r="V16" s="619"/>
      <c r="W16" s="619"/>
      <c r="X16" s="619"/>
      <c r="Y16" s="620"/>
      <c r="Z16" s="671">
        <v>38.700000000000003</v>
      </c>
      <c r="AA16" s="671"/>
      <c r="AB16" s="671"/>
      <c r="AC16" s="671"/>
      <c r="AD16" s="672">
        <v>1169110</v>
      </c>
      <c r="AE16" s="672"/>
      <c r="AF16" s="672"/>
      <c r="AG16" s="672"/>
      <c r="AH16" s="672"/>
      <c r="AI16" s="672"/>
      <c r="AJ16" s="672"/>
      <c r="AK16" s="672"/>
      <c r="AL16" s="641">
        <v>65</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48299</v>
      </c>
      <c r="CS16" s="619"/>
      <c r="CT16" s="619"/>
      <c r="CU16" s="619"/>
      <c r="CV16" s="619"/>
      <c r="CW16" s="619"/>
      <c r="CX16" s="619"/>
      <c r="CY16" s="620"/>
      <c r="CZ16" s="671">
        <v>1.6</v>
      </c>
      <c r="DA16" s="671"/>
      <c r="DB16" s="671"/>
      <c r="DC16" s="671"/>
      <c r="DD16" s="624" t="s">
        <v>108</v>
      </c>
      <c r="DE16" s="619"/>
      <c r="DF16" s="619"/>
      <c r="DG16" s="619"/>
      <c r="DH16" s="619"/>
      <c r="DI16" s="619"/>
      <c r="DJ16" s="619"/>
      <c r="DK16" s="619"/>
      <c r="DL16" s="619"/>
      <c r="DM16" s="619"/>
      <c r="DN16" s="619"/>
      <c r="DO16" s="619"/>
      <c r="DP16" s="620"/>
      <c r="DQ16" s="624">
        <v>820</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1169110</v>
      </c>
      <c r="S17" s="619"/>
      <c r="T17" s="619"/>
      <c r="U17" s="619"/>
      <c r="V17" s="619"/>
      <c r="W17" s="619"/>
      <c r="X17" s="619"/>
      <c r="Y17" s="620"/>
      <c r="Z17" s="671">
        <v>34.700000000000003</v>
      </c>
      <c r="AA17" s="671"/>
      <c r="AB17" s="671"/>
      <c r="AC17" s="671"/>
      <c r="AD17" s="672">
        <v>1169110</v>
      </c>
      <c r="AE17" s="672"/>
      <c r="AF17" s="672"/>
      <c r="AG17" s="672"/>
      <c r="AH17" s="672"/>
      <c r="AI17" s="672"/>
      <c r="AJ17" s="672"/>
      <c r="AK17" s="672"/>
      <c r="AL17" s="641">
        <v>65</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204192</v>
      </c>
      <c r="CS17" s="619"/>
      <c r="CT17" s="619"/>
      <c r="CU17" s="619"/>
      <c r="CV17" s="619"/>
      <c r="CW17" s="619"/>
      <c r="CX17" s="619"/>
      <c r="CY17" s="620"/>
      <c r="CZ17" s="671">
        <v>6.9</v>
      </c>
      <c r="DA17" s="671"/>
      <c r="DB17" s="671"/>
      <c r="DC17" s="671"/>
      <c r="DD17" s="624" t="s">
        <v>108</v>
      </c>
      <c r="DE17" s="619"/>
      <c r="DF17" s="619"/>
      <c r="DG17" s="619"/>
      <c r="DH17" s="619"/>
      <c r="DI17" s="619"/>
      <c r="DJ17" s="619"/>
      <c r="DK17" s="619"/>
      <c r="DL17" s="619"/>
      <c r="DM17" s="619"/>
      <c r="DN17" s="619"/>
      <c r="DO17" s="619"/>
      <c r="DP17" s="620"/>
      <c r="DQ17" s="624">
        <v>199469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88289</v>
      </c>
      <c r="S18" s="619"/>
      <c r="T18" s="619"/>
      <c r="U18" s="619"/>
      <c r="V18" s="619"/>
      <c r="W18" s="619"/>
      <c r="X18" s="619"/>
      <c r="Y18" s="620"/>
      <c r="Z18" s="671">
        <v>2.6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46668</v>
      </c>
      <c r="S19" s="619"/>
      <c r="T19" s="619"/>
      <c r="U19" s="619"/>
      <c r="V19" s="619"/>
      <c r="W19" s="619"/>
      <c r="X19" s="619"/>
      <c r="Y19" s="620"/>
      <c r="Z19" s="671">
        <v>1.4</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1928559</v>
      </c>
      <c r="S20" s="619"/>
      <c r="T20" s="619"/>
      <c r="U20" s="619"/>
      <c r="V20" s="619"/>
      <c r="W20" s="619"/>
      <c r="X20" s="619"/>
      <c r="Y20" s="620"/>
      <c r="Z20" s="671">
        <v>57.2</v>
      </c>
      <c r="AA20" s="671"/>
      <c r="AB20" s="671"/>
      <c r="AC20" s="671"/>
      <c r="AD20" s="672">
        <v>1793602</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2965914</v>
      </c>
      <c r="CS20" s="619"/>
      <c r="CT20" s="619"/>
      <c r="CU20" s="619"/>
      <c r="CV20" s="619"/>
      <c r="CW20" s="619"/>
      <c r="CX20" s="619"/>
      <c r="CY20" s="620"/>
      <c r="CZ20" s="671">
        <v>100</v>
      </c>
      <c r="DA20" s="671"/>
      <c r="DB20" s="671"/>
      <c r="DC20" s="671"/>
      <c r="DD20" s="624">
        <v>243561</v>
      </c>
      <c r="DE20" s="619"/>
      <c r="DF20" s="619"/>
      <c r="DG20" s="619"/>
      <c r="DH20" s="619"/>
      <c r="DI20" s="619"/>
      <c r="DJ20" s="619"/>
      <c r="DK20" s="619"/>
      <c r="DL20" s="619"/>
      <c r="DM20" s="619"/>
      <c r="DN20" s="619"/>
      <c r="DO20" s="619"/>
      <c r="DP20" s="620"/>
      <c r="DQ20" s="624">
        <v>1923949</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500</v>
      </c>
      <c r="S21" s="619"/>
      <c r="T21" s="619"/>
      <c r="U21" s="619"/>
      <c r="V21" s="619"/>
      <c r="W21" s="619"/>
      <c r="X21" s="619"/>
      <c r="Y21" s="620"/>
      <c r="Z21" s="671">
        <v>0</v>
      </c>
      <c r="AA21" s="671"/>
      <c r="AB21" s="671"/>
      <c r="AC21" s="671"/>
      <c r="AD21" s="672">
        <v>500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7863</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30182</v>
      </c>
      <c r="S23" s="619"/>
      <c r="T23" s="619"/>
      <c r="U23" s="619"/>
      <c r="V23" s="619"/>
      <c r="W23" s="619"/>
      <c r="X23" s="619"/>
      <c r="Y23" s="620"/>
      <c r="Z23" s="671">
        <v>0.9</v>
      </c>
      <c r="AA23" s="671"/>
      <c r="AB23" s="671"/>
      <c r="AC23" s="671"/>
      <c r="AD23" s="672">
        <v>374</v>
      </c>
      <c r="AE23" s="672"/>
      <c r="AF23" s="672"/>
      <c r="AG23" s="672"/>
      <c r="AH23" s="672"/>
      <c r="AI23" s="672"/>
      <c r="AJ23" s="672"/>
      <c r="AK23" s="672"/>
      <c r="AL23" s="641">
        <v>0</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2483</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933452</v>
      </c>
      <c r="CS24" s="669"/>
      <c r="CT24" s="669"/>
      <c r="CU24" s="669"/>
      <c r="CV24" s="669"/>
      <c r="CW24" s="669"/>
      <c r="CX24" s="669"/>
      <c r="CY24" s="716"/>
      <c r="CZ24" s="720">
        <v>31.5</v>
      </c>
      <c r="DA24" s="721"/>
      <c r="DB24" s="721"/>
      <c r="DC24" s="722"/>
      <c r="DD24" s="715">
        <v>737680</v>
      </c>
      <c r="DE24" s="669"/>
      <c r="DF24" s="669"/>
      <c r="DG24" s="669"/>
      <c r="DH24" s="669"/>
      <c r="DI24" s="669"/>
      <c r="DJ24" s="669"/>
      <c r="DK24" s="716"/>
      <c r="DL24" s="715">
        <v>735554</v>
      </c>
      <c r="DM24" s="669"/>
      <c r="DN24" s="669"/>
      <c r="DO24" s="669"/>
      <c r="DP24" s="669"/>
      <c r="DQ24" s="669"/>
      <c r="DR24" s="669"/>
      <c r="DS24" s="669"/>
      <c r="DT24" s="669"/>
      <c r="DU24" s="669"/>
      <c r="DV24" s="716"/>
      <c r="DW24" s="717">
        <v>38.799999999999997</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181749</v>
      </c>
      <c r="S25" s="619"/>
      <c r="T25" s="619"/>
      <c r="U25" s="619"/>
      <c r="V25" s="619"/>
      <c r="W25" s="619"/>
      <c r="X25" s="619"/>
      <c r="Y25" s="620"/>
      <c r="Z25" s="671">
        <v>5.4</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498880</v>
      </c>
      <c r="CS25" s="637"/>
      <c r="CT25" s="637"/>
      <c r="CU25" s="637"/>
      <c r="CV25" s="637"/>
      <c r="CW25" s="637"/>
      <c r="CX25" s="637"/>
      <c r="CY25" s="638"/>
      <c r="CZ25" s="621">
        <v>16.8</v>
      </c>
      <c r="DA25" s="639"/>
      <c r="DB25" s="639"/>
      <c r="DC25" s="640"/>
      <c r="DD25" s="624">
        <v>465946</v>
      </c>
      <c r="DE25" s="637"/>
      <c r="DF25" s="637"/>
      <c r="DG25" s="637"/>
      <c r="DH25" s="637"/>
      <c r="DI25" s="637"/>
      <c r="DJ25" s="637"/>
      <c r="DK25" s="638"/>
      <c r="DL25" s="624">
        <v>463868</v>
      </c>
      <c r="DM25" s="637"/>
      <c r="DN25" s="637"/>
      <c r="DO25" s="637"/>
      <c r="DP25" s="637"/>
      <c r="DQ25" s="637"/>
      <c r="DR25" s="637"/>
      <c r="DS25" s="637"/>
      <c r="DT25" s="637"/>
      <c r="DU25" s="637"/>
      <c r="DV25" s="638"/>
      <c r="DW25" s="641">
        <v>24.5</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291029</v>
      </c>
      <c r="CS26" s="619"/>
      <c r="CT26" s="619"/>
      <c r="CU26" s="619"/>
      <c r="CV26" s="619"/>
      <c r="CW26" s="619"/>
      <c r="CX26" s="619"/>
      <c r="CY26" s="620"/>
      <c r="CZ26" s="621">
        <v>9.8000000000000007</v>
      </c>
      <c r="DA26" s="639"/>
      <c r="DB26" s="639"/>
      <c r="DC26" s="640"/>
      <c r="DD26" s="624">
        <v>260009</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655928</v>
      </c>
      <c r="S27" s="619"/>
      <c r="T27" s="619"/>
      <c r="U27" s="619"/>
      <c r="V27" s="619"/>
      <c r="W27" s="619"/>
      <c r="X27" s="619"/>
      <c r="Y27" s="620"/>
      <c r="Z27" s="671">
        <v>19.5</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501047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230380</v>
      </c>
      <c r="CS27" s="637"/>
      <c r="CT27" s="637"/>
      <c r="CU27" s="637"/>
      <c r="CV27" s="637"/>
      <c r="CW27" s="637"/>
      <c r="CX27" s="637"/>
      <c r="CY27" s="638"/>
      <c r="CZ27" s="621">
        <v>7.8</v>
      </c>
      <c r="DA27" s="639"/>
      <c r="DB27" s="639"/>
      <c r="DC27" s="640"/>
      <c r="DD27" s="624">
        <v>72265</v>
      </c>
      <c r="DE27" s="637"/>
      <c r="DF27" s="637"/>
      <c r="DG27" s="637"/>
      <c r="DH27" s="637"/>
      <c r="DI27" s="637"/>
      <c r="DJ27" s="637"/>
      <c r="DK27" s="638"/>
      <c r="DL27" s="624">
        <v>72217</v>
      </c>
      <c r="DM27" s="637"/>
      <c r="DN27" s="637"/>
      <c r="DO27" s="637"/>
      <c r="DP27" s="637"/>
      <c r="DQ27" s="637"/>
      <c r="DR27" s="637"/>
      <c r="DS27" s="637"/>
      <c r="DT27" s="637"/>
      <c r="DU27" s="637"/>
      <c r="DV27" s="638"/>
      <c r="DW27" s="641">
        <v>3.8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10715</v>
      </c>
      <c r="S28" s="619"/>
      <c r="T28" s="619"/>
      <c r="U28" s="619"/>
      <c r="V28" s="619"/>
      <c r="W28" s="619"/>
      <c r="X28" s="619"/>
      <c r="Y28" s="620"/>
      <c r="Z28" s="671">
        <v>0.3</v>
      </c>
      <c r="AA28" s="671"/>
      <c r="AB28" s="671"/>
      <c r="AC28" s="671"/>
      <c r="AD28" s="672">
        <v>3267</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204192</v>
      </c>
      <c r="CS28" s="619"/>
      <c r="CT28" s="619"/>
      <c r="CU28" s="619"/>
      <c r="CV28" s="619"/>
      <c r="CW28" s="619"/>
      <c r="CX28" s="619"/>
      <c r="CY28" s="620"/>
      <c r="CZ28" s="621">
        <v>6.9</v>
      </c>
      <c r="DA28" s="639"/>
      <c r="DB28" s="639"/>
      <c r="DC28" s="640"/>
      <c r="DD28" s="624">
        <v>199469</v>
      </c>
      <c r="DE28" s="619"/>
      <c r="DF28" s="619"/>
      <c r="DG28" s="619"/>
      <c r="DH28" s="619"/>
      <c r="DI28" s="619"/>
      <c r="DJ28" s="619"/>
      <c r="DK28" s="620"/>
      <c r="DL28" s="624">
        <v>199469</v>
      </c>
      <c r="DM28" s="619"/>
      <c r="DN28" s="619"/>
      <c r="DO28" s="619"/>
      <c r="DP28" s="619"/>
      <c r="DQ28" s="619"/>
      <c r="DR28" s="619"/>
      <c r="DS28" s="619"/>
      <c r="DT28" s="619"/>
      <c r="DU28" s="619"/>
      <c r="DV28" s="620"/>
      <c r="DW28" s="641">
        <v>10.5</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4308</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204192</v>
      </c>
      <c r="CS29" s="637"/>
      <c r="CT29" s="637"/>
      <c r="CU29" s="637"/>
      <c r="CV29" s="637"/>
      <c r="CW29" s="637"/>
      <c r="CX29" s="637"/>
      <c r="CY29" s="638"/>
      <c r="CZ29" s="621">
        <v>6.9</v>
      </c>
      <c r="DA29" s="639"/>
      <c r="DB29" s="639"/>
      <c r="DC29" s="640"/>
      <c r="DD29" s="624">
        <v>199469</v>
      </c>
      <c r="DE29" s="637"/>
      <c r="DF29" s="637"/>
      <c r="DG29" s="637"/>
      <c r="DH29" s="637"/>
      <c r="DI29" s="637"/>
      <c r="DJ29" s="637"/>
      <c r="DK29" s="638"/>
      <c r="DL29" s="624">
        <v>199469</v>
      </c>
      <c r="DM29" s="637"/>
      <c r="DN29" s="637"/>
      <c r="DO29" s="637"/>
      <c r="DP29" s="637"/>
      <c r="DQ29" s="637"/>
      <c r="DR29" s="637"/>
      <c r="DS29" s="637"/>
      <c r="DT29" s="637"/>
      <c r="DU29" s="637"/>
      <c r="DV29" s="638"/>
      <c r="DW29" s="641">
        <v>10.5</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159013</v>
      </c>
      <c r="S30" s="619"/>
      <c r="T30" s="619"/>
      <c r="U30" s="619"/>
      <c r="V30" s="619"/>
      <c r="W30" s="619"/>
      <c r="X30" s="619"/>
      <c r="Y30" s="620"/>
      <c r="Z30" s="671">
        <v>4.7</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99.1</v>
      </c>
      <c r="BH30" s="685"/>
      <c r="BI30" s="685"/>
      <c r="BJ30" s="685"/>
      <c r="BK30" s="685"/>
      <c r="BL30" s="685"/>
      <c r="BM30" s="686">
        <v>88.7</v>
      </c>
      <c r="BN30" s="685"/>
      <c r="BO30" s="685"/>
      <c r="BP30" s="685"/>
      <c r="BQ30" s="687"/>
      <c r="BR30" s="684">
        <v>98.4</v>
      </c>
      <c r="BS30" s="685"/>
      <c r="BT30" s="685"/>
      <c r="BU30" s="685"/>
      <c r="BV30" s="685"/>
      <c r="BW30" s="685"/>
      <c r="BX30" s="686">
        <v>87.6</v>
      </c>
      <c r="BY30" s="685"/>
      <c r="BZ30" s="685"/>
      <c r="CA30" s="685"/>
      <c r="CB30" s="687"/>
      <c r="CD30" s="690"/>
      <c r="CE30" s="691"/>
      <c r="CF30" s="655" t="s">
        <v>289</v>
      </c>
      <c r="CG30" s="652"/>
      <c r="CH30" s="652"/>
      <c r="CI30" s="652"/>
      <c r="CJ30" s="652"/>
      <c r="CK30" s="652"/>
      <c r="CL30" s="652"/>
      <c r="CM30" s="652"/>
      <c r="CN30" s="652"/>
      <c r="CO30" s="652"/>
      <c r="CP30" s="652"/>
      <c r="CQ30" s="653"/>
      <c r="CR30" s="618">
        <v>176955</v>
      </c>
      <c r="CS30" s="619"/>
      <c r="CT30" s="619"/>
      <c r="CU30" s="619"/>
      <c r="CV30" s="619"/>
      <c r="CW30" s="619"/>
      <c r="CX30" s="619"/>
      <c r="CY30" s="620"/>
      <c r="CZ30" s="621">
        <v>6</v>
      </c>
      <c r="DA30" s="639"/>
      <c r="DB30" s="639"/>
      <c r="DC30" s="640"/>
      <c r="DD30" s="624">
        <v>172232</v>
      </c>
      <c r="DE30" s="619"/>
      <c r="DF30" s="619"/>
      <c r="DG30" s="619"/>
      <c r="DH30" s="619"/>
      <c r="DI30" s="619"/>
      <c r="DJ30" s="619"/>
      <c r="DK30" s="620"/>
      <c r="DL30" s="624">
        <v>172232</v>
      </c>
      <c r="DM30" s="619"/>
      <c r="DN30" s="619"/>
      <c r="DO30" s="619"/>
      <c r="DP30" s="619"/>
      <c r="DQ30" s="619"/>
      <c r="DR30" s="619"/>
      <c r="DS30" s="619"/>
      <c r="DT30" s="619"/>
      <c r="DU30" s="619"/>
      <c r="DV30" s="620"/>
      <c r="DW30" s="641">
        <v>9.1</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227240</v>
      </c>
      <c r="S31" s="619"/>
      <c r="T31" s="619"/>
      <c r="U31" s="619"/>
      <c r="V31" s="619"/>
      <c r="W31" s="619"/>
      <c r="X31" s="619"/>
      <c r="Y31" s="620"/>
      <c r="Z31" s="671">
        <v>6.7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99.3</v>
      </c>
      <c r="BH31" s="637"/>
      <c r="BI31" s="637"/>
      <c r="BJ31" s="637"/>
      <c r="BK31" s="637"/>
      <c r="BL31" s="637"/>
      <c r="BM31" s="673">
        <v>95.5</v>
      </c>
      <c r="BN31" s="683"/>
      <c r="BO31" s="683"/>
      <c r="BP31" s="683"/>
      <c r="BQ31" s="647"/>
      <c r="BR31" s="682">
        <v>98.5</v>
      </c>
      <c r="BS31" s="637"/>
      <c r="BT31" s="637"/>
      <c r="BU31" s="637"/>
      <c r="BV31" s="637"/>
      <c r="BW31" s="637"/>
      <c r="BX31" s="673">
        <v>93.9</v>
      </c>
      <c r="BY31" s="683"/>
      <c r="BZ31" s="683"/>
      <c r="CA31" s="683"/>
      <c r="CB31" s="647"/>
      <c r="CD31" s="690"/>
      <c r="CE31" s="691"/>
      <c r="CF31" s="655" t="s">
        <v>293</v>
      </c>
      <c r="CG31" s="652"/>
      <c r="CH31" s="652"/>
      <c r="CI31" s="652"/>
      <c r="CJ31" s="652"/>
      <c r="CK31" s="652"/>
      <c r="CL31" s="652"/>
      <c r="CM31" s="652"/>
      <c r="CN31" s="652"/>
      <c r="CO31" s="652"/>
      <c r="CP31" s="652"/>
      <c r="CQ31" s="653"/>
      <c r="CR31" s="618">
        <v>27237</v>
      </c>
      <c r="CS31" s="637"/>
      <c r="CT31" s="637"/>
      <c r="CU31" s="637"/>
      <c r="CV31" s="637"/>
      <c r="CW31" s="637"/>
      <c r="CX31" s="637"/>
      <c r="CY31" s="638"/>
      <c r="CZ31" s="621">
        <v>0.9</v>
      </c>
      <c r="DA31" s="639"/>
      <c r="DB31" s="639"/>
      <c r="DC31" s="640"/>
      <c r="DD31" s="624">
        <v>27237</v>
      </c>
      <c r="DE31" s="637"/>
      <c r="DF31" s="637"/>
      <c r="DG31" s="637"/>
      <c r="DH31" s="637"/>
      <c r="DI31" s="637"/>
      <c r="DJ31" s="637"/>
      <c r="DK31" s="638"/>
      <c r="DL31" s="624">
        <v>27237</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18296</v>
      </c>
      <c r="S32" s="619"/>
      <c r="T32" s="619"/>
      <c r="U32" s="619"/>
      <c r="V32" s="619"/>
      <c r="W32" s="619"/>
      <c r="X32" s="619"/>
      <c r="Y32" s="620"/>
      <c r="Z32" s="671">
        <v>0.5</v>
      </c>
      <c r="AA32" s="671"/>
      <c r="AB32" s="671"/>
      <c r="AC32" s="671"/>
      <c r="AD32" s="672">
        <v>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98.9</v>
      </c>
      <c r="BH32" s="603"/>
      <c r="BI32" s="603"/>
      <c r="BJ32" s="603"/>
      <c r="BK32" s="603"/>
      <c r="BL32" s="603"/>
      <c r="BM32" s="666">
        <v>82.1</v>
      </c>
      <c r="BN32" s="603"/>
      <c r="BO32" s="603"/>
      <c r="BP32" s="603"/>
      <c r="BQ32" s="660"/>
      <c r="BR32" s="681">
        <v>98.2</v>
      </c>
      <c r="BS32" s="603"/>
      <c r="BT32" s="603"/>
      <c r="BU32" s="603"/>
      <c r="BV32" s="603"/>
      <c r="BW32" s="603"/>
      <c r="BX32" s="666">
        <v>81.2</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143354</v>
      </c>
      <c r="S33" s="619"/>
      <c r="T33" s="619"/>
      <c r="U33" s="619"/>
      <c r="V33" s="619"/>
      <c r="W33" s="619"/>
      <c r="X33" s="619"/>
      <c r="Y33" s="620"/>
      <c r="Z33" s="671">
        <v>4.3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1740602</v>
      </c>
      <c r="CS33" s="637"/>
      <c r="CT33" s="637"/>
      <c r="CU33" s="637"/>
      <c r="CV33" s="637"/>
      <c r="CW33" s="637"/>
      <c r="CX33" s="637"/>
      <c r="CY33" s="638"/>
      <c r="CZ33" s="621">
        <v>58.7</v>
      </c>
      <c r="DA33" s="639"/>
      <c r="DB33" s="639"/>
      <c r="DC33" s="640"/>
      <c r="DD33" s="624">
        <v>1017537</v>
      </c>
      <c r="DE33" s="637"/>
      <c r="DF33" s="637"/>
      <c r="DG33" s="637"/>
      <c r="DH33" s="637"/>
      <c r="DI33" s="637"/>
      <c r="DJ33" s="637"/>
      <c r="DK33" s="638"/>
      <c r="DL33" s="624">
        <v>808483</v>
      </c>
      <c r="DM33" s="637"/>
      <c r="DN33" s="637"/>
      <c r="DO33" s="637"/>
      <c r="DP33" s="637"/>
      <c r="DQ33" s="637"/>
      <c r="DR33" s="637"/>
      <c r="DS33" s="637"/>
      <c r="DT33" s="637"/>
      <c r="DU33" s="637"/>
      <c r="DV33" s="638"/>
      <c r="DW33" s="641">
        <v>42.6</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919265</v>
      </c>
      <c r="CS34" s="619"/>
      <c r="CT34" s="619"/>
      <c r="CU34" s="619"/>
      <c r="CV34" s="619"/>
      <c r="CW34" s="619"/>
      <c r="CX34" s="619"/>
      <c r="CY34" s="620"/>
      <c r="CZ34" s="621">
        <v>31</v>
      </c>
      <c r="DA34" s="639"/>
      <c r="DB34" s="639"/>
      <c r="DC34" s="640"/>
      <c r="DD34" s="624">
        <v>318158</v>
      </c>
      <c r="DE34" s="619"/>
      <c r="DF34" s="619"/>
      <c r="DG34" s="619"/>
      <c r="DH34" s="619"/>
      <c r="DI34" s="619"/>
      <c r="DJ34" s="619"/>
      <c r="DK34" s="620"/>
      <c r="DL34" s="624">
        <v>211202</v>
      </c>
      <c r="DM34" s="619"/>
      <c r="DN34" s="619"/>
      <c r="DO34" s="619"/>
      <c r="DP34" s="619"/>
      <c r="DQ34" s="619"/>
      <c r="DR34" s="619"/>
      <c r="DS34" s="619"/>
      <c r="DT34" s="619"/>
      <c r="DU34" s="619"/>
      <c r="DV34" s="620"/>
      <c r="DW34" s="641">
        <v>11.1</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98254</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420245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7553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35404</v>
      </c>
      <c r="CS35" s="637"/>
      <c r="CT35" s="637"/>
      <c r="CU35" s="637"/>
      <c r="CV35" s="637"/>
      <c r="CW35" s="637"/>
      <c r="CX35" s="637"/>
      <c r="CY35" s="638"/>
      <c r="CZ35" s="621">
        <v>1.2</v>
      </c>
      <c r="DA35" s="639"/>
      <c r="DB35" s="639"/>
      <c r="DC35" s="640"/>
      <c r="DD35" s="624">
        <v>25302</v>
      </c>
      <c r="DE35" s="637"/>
      <c r="DF35" s="637"/>
      <c r="DG35" s="637"/>
      <c r="DH35" s="637"/>
      <c r="DI35" s="637"/>
      <c r="DJ35" s="637"/>
      <c r="DK35" s="638"/>
      <c r="DL35" s="624">
        <v>25302</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3370190</v>
      </c>
      <c r="S36" s="659"/>
      <c r="T36" s="659"/>
      <c r="U36" s="659"/>
      <c r="V36" s="659"/>
      <c r="W36" s="659"/>
      <c r="X36" s="659"/>
      <c r="Y36" s="662"/>
      <c r="Z36" s="663">
        <v>100</v>
      </c>
      <c r="AA36" s="663"/>
      <c r="AB36" s="663"/>
      <c r="AC36" s="663"/>
      <c r="AD36" s="664">
        <v>1797749</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184999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-42505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360788</v>
      </c>
      <c r="CS36" s="619"/>
      <c r="CT36" s="619"/>
      <c r="CU36" s="619"/>
      <c r="CV36" s="619"/>
      <c r="CW36" s="619"/>
      <c r="CX36" s="619"/>
      <c r="CY36" s="620"/>
      <c r="CZ36" s="621">
        <v>12.2</v>
      </c>
      <c r="DA36" s="639"/>
      <c r="DB36" s="639"/>
      <c r="DC36" s="640"/>
      <c r="DD36" s="624">
        <v>299250</v>
      </c>
      <c r="DE36" s="619"/>
      <c r="DF36" s="619"/>
      <c r="DG36" s="619"/>
      <c r="DH36" s="619"/>
      <c r="DI36" s="619"/>
      <c r="DJ36" s="619"/>
      <c r="DK36" s="620"/>
      <c r="DL36" s="624">
        <v>279317</v>
      </c>
      <c r="DM36" s="619"/>
      <c r="DN36" s="619"/>
      <c r="DO36" s="619"/>
      <c r="DP36" s="619"/>
      <c r="DQ36" s="619"/>
      <c r="DR36" s="619"/>
      <c r="DS36" s="619"/>
      <c r="DT36" s="619"/>
      <c r="DU36" s="619"/>
      <c r="DV36" s="620"/>
      <c r="DW36" s="641">
        <v>14.7</v>
      </c>
      <c r="DX36" s="642"/>
      <c r="DY36" s="642"/>
      <c r="DZ36" s="642"/>
      <c r="EA36" s="642"/>
      <c r="EB36" s="642"/>
      <c r="EC36" s="643"/>
    </row>
    <row r="37" spans="2:133" ht="11.25" customHeight="1">
      <c r="AQ37" s="644" t="s">
        <v>311</v>
      </c>
      <c r="AR37" s="645"/>
      <c r="AS37" s="645"/>
      <c r="AT37" s="645"/>
      <c r="AU37" s="645"/>
      <c r="AV37" s="645"/>
      <c r="AW37" s="645"/>
      <c r="AX37" s="645"/>
      <c r="AY37" s="646"/>
      <c r="AZ37" s="618">
        <v>68989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688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193809</v>
      </c>
      <c r="CS37" s="637"/>
      <c r="CT37" s="637"/>
      <c r="CU37" s="637"/>
      <c r="CV37" s="637"/>
      <c r="CW37" s="637"/>
      <c r="CX37" s="637"/>
      <c r="CY37" s="638"/>
      <c r="CZ37" s="621">
        <v>6.5</v>
      </c>
      <c r="DA37" s="639"/>
      <c r="DB37" s="639"/>
      <c r="DC37" s="640"/>
      <c r="DD37" s="624">
        <v>193809</v>
      </c>
      <c r="DE37" s="637"/>
      <c r="DF37" s="637"/>
      <c r="DG37" s="637"/>
      <c r="DH37" s="637"/>
      <c r="DI37" s="637"/>
      <c r="DJ37" s="637"/>
      <c r="DK37" s="638"/>
      <c r="DL37" s="624">
        <v>193809</v>
      </c>
      <c r="DM37" s="637"/>
      <c r="DN37" s="637"/>
      <c r="DO37" s="637"/>
      <c r="DP37" s="637"/>
      <c r="DQ37" s="637"/>
      <c r="DR37" s="637"/>
      <c r="DS37" s="637"/>
      <c r="DT37" s="637"/>
      <c r="DU37" s="637"/>
      <c r="DV37" s="638"/>
      <c r="DW37" s="641">
        <v>10.199999999999999</v>
      </c>
      <c r="DX37" s="642"/>
      <c r="DY37" s="642"/>
      <c r="DZ37" s="642"/>
      <c r="EA37" s="642"/>
      <c r="EB37" s="642"/>
      <c r="EC37" s="643"/>
    </row>
    <row r="38" spans="2:133" ht="11.25" customHeight="1">
      <c r="AQ38" s="644" t="s">
        <v>314</v>
      </c>
      <c r="AR38" s="645"/>
      <c r="AS38" s="645"/>
      <c r="AT38" s="645"/>
      <c r="AU38" s="645"/>
      <c r="AV38" s="645"/>
      <c r="AW38" s="645"/>
      <c r="AX38" s="645"/>
      <c r="AY38" s="646"/>
      <c r="AZ38" s="618">
        <v>501</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1339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419744</v>
      </c>
      <c r="CS38" s="619"/>
      <c r="CT38" s="619"/>
      <c r="CU38" s="619"/>
      <c r="CV38" s="619"/>
      <c r="CW38" s="619"/>
      <c r="CX38" s="619"/>
      <c r="CY38" s="620"/>
      <c r="CZ38" s="621">
        <v>14.2</v>
      </c>
      <c r="DA38" s="639"/>
      <c r="DB38" s="639"/>
      <c r="DC38" s="640"/>
      <c r="DD38" s="624">
        <v>374320</v>
      </c>
      <c r="DE38" s="619"/>
      <c r="DF38" s="619"/>
      <c r="DG38" s="619"/>
      <c r="DH38" s="619"/>
      <c r="DI38" s="619"/>
      <c r="DJ38" s="619"/>
      <c r="DK38" s="620"/>
      <c r="DL38" s="624">
        <v>292662</v>
      </c>
      <c r="DM38" s="619"/>
      <c r="DN38" s="619"/>
      <c r="DO38" s="619"/>
      <c r="DP38" s="619"/>
      <c r="DQ38" s="619"/>
      <c r="DR38" s="619"/>
      <c r="DS38" s="619"/>
      <c r="DT38" s="619"/>
      <c r="DU38" s="619"/>
      <c r="DV38" s="620"/>
      <c r="DW38" s="641">
        <v>15.4</v>
      </c>
      <c r="DX38" s="642"/>
      <c r="DY38" s="642"/>
      <c r="DZ38" s="642"/>
      <c r="EA38" s="642"/>
      <c r="EB38" s="642"/>
      <c r="EC38" s="643"/>
    </row>
    <row r="39" spans="2:133" ht="11.25" customHeight="1">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1924</v>
      </c>
      <c r="CS39" s="637"/>
      <c r="CT39" s="637"/>
      <c r="CU39" s="637"/>
      <c r="CV39" s="637"/>
      <c r="CW39" s="637"/>
      <c r="CX39" s="637"/>
      <c r="CY39" s="638"/>
      <c r="CZ39" s="621">
        <v>0.1</v>
      </c>
      <c r="DA39" s="639"/>
      <c r="DB39" s="639"/>
      <c r="DC39" s="640"/>
      <c r="DD39" s="624">
        <v>30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75622</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3477</v>
      </c>
      <c r="CS40" s="619"/>
      <c r="CT40" s="619"/>
      <c r="CU40" s="619"/>
      <c r="CV40" s="619"/>
      <c r="CW40" s="619"/>
      <c r="CX40" s="619"/>
      <c r="CY40" s="620"/>
      <c r="CZ40" s="621">
        <v>0.1</v>
      </c>
      <c r="DA40" s="639"/>
      <c r="DB40" s="639"/>
      <c r="DC40" s="640"/>
      <c r="DD40" s="624">
        <v>477</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90134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265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291860</v>
      </c>
      <c r="CS42" s="619"/>
      <c r="CT42" s="619"/>
      <c r="CU42" s="619"/>
      <c r="CV42" s="619"/>
      <c r="CW42" s="619"/>
      <c r="CX42" s="619"/>
      <c r="CY42" s="620"/>
      <c r="CZ42" s="621">
        <v>9.8000000000000007</v>
      </c>
      <c r="DA42" s="622"/>
      <c r="DB42" s="622"/>
      <c r="DC42" s="623"/>
      <c r="DD42" s="624">
        <v>168732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243561</v>
      </c>
      <c r="CS44" s="619"/>
      <c r="CT44" s="619"/>
      <c r="CU44" s="619"/>
      <c r="CV44" s="619"/>
      <c r="CW44" s="619"/>
      <c r="CX44" s="619"/>
      <c r="CY44" s="620"/>
      <c r="CZ44" s="621">
        <v>8.1999999999999993</v>
      </c>
      <c r="DA44" s="622"/>
      <c r="DB44" s="622"/>
      <c r="DC44" s="623"/>
      <c r="DD44" s="624">
        <v>167912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29378</v>
      </c>
      <c r="CS45" s="637"/>
      <c r="CT45" s="637"/>
      <c r="CU45" s="637"/>
      <c r="CV45" s="637"/>
      <c r="CW45" s="637"/>
      <c r="CX45" s="637"/>
      <c r="CY45" s="638"/>
      <c r="CZ45" s="621">
        <v>1</v>
      </c>
      <c r="DA45" s="639"/>
      <c r="DB45" s="639"/>
      <c r="DC45" s="640"/>
      <c r="DD45" s="624" t="s">
        <v>118</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208408</v>
      </c>
      <c r="CS46" s="619"/>
      <c r="CT46" s="619"/>
      <c r="CU46" s="619"/>
      <c r="CV46" s="619"/>
      <c r="CW46" s="619"/>
      <c r="CX46" s="619"/>
      <c r="CY46" s="620"/>
      <c r="CZ46" s="621">
        <v>7</v>
      </c>
      <c r="DA46" s="622"/>
      <c r="DB46" s="622"/>
      <c r="DC46" s="623"/>
      <c r="DD46" s="624">
        <v>162137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48299</v>
      </c>
      <c r="CS47" s="637"/>
      <c r="CT47" s="637"/>
      <c r="CU47" s="637"/>
      <c r="CV47" s="637"/>
      <c r="CW47" s="637"/>
      <c r="CX47" s="637"/>
      <c r="CY47" s="638"/>
      <c r="CZ47" s="621">
        <v>1.6</v>
      </c>
      <c r="DA47" s="639"/>
      <c r="DB47" s="639"/>
      <c r="DC47" s="640"/>
      <c r="DD47" s="624">
        <v>820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2965914</v>
      </c>
      <c r="CS49" s="603"/>
      <c r="CT49" s="603"/>
      <c r="CU49" s="603"/>
      <c r="CV49" s="603"/>
      <c r="CW49" s="603"/>
      <c r="CX49" s="603"/>
      <c r="CY49" s="604"/>
      <c r="CZ49" s="605">
        <v>100</v>
      </c>
      <c r="DA49" s="606"/>
      <c r="DB49" s="606"/>
      <c r="DC49" s="607"/>
      <c r="DD49" s="608">
        <v>1923949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3366</v>
      </c>
      <c r="R7" s="1131"/>
      <c r="S7" s="1131"/>
      <c r="T7" s="1131"/>
      <c r="U7" s="1131"/>
      <c r="V7" s="1131">
        <v>2966</v>
      </c>
      <c r="W7" s="1131"/>
      <c r="X7" s="1131"/>
      <c r="Y7" s="1131"/>
      <c r="Z7" s="1131"/>
      <c r="AA7" s="1131">
        <f t="shared" ref="AA7:AA8" si="0">Q7-V7</f>
        <v>400</v>
      </c>
      <c r="AB7" s="1131"/>
      <c r="AC7" s="1131"/>
      <c r="AD7" s="1131"/>
      <c r="AE7" s="1132"/>
      <c r="AF7" s="1133">
        <v>356</v>
      </c>
      <c r="AG7" s="1134"/>
      <c r="AH7" s="1134"/>
      <c r="AI7" s="1134"/>
      <c r="AJ7" s="1135"/>
      <c r="AK7" s="1117">
        <v>159</v>
      </c>
      <c r="AL7" s="1118"/>
      <c r="AM7" s="1118"/>
      <c r="AN7" s="1118"/>
      <c r="AO7" s="1118"/>
      <c r="AP7" s="1118">
        <v>2202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0</v>
      </c>
      <c r="CI7" s="1115"/>
      <c r="CJ7" s="1115"/>
      <c r="CK7" s="1115"/>
      <c r="CL7" s="1116"/>
      <c r="CM7" s="1114">
        <v>73</v>
      </c>
      <c r="CN7" s="1115"/>
      <c r="CO7" s="1115"/>
      <c r="CP7" s="1115"/>
      <c r="CQ7" s="1116"/>
      <c r="CR7" s="1114">
        <v>0</v>
      </c>
      <c r="CS7" s="1115"/>
      <c r="CT7" s="1115"/>
      <c r="CU7" s="1115"/>
      <c r="CV7" s="1116"/>
      <c r="CW7" s="1114">
        <v>0</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4</v>
      </c>
      <c r="R8" s="1070"/>
      <c r="S8" s="1070"/>
      <c r="T8" s="1070"/>
      <c r="U8" s="1070"/>
      <c r="V8" s="1070">
        <v>0</v>
      </c>
      <c r="W8" s="1070"/>
      <c r="X8" s="1070"/>
      <c r="Y8" s="1070"/>
      <c r="Z8" s="1070"/>
      <c r="AA8" s="1070">
        <f t="shared" si="0"/>
        <v>4</v>
      </c>
      <c r="AB8" s="1070"/>
      <c r="AC8" s="1070"/>
      <c r="AD8" s="1070"/>
      <c r="AE8" s="1071"/>
      <c r="AF8" s="1045">
        <v>4</v>
      </c>
      <c r="AG8" s="1046"/>
      <c r="AH8" s="1046"/>
      <c r="AI8" s="1046"/>
      <c r="AJ8" s="1047"/>
      <c r="AK8" s="1112">
        <v>0</v>
      </c>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360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677</v>
      </c>
      <c r="R28" s="1080"/>
      <c r="S28" s="1080"/>
      <c r="T28" s="1080"/>
      <c r="U28" s="1080"/>
      <c r="V28" s="1080">
        <v>670</v>
      </c>
      <c r="W28" s="1080"/>
      <c r="X28" s="1080"/>
      <c r="Y28" s="1080"/>
      <c r="Z28" s="1080"/>
      <c r="AA28" s="1080">
        <f t="shared" ref="AA28:AA30" si="1">Q28-V28</f>
        <v>7</v>
      </c>
      <c r="AB28" s="1080"/>
      <c r="AC28" s="1080"/>
      <c r="AD28" s="1080"/>
      <c r="AE28" s="1081"/>
      <c r="AF28" s="1082">
        <v>8</v>
      </c>
      <c r="AG28" s="1080"/>
      <c r="AH28" s="1080"/>
      <c r="AI28" s="1080"/>
      <c r="AJ28" s="1083"/>
      <c r="AK28" s="1084">
        <v>76</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405</v>
      </c>
      <c r="R29" s="1070"/>
      <c r="S29" s="1070"/>
      <c r="T29" s="1070"/>
      <c r="U29" s="1070"/>
      <c r="V29" s="1070">
        <v>361</v>
      </c>
      <c r="W29" s="1070"/>
      <c r="X29" s="1070"/>
      <c r="Y29" s="1070"/>
      <c r="Z29" s="1070"/>
      <c r="AA29" s="1070">
        <f t="shared" si="1"/>
        <v>44</v>
      </c>
      <c r="AB29" s="1070"/>
      <c r="AC29" s="1070"/>
      <c r="AD29" s="1070"/>
      <c r="AE29" s="1071"/>
      <c r="AF29" s="1045">
        <v>44</v>
      </c>
      <c r="AG29" s="1046"/>
      <c r="AH29" s="1046"/>
      <c r="AI29" s="1046"/>
      <c r="AJ29" s="1047"/>
      <c r="AK29" s="1006">
        <v>75</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40</v>
      </c>
      <c r="R30" s="1070"/>
      <c r="S30" s="1070"/>
      <c r="T30" s="1070"/>
      <c r="U30" s="1070"/>
      <c r="V30" s="1070">
        <v>40</v>
      </c>
      <c r="W30" s="1070"/>
      <c r="X30" s="1070"/>
      <c r="Y30" s="1070"/>
      <c r="Z30" s="1070"/>
      <c r="AA30" s="1070">
        <f t="shared" si="1"/>
        <v>0</v>
      </c>
      <c r="AB30" s="1070"/>
      <c r="AC30" s="1070"/>
      <c r="AD30" s="1070"/>
      <c r="AE30" s="1071"/>
      <c r="AF30" s="1045">
        <v>0</v>
      </c>
      <c r="AG30" s="1046"/>
      <c r="AH30" s="1046"/>
      <c r="AI30" s="1046"/>
      <c r="AJ30" s="1047"/>
      <c r="AK30" s="1006">
        <v>16</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148</v>
      </c>
      <c r="R31" s="1070"/>
      <c r="S31" s="1070"/>
      <c r="T31" s="1070"/>
      <c r="U31" s="1070"/>
      <c r="V31" s="1070">
        <v>145</v>
      </c>
      <c r="W31" s="1070"/>
      <c r="X31" s="1070"/>
      <c r="Y31" s="1070"/>
      <c r="Z31" s="1070"/>
      <c r="AA31" s="1070">
        <f>Q31-V31</f>
        <v>3</v>
      </c>
      <c r="AB31" s="1070"/>
      <c r="AC31" s="1070"/>
      <c r="AD31" s="1070"/>
      <c r="AE31" s="1071"/>
      <c r="AF31" s="1045">
        <v>3</v>
      </c>
      <c r="AG31" s="1046"/>
      <c r="AH31" s="1046"/>
      <c r="AI31" s="1046"/>
      <c r="AJ31" s="1047"/>
      <c r="AK31" s="1006">
        <v>69</v>
      </c>
      <c r="AL31" s="997"/>
      <c r="AM31" s="997"/>
      <c r="AN31" s="997"/>
      <c r="AO31" s="997"/>
      <c r="AP31" s="997"/>
      <c r="AQ31" s="997"/>
      <c r="AR31" s="997"/>
      <c r="AS31" s="997"/>
      <c r="AT31" s="997"/>
      <c r="AU31" s="997"/>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243</v>
      </c>
      <c r="R32" s="1070"/>
      <c r="S32" s="1070"/>
      <c r="T32" s="1070"/>
      <c r="U32" s="1070"/>
      <c r="V32" s="1070">
        <v>240</v>
      </c>
      <c r="W32" s="1070"/>
      <c r="X32" s="1070"/>
      <c r="Y32" s="1070"/>
      <c r="Z32" s="1070"/>
      <c r="AA32" s="1070">
        <f t="shared" ref="AA32:AA33" si="2">Q32-V32</f>
        <v>3</v>
      </c>
      <c r="AB32" s="1070"/>
      <c r="AC32" s="1070"/>
      <c r="AD32" s="1070"/>
      <c r="AE32" s="1071"/>
      <c r="AF32" s="1045">
        <v>3</v>
      </c>
      <c r="AG32" s="1046"/>
      <c r="AH32" s="1046"/>
      <c r="AI32" s="1046"/>
      <c r="AJ32" s="1047"/>
      <c r="AK32" s="1006">
        <v>185</v>
      </c>
      <c r="AL32" s="997"/>
      <c r="AM32" s="997"/>
      <c r="AN32" s="997"/>
      <c r="AO32" s="997"/>
      <c r="AP32" s="997">
        <v>36</v>
      </c>
      <c r="AQ32" s="997"/>
      <c r="AR32" s="997"/>
      <c r="AS32" s="997"/>
      <c r="AT32" s="997"/>
      <c r="AU32" s="997"/>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44</v>
      </c>
      <c r="R33" s="1070"/>
      <c r="S33" s="1070"/>
      <c r="T33" s="1070"/>
      <c r="U33" s="1070"/>
      <c r="V33" s="1070">
        <v>0</v>
      </c>
      <c r="W33" s="1070"/>
      <c r="X33" s="1070"/>
      <c r="Y33" s="1070"/>
      <c r="Z33" s="1070"/>
      <c r="AA33" s="1070">
        <f t="shared" si="2"/>
        <v>44</v>
      </c>
      <c r="AB33" s="1070"/>
      <c r="AC33" s="1070"/>
      <c r="AD33" s="1070"/>
      <c r="AE33" s="1071"/>
      <c r="AF33" s="1045">
        <v>44</v>
      </c>
      <c r="AG33" s="1046"/>
      <c r="AH33" s="1046"/>
      <c r="AI33" s="1046"/>
      <c r="AJ33" s="1047"/>
      <c r="AK33" s="1006">
        <v>0</v>
      </c>
      <c r="AL33" s="997"/>
      <c r="AM33" s="997"/>
      <c r="AN33" s="997"/>
      <c r="AO33" s="997"/>
      <c r="AP33" s="997">
        <v>163</v>
      </c>
      <c r="AQ33" s="997"/>
      <c r="AR33" s="997"/>
      <c r="AS33" s="997"/>
      <c r="AT33" s="997"/>
      <c r="AU33" s="997"/>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544</v>
      </c>
      <c r="C68" s="1012"/>
      <c r="D68" s="1012"/>
      <c r="E68" s="1012"/>
      <c r="F68" s="1012"/>
      <c r="G68" s="1012"/>
      <c r="H68" s="1012"/>
      <c r="I68" s="1012"/>
      <c r="J68" s="1012"/>
      <c r="K68" s="1012"/>
      <c r="L68" s="1012"/>
      <c r="M68" s="1012"/>
      <c r="N68" s="1012"/>
      <c r="O68" s="1012"/>
      <c r="P68" s="1013"/>
      <c r="Q68" s="1014">
        <v>4096</v>
      </c>
      <c r="R68" s="1008"/>
      <c r="S68" s="1008"/>
      <c r="T68" s="1008"/>
      <c r="U68" s="1008"/>
      <c r="V68" s="1008">
        <v>3944</v>
      </c>
      <c r="W68" s="1008"/>
      <c r="X68" s="1008"/>
      <c r="Y68" s="1008"/>
      <c r="Z68" s="1008"/>
      <c r="AA68" s="1008">
        <f t="shared" ref="AA68:AA76" si="3">Q68-V68</f>
        <v>152</v>
      </c>
      <c r="AB68" s="1008"/>
      <c r="AC68" s="1008"/>
      <c r="AD68" s="1008"/>
      <c r="AE68" s="1008"/>
      <c r="AF68" s="1008">
        <v>152</v>
      </c>
      <c r="AG68" s="1008"/>
      <c r="AH68" s="1008"/>
      <c r="AI68" s="1008"/>
      <c r="AJ68" s="1008"/>
      <c r="AK68" s="1008">
        <v>37</v>
      </c>
      <c r="AL68" s="1008"/>
      <c r="AM68" s="1008"/>
      <c r="AN68" s="1008"/>
      <c r="AO68" s="1008"/>
      <c r="AP68" s="1008">
        <v>888</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545</v>
      </c>
      <c r="C69" s="1001"/>
      <c r="D69" s="1001"/>
      <c r="E69" s="1001"/>
      <c r="F69" s="1001"/>
      <c r="G69" s="1001"/>
      <c r="H69" s="1001"/>
      <c r="I69" s="1001"/>
      <c r="J69" s="1001"/>
      <c r="K69" s="1001"/>
      <c r="L69" s="1001"/>
      <c r="M69" s="1001"/>
      <c r="N69" s="1001"/>
      <c r="O69" s="1001"/>
      <c r="P69" s="1002"/>
      <c r="Q69" s="1003">
        <v>1138</v>
      </c>
      <c r="R69" s="997"/>
      <c r="S69" s="997"/>
      <c r="T69" s="997"/>
      <c r="U69" s="997"/>
      <c r="V69" s="997">
        <v>1005</v>
      </c>
      <c r="W69" s="997"/>
      <c r="X69" s="997"/>
      <c r="Y69" s="997"/>
      <c r="Z69" s="997"/>
      <c r="AA69" s="997">
        <f t="shared" si="3"/>
        <v>133</v>
      </c>
      <c r="AB69" s="997"/>
      <c r="AC69" s="997"/>
      <c r="AD69" s="997"/>
      <c r="AE69" s="997"/>
      <c r="AF69" s="997">
        <v>492</v>
      </c>
      <c r="AG69" s="997"/>
      <c r="AH69" s="997"/>
      <c r="AI69" s="997"/>
      <c r="AJ69" s="997"/>
      <c r="AK69" s="997">
        <v>2</v>
      </c>
      <c r="AL69" s="997"/>
      <c r="AM69" s="997"/>
      <c r="AN69" s="997"/>
      <c r="AO69" s="997"/>
      <c r="AP69" s="997">
        <v>4045</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546</v>
      </c>
      <c r="C70" s="1001"/>
      <c r="D70" s="1001"/>
      <c r="E70" s="1001"/>
      <c r="F70" s="1001"/>
      <c r="G70" s="1001"/>
      <c r="H70" s="1001"/>
      <c r="I70" s="1001"/>
      <c r="J70" s="1001"/>
      <c r="K70" s="1001"/>
      <c r="L70" s="1001"/>
      <c r="M70" s="1001"/>
      <c r="N70" s="1001"/>
      <c r="O70" s="1001"/>
      <c r="P70" s="1002"/>
      <c r="Q70" s="1003">
        <v>10258</v>
      </c>
      <c r="R70" s="997"/>
      <c r="S70" s="997"/>
      <c r="T70" s="997"/>
      <c r="U70" s="997"/>
      <c r="V70" s="997">
        <v>8973</v>
      </c>
      <c r="W70" s="997"/>
      <c r="X70" s="997"/>
      <c r="Y70" s="997"/>
      <c r="Z70" s="997"/>
      <c r="AA70" s="997">
        <f t="shared" si="3"/>
        <v>1285</v>
      </c>
      <c r="AB70" s="997"/>
      <c r="AC70" s="997"/>
      <c r="AD70" s="997"/>
      <c r="AE70" s="997"/>
      <c r="AF70" s="997"/>
      <c r="AG70" s="997"/>
      <c r="AH70" s="997"/>
      <c r="AI70" s="997"/>
      <c r="AJ70" s="997"/>
      <c r="AK70" s="997">
        <v>16</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547</v>
      </c>
      <c r="C71" s="1001"/>
      <c r="D71" s="1001"/>
      <c r="E71" s="1001"/>
      <c r="F71" s="1001"/>
      <c r="G71" s="1001"/>
      <c r="H71" s="1001"/>
      <c r="I71" s="1001"/>
      <c r="J71" s="1001"/>
      <c r="K71" s="1001"/>
      <c r="L71" s="1001"/>
      <c r="M71" s="1001"/>
      <c r="N71" s="1001"/>
      <c r="O71" s="1001"/>
      <c r="P71" s="1002"/>
      <c r="Q71" s="1003">
        <v>1171</v>
      </c>
      <c r="R71" s="997"/>
      <c r="S71" s="997"/>
      <c r="T71" s="997"/>
      <c r="U71" s="997"/>
      <c r="V71" s="997">
        <v>1170</v>
      </c>
      <c r="W71" s="997"/>
      <c r="X71" s="997"/>
      <c r="Y71" s="997"/>
      <c r="Z71" s="997"/>
      <c r="AA71" s="997">
        <f t="shared" si="3"/>
        <v>1</v>
      </c>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548</v>
      </c>
      <c r="C72" s="1001"/>
      <c r="D72" s="1001"/>
      <c r="E72" s="1001"/>
      <c r="F72" s="1001"/>
      <c r="G72" s="1001"/>
      <c r="H72" s="1001"/>
      <c r="I72" s="1001"/>
      <c r="J72" s="1001"/>
      <c r="K72" s="1001"/>
      <c r="L72" s="1001"/>
      <c r="M72" s="1001"/>
      <c r="N72" s="1001"/>
      <c r="O72" s="1001"/>
      <c r="P72" s="1002"/>
      <c r="Q72" s="1003">
        <v>1</v>
      </c>
      <c r="R72" s="997"/>
      <c r="S72" s="997"/>
      <c r="T72" s="997"/>
      <c r="U72" s="997"/>
      <c r="V72" s="997">
        <v>0</v>
      </c>
      <c r="W72" s="997"/>
      <c r="X72" s="997"/>
      <c r="Y72" s="997"/>
      <c r="Z72" s="997"/>
      <c r="AA72" s="997">
        <f t="shared" si="3"/>
        <v>1</v>
      </c>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549</v>
      </c>
      <c r="C73" s="1001"/>
      <c r="D73" s="1001"/>
      <c r="E73" s="1001"/>
      <c r="F73" s="1001"/>
      <c r="G73" s="1001"/>
      <c r="H73" s="1001"/>
      <c r="I73" s="1001"/>
      <c r="J73" s="1001"/>
      <c r="K73" s="1001"/>
      <c r="L73" s="1001"/>
      <c r="M73" s="1001"/>
      <c r="N73" s="1001"/>
      <c r="O73" s="1001"/>
      <c r="P73" s="1002"/>
      <c r="Q73" s="1003">
        <v>47</v>
      </c>
      <c r="R73" s="997"/>
      <c r="S73" s="997"/>
      <c r="T73" s="997"/>
      <c r="U73" s="997"/>
      <c r="V73" s="997">
        <v>34</v>
      </c>
      <c r="W73" s="997"/>
      <c r="X73" s="997"/>
      <c r="Y73" s="997"/>
      <c r="Z73" s="997"/>
      <c r="AA73" s="997">
        <f t="shared" si="3"/>
        <v>13</v>
      </c>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550</v>
      </c>
      <c r="C74" s="1001"/>
      <c r="D74" s="1001"/>
      <c r="E74" s="1001"/>
      <c r="F74" s="1001"/>
      <c r="G74" s="1001"/>
      <c r="H74" s="1001"/>
      <c r="I74" s="1001"/>
      <c r="J74" s="1001"/>
      <c r="K74" s="1001"/>
      <c r="L74" s="1001"/>
      <c r="M74" s="1001"/>
      <c r="N74" s="1001"/>
      <c r="O74" s="1001"/>
      <c r="P74" s="1002"/>
      <c r="Q74" s="1003">
        <v>28</v>
      </c>
      <c r="R74" s="997"/>
      <c r="S74" s="997"/>
      <c r="T74" s="997"/>
      <c r="U74" s="997"/>
      <c r="V74" s="997">
        <v>22</v>
      </c>
      <c r="W74" s="997"/>
      <c r="X74" s="997"/>
      <c r="Y74" s="997"/>
      <c r="Z74" s="997"/>
      <c r="AA74" s="997">
        <f t="shared" si="3"/>
        <v>6</v>
      </c>
      <c r="AB74" s="997"/>
      <c r="AC74" s="997"/>
      <c r="AD74" s="997"/>
      <c r="AE74" s="997"/>
      <c r="AF74" s="997"/>
      <c r="AG74" s="997"/>
      <c r="AH74" s="997"/>
      <c r="AI74" s="997"/>
      <c r="AJ74" s="997"/>
      <c r="AK74" s="997">
        <v>12</v>
      </c>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551</v>
      </c>
      <c r="C75" s="1001"/>
      <c r="D75" s="1001"/>
      <c r="E75" s="1001"/>
      <c r="F75" s="1001"/>
      <c r="G75" s="1001"/>
      <c r="H75" s="1001"/>
      <c r="I75" s="1001"/>
      <c r="J75" s="1001"/>
      <c r="K75" s="1001"/>
      <c r="L75" s="1001"/>
      <c r="M75" s="1001"/>
      <c r="N75" s="1001"/>
      <c r="O75" s="1001"/>
      <c r="P75" s="1002"/>
      <c r="Q75" s="1004">
        <v>729</v>
      </c>
      <c r="R75" s="1005"/>
      <c r="S75" s="1005"/>
      <c r="T75" s="1005"/>
      <c r="U75" s="1006"/>
      <c r="V75" s="1007">
        <v>688</v>
      </c>
      <c r="W75" s="1005"/>
      <c r="X75" s="1005"/>
      <c r="Y75" s="1005"/>
      <c r="Z75" s="1006"/>
      <c r="AA75" s="1007">
        <f t="shared" si="3"/>
        <v>41</v>
      </c>
      <c r="AB75" s="1005"/>
      <c r="AC75" s="1005"/>
      <c r="AD75" s="1005"/>
      <c r="AE75" s="1006"/>
      <c r="AF75" s="1007">
        <v>41</v>
      </c>
      <c r="AG75" s="1005"/>
      <c r="AH75" s="1005"/>
      <c r="AI75" s="1005"/>
      <c r="AJ75" s="1006"/>
      <c r="AK75" s="1007">
        <v>0</v>
      </c>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552</v>
      </c>
      <c r="C76" s="1001"/>
      <c r="D76" s="1001"/>
      <c r="E76" s="1001"/>
      <c r="F76" s="1001"/>
      <c r="G76" s="1001"/>
      <c r="H76" s="1001"/>
      <c r="I76" s="1001"/>
      <c r="J76" s="1001"/>
      <c r="K76" s="1001"/>
      <c r="L76" s="1001"/>
      <c r="M76" s="1001"/>
      <c r="N76" s="1001"/>
      <c r="O76" s="1001"/>
      <c r="P76" s="1002"/>
      <c r="Q76" s="1004">
        <v>250943</v>
      </c>
      <c r="R76" s="1005"/>
      <c r="S76" s="1005"/>
      <c r="T76" s="1005"/>
      <c r="U76" s="1006"/>
      <c r="V76" s="1007">
        <v>239378</v>
      </c>
      <c r="W76" s="1005"/>
      <c r="X76" s="1005"/>
      <c r="Y76" s="1005"/>
      <c r="Z76" s="1006"/>
      <c r="AA76" s="1007">
        <f t="shared" si="3"/>
        <v>11565</v>
      </c>
      <c r="AB76" s="1005"/>
      <c r="AC76" s="1005"/>
      <c r="AD76" s="1005"/>
      <c r="AE76" s="1006"/>
      <c r="AF76" s="1007">
        <v>11565</v>
      </c>
      <c r="AG76" s="1005"/>
      <c r="AH76" s="1005"/>
      <c r="AI76" s="1005"/>
      <c r="AJ76" s="1006"/>
      <c r="AK76" s="1007">
        <v>726</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212298</v>
      </c>
      <c r="AB110" s="903"/>
      <c r="AC110" s="903"/>
      <c r="AD110" s="903"/>
      <c r="AE110" s="904"/>
      <c r="AF110" s="905">
        <v>194599</v>
      </c>
      <c r="AG110" s="903"/>
      <c r="AH110" s="903"/>
      <c r="AI110" s="903"/>
      <c r="AJ110" s="904"/>
      <c r="AK110" s="905">
        <v>204192</v>
      </c>
      <c r="AL110" s="903"/>
      <c r="AM110" s="903"/>
      <c r="AN110" s="903"/>
      <c r="AO110" s="904"/>
      <c r="AP110" s="906">
        <v>12.7</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2287891</v>
      </c>
      <c r="BR110" s="830"/>
      <c r="BS110" s="830"/>
      <c r="BT110" s="830"/>
      <c r="BU110" s="830"/>
      <c r="BV110" s="830">
        <v>2236310</v>
      </c>
      <c r="BW110" s="830"/>
      <c r="BX110" s="830"/>
      <c r="BY110" s="830"/>
      <c r="BZ110" s="830"/>
      <c r="CA110" s="830">
        <v>2202709</v>
      </c>
      <c r="CB110" s="830"/>
      <c r="CC110" s="830"/>
      <c r="CD110" s="830"/>
      <c r="CE110" s="830"/>
      <c r="CF110" s="891">
        <v>136.6</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412</v>
      </c>
      <c r="AB111" s="939"/>
      <c r="AC111" s="939"/>
      <c r="AD111" s="939"/>
      <c r="AE111" s="940"/>
      <c r="AF111" s="941" t="s">
        <v>412</v>
      </c>
      <c r="AG111" s="939"/>
      <c r="AH111" s="939"/>
      <c r="AI111" s="939"/>
      <c r="AJ111" s="940"/>
      <c r="AK111" s="941" t="s">
        <v>412</v>
      </c>
      <c r="AL111" s="939"/>
      <c r="AM111" s="939"/>
      <c r="AN111" s="939"/>
      <c r="AO111" s="940"/>
      <c r="AP111" s="942" t="s">
        <v>412</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7380</v>
      </c>
      <c r="BR111" s="801"/>
      <c r="BS111" s="801"/>
      <c r="BT111" s="801"/>
      <c r="BU111" s="801"/>
      <c r="BV111" s="801" t="s">
        <v>410</v>
      </c>
      <c r="BW111" s="801"/>
      <c r="BX111" s="801"/>
      <c r="BY111" s="801"/>
      <c r="BZ111" s="801"/>
      <c r="CA111" s="801">
        <v>19389</v>
      </c>
      <c r="CB111" s="801"/>
      <c r="CC111" s="801"/>
      <c r="CD111" s="801"/>
      <c r="CE111" s="801"/>
      <c r="CF111" s="878">
        <v>1.2</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1643579</v>
      </c>
      <c r="BR112" s="801"/>
      <c r="BS112" s="801"/>
      <c r="BT112" s="801"/>
      <c r="BU112" s="801"/>
      <c r="BV112" s="801">
        <v>1512361</v>
      </c>
      <c r="BW112" s="801"/>
      <c r="BX112" s="801"/>
      <c r="BY112" s="801"/>
      <c r="BZ112" s="801"/>
      <c r="CA112" s="801">
        <v>1387009</v>
      </c>
      <c r="CB112" s="801"/>
      <c r="CC112" s="801"/>
      <c r="CD112" s="801"/>
      <c r="CE112" s="801"/>
      <c r="CF112" s="878">
        <v>86</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212068</v>
      </c>
      <c r="AB113" s="939"/>
      <c r="AC113" s="939"/>
      <c r="AD113" s="939"/>
      <c r="AE113" s="940"/>
      <c r="AF113" s="941">
        <v>199423</v>
      </c>
      <c r="AG113" s="939"/>
      <c r="AH113" s="939"/>
      <c r="AI113" s="939"/>
      <c r="AJ113" s="940"/>
      <c r="AK113" s="941">
        <v>198914</v>
      </c>
      <c r="AL113" s="939"/>
      <c r="AM113" s="939"/>
      <c r="AN113" s="939"/>
      <c r="AO113" s="940"/>
      <c r="AP113" s="942">
        <v>12.3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54685</v>
      </c>
      <c r="BR113" s="801"/>
      <c r="BS113" s="801"/>
      <c r="BT113" s="801"/>
      <c r="BU113" s="801"/>
      <c r="BV113" s="801">
        <v>49066</v>
      </c>
      <c r="BW113" s="801"/>
      <c r="BX113" s="801"/>
      <c r="BY113" s="801"/>
      <c r="BZ113" s="801"/>
      <c r="CA113" s="801">
        <v>39115</v>
      </c>
      <c r="CB113" s="801"/>
      <c r="CC113" s="801"/>
      <c r="CD113" s="801"/>
      <c r="CE113" s="801"/>
      <c r="CF113" s="878">
        <v>2.4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13190</v>
      </c>
      <c r="AB114" s="814"/>
      <c r="AC114" s="814"/>
      <c r="AD114" s="814"/>
      <c r="AE114" s="815"/>
      <c r="AF114" s="816">
        <v>9261</v>
      </c>
      <c r="AG114" s="814"/>
      <c r="AH114" s="814"/>
      <c r="AI114" s="814"/>
      <c r="AJ114" s="815"/>
      <c r="AK114" s="816">
        <v>12023</v>
      </c>
      <c r="AL114" s="814"/>
      <c r="AM114" s="814"/>
      <c r="AN114" s="814"/>
      <c r="AO114" s="815"/>
      <c r="AP114" s="784">
        <v>0.7</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453273</v>
      </c>
      <c r="BR114" s="801"/>
      <c r="BS114" s="801"/>
      <c r="BT114" s="801"/>
      <c r="BU114" s="801"/>
      <c r="BV114" s="801">
        <v>445135</v>
      </c>
      <c r="BW114" s="801"/>
      <c r="BX114" s="801"/>
      <c r="BY114" s="801"/>
      <c r="BZ114" s="801"/>
      <c r="CA114" s="801">
        <v>371035</v>
      </c>
      <c r="CB114" s="801"/>
      <c r="CC114" s="801"/>
      <c r="CD114" s="801"/>
      <c r="CE114" s="801"/>
      <c r="CF114" s="878">
        <v>23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49</v>
      </c>
      <c r="AB115" s="939"/>
      <c r="AC115" s="939"/>
      <c r="AD115" s="939"/>
      <c r="AE115" s="940"/>
      <c r="AF115" s="941">
        <v>33</v>
      </c>
      <c r="AG115" s="939"/>
      <c r="AH115" s="939"/>
      <c r="AI115" s="939"/>
      <c r="AJ115" s="940"/>
      <c r="AK115" s="941">
        <v>16</v>
      </c>
      <c r="AL115" s="939"/>
      <c r="AM115" s="939"/>
      <c r="AN115" s="939"/>
      <c r="AO115" s="940"/>
      <c r="AP115" s="942">
        <v>0</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437605</v>
      </c>
      <c r="AB117" s="925"/>
      <c r="AC117" s="925"/>
      <c r="AD117" s="925"/>
      <c r="AE117" s="926"/>
      <c r="AF117" s="928">
        <v>403316</v>
      </c>
      <c r="AG117" s="925"/>
      <c r="AH117" s="925"/>
      <c r="AI117" s="925"/>
      <c r="AJ117" s="926"/>
      <c r="AK117" s="928">
        <v>415145</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4446808</v>
      </c>
      <c r="BR118" s="888"/>
      <c r="BS118" s="888"/>
      <c r="BT118" s="888"/>
      <c r="BU118" s="888"/>
      <c r="BV118" s="888">
        <v>4242872</v>
      </c>
      <c r="BW118" s="888"/>
      <c r="BX118" s="888"/>
      <c r="BY118" s="888"/>
      <c r="BZ118" s="888"/>
      <c r="CA118" s="888">
        <v>4019257</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2580110</v>
      </c>
      <c r="BR119" s="830"/>
      <c r="BS119" s="830"/>
      <c r="BT119" s="830"/>
      <c r="BU119" s="830"/>
      <c r="BV119" s="830">
        <v>2595916</v>
      </c>
      <c r="BW119" s="830"/>
      <c r="BX119" s="830"/>
      <c r="BY119" s="830"/>
      <c r="BZ119" s="830"/>
      <c r="CA119" s="830">
        <v>2631408</v>
      </c>
      <c r="CB119" s="830"/>
      <c r="CC119" s="830"/>
      <c r="CD119" s="830"/>
      <c r="CE119" s="830"/>
      <c r="CF119" s="891">
        <v>163.19999999999999</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7380</v>
      </c>
      <c r="DH119" s="747"/>
      <c r="DI119" s="747"/>
      <c r="DJ119" s="747"/>
      <c r="DK119" s="748"/>
      <c r="DL119" s="749" t="s">
        <v>108</v>
      </c>
      <c r="DM119" s="747"/>
      <c r="DN119" s="747"/>
      <c r="DO119" s="747"/>
      <c r="DP119" s="748"/>
      <c r="DQ119" s="749">
        <v>19389</v>
      </c>
      <c r="DR119" s="747"/>
      <c r="DS119" s="747"/>
      <c r="DT119" s="747"/>
      <c r="DU119" s="748"/>
      <c r="DV119" s="837">
        <v>1.2</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9445</v>
      </c>
      <c r="BR120" s="801"/>
      <c r="BS120" s="801"/>
      <c r="BT120" s="801"/>
      <c r="BU120" s="801"/>
      <c r="BV120" s="801">
        <v>4723</v>
      </c>
      <c r="BW120" s="801"/>
      <c r="BX120" s="801"/>
      <c r="BY120" s="801"/>
      <c r="BZ120" s="801"/>
      <c r="CA120" s="801" t="s">
        <v>108</v>
      </c>
      <c r="CB120" s="801"/>
      <c r="CC120" s="801"/>
      <c r="CD120" s="801"/>
      <c r="CE120" s="801"/>
      <c r="CF120" s="878" t="s">
        <v>108</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1388847</v>
      </c>
      <c r="DH120" s="830"/>
      <c r="DI120" s="830"/>
      <c r="DJ120" s="830"/>
      <c r="DK120" s="830"/>
      <c r="DL120" s="830">
        <v>1283642</v>
      </c>
      <c r="DM120" s="830"/>
      <c r="DN120" s="830"/>
      <c r="DO120" s="830"/>
      <c r="DP120" s="830"/>
      <c r="DQ120" s="830">
        <v>1181558</v>
      </c>
      <c r="DR120" s="830"/>
      <c r="DS120" s="830"/>
      <c r="DT120" s="830"/>
      <c r="DU120" s="830"/>
      <c r="DV120" s="831">
        <v>73.3</v>
      </c>
      <c r="DW120" s="831"/>
      <c r="DX120" s="831"/>
      <c r="DY120" s="831"/>
      <c r="DZ120" s="832"/>
    </row>
    <row r="121" spans="1:130" s="197" customFormat="1" ht="26.25" customHeight="1">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2743140</v>
      </c>
      <c r="BR121" s="888"/>
      <c r="BS121" s="888"/>
      <c r="BT121" s="888"/>
      <c r="BU121" s="888"/>
      <c r="BV121" s="888">
        <v>2633015</v>
      </c>
      <c r="BW121" s="888"/>
      <c r="BX121" s="888"/>
      <c r="BY121" s="888"/>
      <c r="BZ121" s="888"/>
      <c r="CA121" s="888">
        <v>2540074</v>
      </c>
      <c r="CB121" s="888"/>
      <c r="CC121" s="888"/>
      <c r="CD121" s="888"/>
      <c r="CE121" s="888"/>
      <c r="CF121" s="889">
        <v>157.5</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254732</v>
      </c>
      <c r="DH121" s="801"/>
      <c r="DI121" s="801"/>
      <c r="DJ121" s="801"/>
      <c r="DK121" s="801"/>
      <c r="DL121" s="801">
        <v>228719</v>
      </c>
      <c r="DM121" s="801"/>
      <c r="DN121" s="801"/>
      <c r="DO121" s="801"/>
      <c r="DP121" s="801"/>
      <c r="DQ121" s="801">
        <v>205451</v>
      </c>
      <c r="DR121" s="801"/>
      <c r="DS121" s="801"/>
      <c r="DT121" s="801"/>
      <c r="DU121" s="801"/>
      <c r="DV121" s="853">
        <v>12.7</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5332695</v>
      </c>
      <c r="BR122" s="870"/>
      <c r="BS122" s="870"/>
      <c r="BT122" s="870"/>
      <c r="BU122" s="870"/>
      <c r="BV122" s="870">
        <v>5233654</v>
      </c>
      <c r="BW122" s="870"/>
      <c r="BX122" s="870"/>
      <c r="BY122" s="870"/>
      <c r="BZ122" s="870"/>
      <c r="CA122" s="870">
        <v>5171482</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49</v>
      </c>
      <c r="AB127" s="814"/>
      <c r="AC127" s="814"/>
      <c r="AD127" s="814"/>
      <c r="AE127" s="815"/>
      <c r="AF127" s="816">
        <v>33</v>
      </c>
      <c r="AG127" s="814"/>
      <c r="AH127" s="814"/>
      <c r="AI127" s="814"/>
      <c r="AJ127" s="815"/>
      <c r="AK127" s="816">
        <v>16</v>
      </c>
      <c r="AL127" s="814"/>
      <c r="AM127" s="814"/>
      <c r="AN127" s="814"/>
      <c r="AO127" s="815"/>
      <c r="AP127" s="784">
        <v>0</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4721</v>
      </c>
      <c r="AB128" s="754"/>
      <c r="AC128" s="754"/>
      <c r="AD128" s="754"/>
      <c r="AE128" s="755"/>
      <c r="AF128" s="756">
        <v>4721</v>
      </c>
      <c r="AG128" s="754"/>
      <c r="AH128" s="754"/>
      <c r="AI128" s="754"/>
      <c r="AJ128" s="755"/>
      <c r="AK128" s="756">
        <v>4723</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1821793</v>
      </c>
      <c r="AB129" s="814"/>
      <c r="AC129" s="814"/>
      <c r="AD129" s="814"/>
      <c r="AE129" s="815"/>
      <c r="AF129" s="816">
        <v>1801953</v>
      </c>
      <c r="AG129" s="814"/>
      <c r="AH129" s="814"/>
      <c r="AI129" s="814"/>
      <c r="AJ129" s="815"/>
      <c r="AK129" s="816">
        <v>1883019</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254401</v>
      </c>
      <c r="AB130" s="814"/>
      <c r="AC130" s="814"/>
      <c r="AD130" s="814"/>
      <c r="AE130" s="815"/>
      <c r="AF130" s="816">
        <v>248726</v>
      </c>
      <c r="AG130" s="814"/>
      <c r="AH130" s="814"/>
      <c r="AI130" s="814"/>
      <c r="AJ130" s="815"/>
      <c r="AK130" s="816">
        <v>270275</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1567392</v>
      </c>
      <c r="AB131" s="747"/>
      <c r="AC131" s="747"/>
      <c r="AD131" s="747"/>
      <c r="AE131" s="748"/>
      <c r="AF131" s="749">
        <v>1553227</v>
      </c>
      <c r="AG131" s="747"/>
      <c r="AH131" s="747"/>
      <c r="AI131" s="747"/>
      <c r="AJ131" s="748"/>
      <c r="AK131" s="749">
        <v>1612744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11.38725986</v>
      </c>
      <c r="AB132" s="770"/>
      <c r="AC132" s="770"/>
      <c r="AD132" s="770"/>
      <c r="AE132" s="771"/>
      <c r="AF132" s="772">
        <v>9.6488793980000001</v>
      </c>
      <c r="AG132" s="770"/>
      <c r="AH132" s="770"/>
      <c r="AI132" s="770"/>
      <c r="AJ132" s="771"/>
      <c r="AK132" s="772">
        <v>8.6899718739999994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12.3</v>
      </c>
      <c r="AB133" s="779"/>
      <c r="AC133" s="779"/>
      <c r="AD133" s="779"/>
      <c r="AE133" s="780"/>
      <c r="AF133" s="778">
        <v>11</v>
      </c>
      <c r="AG133" s="779"/>
      <c r="AH133" s="779"/>
      <c r="AI133" s="779"/>
      <c r="AJ133" s="780"/>
      <c r="AK133" s="778">
        <v>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498880</v>
      </c>
      <c r="L9" s="264">
        <v>95920</v>
      </c>
      <c r="M9" s="265">
        <v>133600</v>
      </c>
      <c r="N9" s="266">
        <v>-28.2</v>
      </c>
    </row>
    <row r="10" spans="1:16">
      <c r="A10" s="248"/>
      <c r="B10" s="244"/>
      <c r="C10" s="244"/>
      <c r="D10" s="244"/>
      <c r="E10" s="244"/>
      <c r="F10" s="244"/>
      <c r="G10" s="1163" t="s">
        <v>484</v>
      </c>
      <c r="H10" s="1164"/>
      <c r="I10" s="1164"/>
      <c r="J10" s="1165"/>
      <c r="K10" s="267">
        <v>63902</v>
      </c>
      <c r="L10" s="268">
        <v>12286</v>
      </c>
      <c r="M10" s="269">
        <v>14806</v>
      </c>
      <c r="N10" s="270">
        <v>-17</v>
      </c>
    </row>
    <row r="11" spans="1:16" ht="13.5" customHeight="1">
      <c r="A11" s="248"/>
      <c r="B11" s="244"/>
      <c r="C11" s="244"/>
      <c r="D11" s="244"/>
      <c r="E11" s="244"/>
      <c r="F11" s="244"/>
      <c r="G11" s="1163" t="s">
        <v>485</v>
      </c>
      <c r="H11" s="1164"/>
      <c r="I11" s="1164"/>
      <c r="J11" s="1165"/>
      <c r="K11" s="267">
        <v>70824</v>
      </c>
      <c r="L11" s="268">
        <v>13617</v>
      </c>
      <c r="M11" s="269">
        <v>22006</v>
      </c>
      <c r="N11" s="270">
        <v>-38.1</v>
      </c>
    </row>
    <row r="12" spans="1:16" ht="13.5" customHeight="1">
      <c r="A12" s="248"/>
      <c r="B12" s="244"/>
      <c r="C12" s="244"/>
      <c r="D12" s="244"/>
      <c r="E12" s="244"/>
      <c r="F12" s="244"/>
      <c r="G12" s="1163" t="s">
        <v>486</v>
      </c>
      <c r="H12" s="1164"/>
      <c r="I12" s="1164"/>
      <c r="J12" s="1165"/>
      <c r="K12" s="267" t="s">
        <v>487</v>
      </c>
      <c r="L12" s="268" t="s">
        <v>487</v>
      </c>
      <c r="M12" s="269">
        <v>3064</v>
      </c>
      <c r="N12" s="270" t="s">
        <v>487</v>
      </c>
    </row>
    <row r="13" spans="1:16" ht="13.5" customHeight="1">
      <c r="A13" s="248"/>
      <c r="B13" s="244"/>
      <c r="C13" s="244"/>
      <c r="D13" s="244"/>
      <c r="E13" s="244"/>
      <c r="F13" s="244"/>
      <c r="G13" s="1163" t="s">
        <v>488</v>
      </c>
      <c r="H13" s="1164"/>
      <c r="I13" s="1164"/>
      <c r="J13" s="1165"/>
      <c r="K13" s="267" t="s">
        <v>487</v>
      </c>
      <c r="L13" s="268" t="s">
        <v>487</v>
      </c>
      <c r="M13" s="269" t="s">
        <v>487</v>
      </c>
      <c r="N13" s="270" t="s">
        <v>487</v>
      </c>
    </row>
    <row r="14" spans="1:16" ht="13.5" customHeight="1">
      <c r="A14" s="248"/>
      <c r="B14" s="244"/>
      <c r="C14" s="244"/>
      <c r="D14" s="244"/>
      <c r="E14" s="244"/>
      <c r="F14" s="244"/>
      <c r="G14" s="1163" t="s">
        <v>489</v>
      </c>
      <c r="H14" s="1164"/>
      <c r="I14" s="1164"/>
      <c r="J14" s="1165"/>
      <c r="K14" s="267">
        <v>23372</v>
      </c>
      <c r="L14" s="268">
        <v>4494</v>
      </c>
      <c r="M14" s="269">
        <v>5782</v>
      </c>
      <c r="N14" s="270">
        <v>-22.3</v>
      </c>
    </row>
    <row r="15" spans="1:16" ht="13.5" customHeight="1">
      <c r="A15" s="248"/>
      <c r="B15" s="244"/>
      <c r="C15" s="244"/>
      <c r="D15" s="244"/>
      <c r="E15" s="244"/>
      <c r="F15" s="244"/>
      <c r="G15" s="1163" t="s">
        <v>490</v>
      </c>
      <c r="H15" s="1164"/>
      <c r="I15" s="1164"/>
      <c r="J15" s="1165"/>
      <c r="K15" s="267" t="s">
        <v>487</v>
      </c>
      <c r="L15" s="268" t="s">
        <v>487</v>
      </c>
      <c r="M15" s="269">
        <v>3053</v>
      </c>
      <c r="N15" s="270" t="s">
        <v>487</v>
      </c>
    </row>
    <row r="16" spans="1:16">
      <c r="A16" s="248"/>
      <c r="B16" s="244"/>
      <c r="C16" s="244"/>
      <c r="D16" s="244"/>
      <c r="E16" s="244"/>
      <c r="F16" s="244"/>
      <c r="G16" s="1166" t="s">
        <v>491</v>
      </c>
      <c r="H16" s="1167"/>
      <c r="I16" s="1167"/>
      <c r="J16" s="1168"/>
      <c r="K16" s="268">
        <v>-51478</v>
      </c>
      <c r="L16" s="268">
        <v>-9898</v>
      </c>
      <c r="M16" s="269">
        <v>-14525</v>
      </c>
      <c r="N16" s="270">
        <v>-31.9</v>
      </c>
    </row>
    <row r="17" spans="1:16">
      <c r="A17" s="248"/>
      <c r="B17" s="244"/>
      <c r="C17" s="244"/>
      <c r="D17" s="244"/>
      <c r="E17" s="244"/>
      <c r="F17" s="244"/>
      <c r="G17" s="1166" t="s">
        <v>166</v>
      </c>
      <c r="H17" s="1167"/>
      <c r="I17" s="1167"/>
      <c r="J17" s="1168"/>
      <c r="K17" s="268">
        <v>605500</v>
      </c>
      <c r="L17" s="268">
        <v>116420</v>
      </c>
      <c r="M17" s="269">
        <v>167785</v>
      </c>
      <c r="N17" s="270">
        <v>-30.6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10.77</v>
      </c>
      <c r="L21" s="281">
        <v>15.11</v>
      </c>
      <c r="M21" s="282">
        <v>-4.34</v>
      </c>
      <c r="N21" s="249"/>
      <c r="O21" s="283"/>
      <c r="P21" s="279"/>
    </row>
    <row r="22" spans="1:16" s="284" customFormat="1">
      <c r="A22" s="279"/>
      <c r="B22" s="249"/>
      <c r="C22" s="249"/>
      <c r="D22" s="249"/>
      <c r="E22" s="249"/>
      <c r="F22" s="249"/>
      <c r="G22" s="1160" t="s">
        <v>497</v>
      </c>
      <c r="H22" s="1161"/>
      <c r="I22" s="1161"/>
      <c r="J22" s="1162"/>
      <c r="K22" s="285">
        <v>95.7</v>
      </c>
      <c r="L22" s="286">
        <v>96.1</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204192</v>
      </c>
      <c r="L32" s="294">
        <v>39260</v>
      </c>
      <c r="M32" s="295">
        <v>102348</v>
      </c>
      <c r="N32" s="296">
        <v>-61.6</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v>242</v>
      </c>
      <c r="N34" s="296" t="s">
        <v>487</v>
      </c>
    </row>
    <row r="35" spans="1:16" ht="27" customHeight="1">
      <c r="A35" s="248"/>
      <c r="B35" s="244"/>
      <c r="C35" s="244"/>
      <c r="D35" s="244"/>
      <c r="E35" s="244"/>
      <c r="F35" s="244"/>
      <c r="G35" s="1151" t="s">
        <v>504</v>
      </c>
      <c r="H35" s="1152"/>
      <c r="I35" s="1152"/>
      <c r="J35" s="1153"/>
      <c r="K35" s="294">
        <v>198914</v>
      </c>
      <c r="L35" s="294">
        <v>38245</v>
      </c>
      <c r="M35" s="295">
        <v>23122</v>
      </c>
      <c r="N35" s="296">
        <v>65.400000000000006</v>
      </c>
    </row>
    <row r="36" spans="1:16" ht="27" customHeight="1">
      <c r="A36" s="248"/>
      <c r="B36" s="244"/>
      <c r="C36" s="244"/>
      <c r="D36" s="244"/>
      <c r="E36" s="244"/>
      <c r="F36" s="244"/>
      <c r="G36" s="1151" t="s">
        <v>505</v>
      </c>
      <c r="H36" s="1152"/>
      <c r="I36" s="1152"/>
      <c r="J36" s="1153"/>
      <c r="K36" s="294">
        <v>12023</v>
      </c>
      <c r="L36" s="294">
        <v>2312</v>
      </c>
      <c r="M36" s="295">
        <v>5214</v>
      </c>
      <c r="N36" s="296">
        <v>-55.7</v>
      </c>
    </row>
    <row r="37" spans="1:16" ht="13.5" customHeight="1">
      <c r="A37" s="248"/>
      <c r="B37" s="244"/>
      <c r="C37" s="244"/>
      <c r="D37" s="244"/>
      <c r="E37" s="244"/>
      <c r="F37" s="244"/>
      <c r="G37" s="1151" t="s">
        <v>506</v>
      </c>
      <c r="H37" s="1152"/>
      <c r="I37" s="1152"/>
      <c r="J37" s="1153"/>
      <c r="K37" s="294">
        <v>16</v>
      </c>
      <c r="L37" s="294">
        <v>3</v>
      </c>
      <c r="M37" s="295">
        <v>1563</v>
      </c>
      <c r="N37" s="296">
        <v>-99.8</v>
      </c>
    </row>
    <row r="38" spans="1:16" ht="27" customHeight="1">
      <c r="A38" s="248"/>
      <c r="B38" s="244"/>
      <c r="C38" s="244"/>
      <c r="D38" s="244"/>
      <c r="E38" s="244"/>
      <c r="F38" s="244"/>
      <c r="G38" s="1154" t="s">
        <v>507</v>
      </c>
      <c r="H38" s="1155"/>
      <c r="I38" s="1155"/>
      <c r="J38" s="1156"/>
      <c r="K38" s="297" t="s">
        <v>487</v>
      </c>
      <c r="L38" s="297" t="s">
        <v>487</v>
      </c>
      <c r="M38" s="298">
        <v>19</v>
      </c>
      <c r="N38" s="299" t="s">
        <v>487</v>
      </c>
      <c r="O38" s="293"/>
    </row>
    <row r="39" spans="1:16">
      <c r="A39" s="248"/>
      <c r="B39" s="244"/>
      <c r="C39" s="244"/>
      <c r="D39" s="244"/>
      <c r="E39" s="244"/>
      <c r="F39" s="244"/>
      <c r="G39" s="1154" t="s">
        <v>508</v>
      </c>
      <c r="H39" s="1155"/>
      <c r="I39" s="1155"/>
      <c r="J39" s="1156"/>
      <c r="K39" s="300">
        <v>-4723</v>
      </c>
      <c r="L39" s="300">
        <v>-908</v>
      </c>
      <c r="M39" s="301">
        <v>-4672</v>
      </c>
      <c r="N39" s="302">
        <v>-80.599999999999994</v>
      </c>
      <c r="O39" s="293"/>
    </row>
    <row r="40" spans="1:16" ht="27" customHeight="1">
      <c r="A40" s="248"/>
      <c r="B40" s="244"/>
      <c r="C40" s="244"/>
      <c r="D40" s="244"/>
      <c r="E40" s="244"/>
      <c r="F40" s="244"/>
      <c r="G40" s="1151" t="s">
        <v>509</v>
      </c>
      <c r="H40" s="1152"/>
      <c r="I40" s="1152"/>
      <c r="J40" s="1153"/>
      <c r="K40" s="300">
        <v>-270275</v>
      </c>
      <c r="L40" s="300">
        <v>-51966</v>
      </c>
      <c r="M40" s="301">
        <v>-92903</v>
      </c>
      <c r="N40" s="302">
        <v>-44.1</v>
      </c>
      <c r="O40" s="293"/>
    </row>
    <row r="41" spans="1:16">
      <c r="A41" s="248"/>
      <c r="B41" s="244"/>
      <c r="C41" s="244"/>
      <c r="D41" s="244"/>
      <c r="E41" s="244"/>
      <c r="F41" s="244"/>
      <c r="G41" s="1157" t="s">
        <v>277</v>
      </c>
      <c r="H41" s="1158"/>
      <c r="I41" s="1158"/>
      <c r="J41" s="1159"/>
      <c r="K41" s="294">
        <v>140147</v>
      </c>
      <c r="L41" s="300">
        <v>26946</v>
      </c>
      <c r="M41" s="301">
        <v>34934</v>
      </c>
      <c r="N41" s="302">
        <v>-22.9</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225362</v>
      </c>
      <c r="J51" s="320">
        <v>43049</v>
      </c>
      <c r="K51" s="321">
        <v>-15.9</v>
      </c>
      <c r="L51" s="322">
        <v>146140</v>
      </c>
      <c r="M51" s="323">
        <v>9.4</v>
      </c>
      <c r="N51" s="324">
        <v>-25.3</v>
      </c>
    </row>
    <row r="52" spans="1:14">
      <c r="A52" s="248"/>
      <c r="B52" s="244"/>
      <c r="C52" s="244"/>
      <c r="D52" s="244"/>
      <c r="E52" s="244"/>
      <c r="F52" s="244"/>
      <c r="G52" s="325"/>
      <c r="H52" s="326" t="s">
        <v>520</v>
      </c>
      <c r="I52" s="327">
        <v>192483</v>
      </c>
      <c r="J52" s="328">
        <v>36768</v>
      </c>
      <c r="K52" s="329">
        <v>26.1</v>
      </c>
      <c r="L52" s="330">
        <v>75451</v>
      </c>
      <c r="M52" s="331">
        <v>30.2</v>
      </c>
      <c r="N52" s="332">
        <v>-4.0999999999999996</v>
      </c>
    </row>
    <row r="53" spans="1:14">
      <c r="A53" s="248"/>
      <c r="B53" s="244"/>
      <c r="C53" s="244"/>
      <c r="D53" s="244"/>
      <c r="E53" s="244"/>
      <c r="F53" s="244"/>
      <c r="G53" s="310" t="s">
        <v>521</v>
      </c>
      <c r="H53" s="311"/>
      <c r="I53" s="319">
        <v>356389</v>
      </c>
      <c r="J53" s="320">
        <v>68550</v>
      </c>
      <c r="K53" s="321">
        <v>59.2</v>
      </c>
      <c r="L53" s="322">
        <v>146641</v>
      </c>
      <c r="M53" s="323">
        <v>0.3</v>
      </c>
      <c r="N53" s="324">
        <v>58.9</v>
      </c>
    </row>
    <row r="54" spans="1:14">
      <c r="A54" s="248"/>
      <c r="B54" s="244"/>
      <c r="C54" s="244"/>
      <c r="D54" s="244"/>
      <c r="E54" s="244"/>
      <c r="F54" s="244"/>
      <c r="G54" s="325"/>
      <c r="H54" s="326" t="s">
        <v>520</v>
      </c>
      <c r="I54" s="327">
        <v>292091</v>
      </c>
      <c r="J54" s="328">
        <v>56182</v>
      </c>
      <c r="K54" s="329">
        <v>52.8</v>
      </c>
      <c r="L54" s="330">
        <v>68142</v>
      </c>
      <c r="M54" s="331">
        <v>-9.6999999999999993</v>
      </c>
      <c r="N54" s="332">
        <v>62.5</v>
      </c>
    </row>
    <row r="55" spans="1:14">
      <c r="A55" s="248"/>
      <c r="B55" s="244"/>
      <c r="C55" s="244"/>
      <c r="D55" s="244"/>
      <c r="E55" s="244"/>
      <c r="F55" s="244"/>
      <c r="G55" s="310" t="s">
        <v>522</v>
      </c>
      <c r="H55" s="311"/>
      <c r="I55" s="319">
        <v>546314</v>
      </c>
      <c r="J55" s="320">
        <v>105486</v>
      </c>
      <c r="K55" s="321">
        <v>53.9</v>
      </c>
      <c r="L55" s="322">
        <v>174587</v>
      </c>
      <c r="M55" s="323">
        <v>19.100000000000001</v>
      </c>
      <c r="N55" s="324">
        <v>34.799999999999997</v>
      </c>
    </row>
    <row r="56" spans="1:14">
      <c r="A56" s="248"/>
      <c r="B56" s="244"/>
      <c r="C56" s="244"/>
      <c r="D56" s="244"/>
      <c r="E56" s="244"/>
      <c r="F56" s="244"/>
      <c r="G56" s="325"/>
      <c r="H56" s="326" t="s">
        <v>520</v>
      </c>
      <c r="I56" s="327">
        <v>223788</v>
      </c>
      <c r="J56" s="328">
        <v>43211</v>
      </c>
      <c r="K56" s="329">
        <v>-23.1</v>
      </c>
      <c r="L56" s="330">
        <v>79695</v>
      </c>
      <c r="M56" s="331">
        <v>17</v>
      </c>
      <c r="N56" s="332">
        <v>-40.1</v>
      </c>
    </row>
    <row r="57" spans="1:14">
      <c r="A57" s="248"/>
      <c r="B57" s="244"/>
      <c r="C57" s="244"/>
      <c r="D57" s="244"/>
      <c r="E57" s="244"/>
      <c r="F57" s="244"/>
      <c r="G57" s="310" t="s">
        <v>523</v>
      </c>
      <c r="H57" s="311"/>
      <c r="I57" s="319">
        <v>487325</v>
      </c>
      <c r="J57" s="320">
        <v>93429</v>
      </c>
      <c r="K57" s="321">
        <v>-11.4</v>
      </c>
      <c r="L57" s="322">
        <v>175675</v>
      </c>
      <c r="M57" s="323">
        <v>0.6</v>
      </c>
      <c r="N57" s="324">
        <v>-12</v>
      </c>
    </row>
    <row r="58" spans="1:14">
      <c r="A58" s="248"/>
      <c r="B58" s="244"/>
      <c r="C58" s="244"/>
      <c r="D58" s="244"/>
      <c r="E58" s="244"/>
      <c r="F58" s="244"/>
      <c r="G58" s="325"/>
      <c r="H58" s="326" t="s">
        <v>520</v>
      </c>
      <c r="I58" s="327">
        <v>220715</v>
      </c>
      <c r="J58" s="328">
        <v>42315</v>
      </c>
      <c r="K58" s="329">
        <v>-2.1</v>
      </c>
      <c r="L58" s="330">
        <v>87698</v>
      </c>
      <c r="M58" s="331">
        <v>10</v>
      </c>
      <c r="N58" s="332">
        <v>-12.1</v>
      </c>
    </row>
    <row r="59" spans="1:14">
      <c r="A59" s="248"/>
      <c r="B59" s="244"/>
      <c r="C59" s="244"/>
      <c r="D59" s="244"/>
      <c r="E59" s="244"/>
      <c r="F59" s="244"/>
      <c r="G59" s="310" t="s">
        <v>524</v>
      </c>
      <c r="H59" s="311"/>
      <c r="I59" s="319">
        <v>243561</v>
      </c>
      <c r="J59" s="320">
        <v>46830</v>
      </c>
      <c r="K59" s="321">
        <v>-49.9</v>
      </c>
      <c r="L59" s="322">
        <v>162193</v>
      </c>
      <c r="M59" s="323">
        <v>-7.7</v>
      </c>
      <c r="N59" s="324">
        <v>-42.2</v>
      </c>
    </row>
    <row r="60" spans="1:14">
      <c r="A60" s="248"/>
      <c r="B60" s="244"/>
      <c r="C60" s="244"/>
      <c r="D60" s="244"/>
      <c r="E60" s="244"/>
      <c r="F60" s="244"/>
      <c r="G60" s="325"/>
      <c r="H60" s="326" t="s">
        <v>520</v>
      </c>
      <c r="I60" s="333">
        <v>208408</v>
      </c>
      <c r="J60" s="328">
        <v>40071</v>
      </c>
      <c r="K60" s="329">
        <v>-5.3</v>
      </c>
      <c r="L60" s="330">
        <v>79985</v>
      </c>
      <c r="M60" s="331">
        <v>-8.8000000000000007</v>
      </c>
      <c r="N60" s="332">
        <v>3.5</v>
      </c>
    </row>
    <row r="61" spans="1:14">
      <c r="A61" s="248"/>
      <c r="B61" s="244"/>
      <c r="C61" s="244"/>
      <c r="D61" s="244"/>
      <c r="E61" s="244"/>
      <c r="F61" s="244"/>
      <c r="G61" s="310" t="s">
        <v>525</v>
      </c>
      <c r="H61" s="334"/>
      <c r="I61" s="335">
        <v>371790</v>
      </c>
      <c r="J61" s="336">
        <v>71469</v>
      </c>
      <c r="K61" s="337">
        <v>7.2</v>
      </c>
      <c r="L61" s="338">
        <v>161047</v>
      </c>
      <c r="M61" s="339">
        <v>4.3</v>
      </c>
      <c r="N61" s="324">
        <v>2.9</v>
      </c>
    </row>
    <row r="62" spans="1:14">
      <c r="A62" s="248"/>
      <c r="B62" s="244"/>
      <c r="C62" s="244"/>
      <c r="D62" s="244"/>
      <c r="E62" s="244"/>
      <c r="F62" s="244"/>
      <c r="G62" s="325"/>
      <c r="H62" s="326" t="s">
        <v>520</v>
      </c>
      <c r="I62" s="327">
        <v>227497</v>
      </c>
      <c r="J62" s="328">
        <v>43709</v>
      </c>
      <c r="K62" s="329">
        <v>9.6999999999999993</v>
      </c>
      <c r="L62" s="330">
        <v>78194</v>
      </c>
      <c r="M62" s="331">
        <v>7.7</v>
      </c>
      <c r="N62" s="332">
        <v>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90.51</v>
      </c>
      <c r="G47" s="12">
        <v>98.06</v>
      </c>
      <c r="H47" s="12">
        <v>108.32</v>
      </c>
      <c r="I47" s="12">
        <v>108.55</v>
      </c>
      <c r="J47" s="13">
        <v>107.95</v>
      </c>
    </row>
    <row r="48" spans="2:10" ht="57.75" customHeight="1">
      <c r="B48" s="14"/>
      <c r="C48" s="1171" t="s">
        <v>4</v>
      </c>
      <c r="D48" s="1171"/>
      <c r="E48" s="1172"/>
      <c r="F48" s="15">
        <v>14.11</v>
      </c>
      <c r="G48" s="16">
        <v>21.58</v>
      </c>
      <c r="H48" s="16">
        <v>19.96</v>
      </c>
      <c r="I48" s="16">
        <v>19.34</v>
      </c>
      <c r="J48" s="17">
        <v>19.11</v>
      </c>
    </row>
    <row r="49" spans="2:10" ht="57.75" customHeight="1" thickBot="1">
      <c r="B49" s="18"/>
      <c r="C49" s="1173" t="s">
        <v>5</v>
      </c>
      <c r="D49" s="1173"/>
      <c r="E49" s="1174"/>
      <c r="F49" s="19">
        <v>4.7</v>
      </c>
      <c r="G49" s="20">
        <v>7.43</v>
      </c>
      <c r="H49" s="20">
        <v>0.12</v>
      </c>
      <c r="I49" s="20" t="s">
        <v>532</v>
      </c>
      <c r="J49" s="21" t="s">
        <v>533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2017-02-24T02:27:52Z</cp:lastPrinted>
  <dcterms:created xsi:type="dcterms:W3CDTF">2017-02-15T16:16:01Z</dcterms:created>
  <dcterms:modified xsi:type="dcterms:W3CDTF">2017-05-23T05:09:30Z</dcterms:modified>
  <cp:category/>
</cp:coreProperties>
</file>