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390" tabRatio="9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alcMode="manual"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4" i="9"/>
  <c r="CO35" i="9" s="1"/>
  <c r="BW34" i="9"/>
  <c r="BW35" i="9" s="1"/>
  <c r="BW36" i="9" s="1"/>
  <c r="BW37" i="9" s="1"/>
  <c r="BW38" i="9" s="1"/>
  <c r="BW39" i="9" s="1"/>
  <c r="BW40" i="9" s="1"/>
  <c r="BW41" i="9" s="1"/>
  <c r="BW42"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<sst xmlns="http://schemas.openxmlformats.org/spreadsheetml/2006/main" count="1036" uniqueCount="571">
  <si>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</si>
  <si>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</si>
  <si>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</si>
  <si>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</si>
  <si>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</si>
  <si>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</si>
  <si>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</si>
  <si>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</si>
  <si>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</si>
  <si>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</si>
  <si>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</si>
  <si>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</si>
  <si>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</si>
  <si>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</si>
  <si>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</si>
  <si>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</si>
  <si>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</si>
  <si>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</si>
  <si>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</si>
  <si>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</si>
  <si>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</si>
  <si>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</si>
  <si>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</si>
  <si>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</si>
  <si>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</si>
  <si>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</si>
  <si>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</si>
  <si>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</si>
  <si>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</si>
  <si>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</si>
  <si>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</si>
  <si>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</si>
  <si>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</si>
  <si>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</si>
  <si>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</si>
  <si>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</si>
  <si>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</si>
  <si>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</si>
  <si>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</si>
  <si>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</si>
  <si>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</si>
  <si>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</si>
  <si>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</si>
  <si>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</si>
  <si>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</si>
  <si>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</si>
  <si>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</si>
  <si>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</si>
  <si>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</si>
  <si>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</si>
  <si>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</si>
  <si>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</si>
  <si>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</si>
  <si>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</si>
  <si>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</si>
  <si>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</si>
  <si>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</si>
  <si>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</si>
  <si>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</si>
  <si>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</si>
  <si>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</si>
  <si>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</si>
  <si>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</si>
  <si>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</si>
  <si>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</si>
  <si>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</si>
  <si>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</si>
  <si>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</si>
  <si>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</si>
  <si>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</si>
  <si>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</si>
  <si>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</si>
  <si>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</si>
  <si>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</si>
  <si>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</si>
  <si>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</si>
  <si>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</si>
  <si>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</si>
  <si>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</si>
  <si>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</si>
  <si>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</si>
  <si>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</si>
  <si>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</si>
  <si>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</si>
  <si>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</si>
  <si>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</si>
  <si>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</si>
  <si>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</si>
  <si>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</si>
  <si>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</si>
  <si>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</si>
  <si>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</si>
  <si>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</si>
  <si>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</si>
  <si>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</si>
  <si>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</si>
  <si>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</si>
  <si>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</si>
  <si>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</si>
  <si>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</si>
  <si>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</si>
  <si>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</si>
  <si>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</si>
  <si>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</si>
  <si>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</si>
  <si>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</si>
  <si>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</si>
  <si>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</si>
  <si>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</si>
  <si>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</si>
  <si>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</si>
  <si>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</si>
  <si>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</si>
  <si>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</si>
  <si>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</si>
  <si>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</si>
  <si>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</si>
  <si>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</si>
  <si>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</si>
  <si>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</si>
  <si>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</si>
  <si>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</si>
  <si>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</si>
  <si>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</si>
  <si>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</si>
  <si>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</si>
  <si>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</si>
  <si>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</si>
  <si>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</si>
  <si>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</si>
  <si>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</si>
  <si>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</si>
  <si>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</si>
  <si>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</si>
  <si>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</si>
  <si>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</si>
  <si>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</si>
  <si>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</si>
  <si>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</si>
  <si>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</si>
  <si>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</si>
  <si>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</si>
  <si>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</si>
  <si>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</si>
  <si>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</si>
  <si>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</si>
  <si>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</si>
  <si>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</si>
  <si>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</si>
  <si>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</si>
  <si>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</si>
  <si>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</si>
  <si>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</si>
  <si>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</si>
  <si>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</si>
  <si>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</si>
  <si>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</si>
  <si>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</si>
  <si>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</si>
  <si>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</si>
  <si>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</si>
  <si>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</si>
  <si>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</si>
  <si>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</si>
  <si>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</si>
  <si>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</si>
  <si>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</si>
  <si>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</si>
  <si>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</si>
  <si>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</si>
  <si>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</si>
  <si>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</si>
  <si>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</si>
  <si>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</si>
  <si>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</si>
  <si>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</si>
  <si>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</si>
  <si>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</si>
  <si>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</si>
  <si>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</si>
  <si>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</si>
  <si>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</si>
  <si>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</si>
  <si>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</si>
  <si>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</si>
  <si>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</si>
  <si>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</si>
  <si>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</si>
  <si>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</si>
  <si>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</si>
  <si>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</si>
  <si>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</si>
  <si>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</si>
  <si>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</si>
  <si>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</si>
  <si>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福島県西郷村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</si>
  <si>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</si>
  <si>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</si>
  <si>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</si>
  <si>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</si>
  <si>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</si>
  <si>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</si>
  <si>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</si>
  <si>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</si>
  <si>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</si>
  <si>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</si>
  <si>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</si>
  <si>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</si>
  <si>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</si>
  <si>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</si>
  <si>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</si>
  <si>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</si>
  <si>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</si>
  <si>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</si>
  <si>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</si>
  <si>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</si>
  <si>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</si>
  <si>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</si>
  <si>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</si>
  <si>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</si>
  <si>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</si>
  <si>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</si>
  <si>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</si>
  <si>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</si>
  <si>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</si>
  <si>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</si>
  <si>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</si>
  <si>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</si>
  <si>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</si>
  <si>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</si>
  <si>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</si>
  <si>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</si>
  <si>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</si>
  <si>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</si>
  <si>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</si>
  <si>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</si>
  <si>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</si>
  <si>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</si>
  <si>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</si>
  <si>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</si>
  <si>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</si>
  <si>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</si>
  <si>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</si>
  <si>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</si>
  <si>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</si>
  <si>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</si>
  <si>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</si>
  <si>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</si>
  <si>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</si>
  <si>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</si>
  <si>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</si>
  <si>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</si>
  <si>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</si>
  <si>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</si>
  <si>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</si>
  <si>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</si>
  <si>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</si>
  <si>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</si>
  <si>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</si>
  <si>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</si>
  <si>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</si>
  <si>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</si>
  <si>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</si>
  <si>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</si>
  <si>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</si>
  <si>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</si>
  <si>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</si>
  <si>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</si>
  <si>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</si>
  <si>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</si>
  <si>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</si>
  <si>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</si>
  <si>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</si>
  <si>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</si>
  <si>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</si>
  <si>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</si>
  <si>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</si>
  <si>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</si>
  <si>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</si>
  <si>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</si>
  <si>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</si>
  <si>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</si>
  <si>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</si>
  <si>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</si>
  <si>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</si>
  <si>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</si>
  <si>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</si>
  <si>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</si>
  <si>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</si>
  <si>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</si>
  <si>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</si>
  <si>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</si>
  <si>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</si>
  <si>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</si>
  <si>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</si>
  <si>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</si>
  <si>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</si>
  <si>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</si>
  <si>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</si>
  <si>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</si>
  <si>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</si>
  <si>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</si>
  <si>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</si>
  <si>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</si>
  <si>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</si>
  <si>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</si>
  <si>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</si>
  <si>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</si>
  <si>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</si>
  <si>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</si>
  <si>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</si>
  <si>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</si>
  <si>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</si>
  <si>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</si>
  <si>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</si>
  <si>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</si>
  <si>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</si>
  <si>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</si>
  <si>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</si>
  <si>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</si>
  <si>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</si>
  <si>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</si>
  <si>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</si>
  <si>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</si>
  <si>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</si>
  <si>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</si>
  <si>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</si>
  <si>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</si>
  <si>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</si>
  <si>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</si>
  <si>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</si>
  <si>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</si>
  <si>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</si>
  <si>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</si>
  <si>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</si>
  <si>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</si>
  <si>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</si>
  <si>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</si>
  <si>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</si>
  <si>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</si>
  <si>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</si>
  <si>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</si>
  <si>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</si>
  <si>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</si>
  <si>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</si>
  <si>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福島県西郷村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</si>
  <si>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</si>
  <si>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</si>
  <si>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</si>
  <si>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</si>
  <si>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</si>
  <si>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</si>
  <si>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</si>
  <si>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</si>
  <si>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</si>
  <si>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</si>
  <si>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</si>
  <si>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</si>
  <si>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</si>
  <si>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</si>
  <si>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</si>
  <si>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</si>
  <si>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</si>
  <si>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</si>
  <si>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</si>
  <si>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</si>
  <si>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</si>
  <si>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</si>
  <si>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</si>
  <si>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</si>
  <si>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</si>
  <si>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</si>
  <si>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</si>
  <si>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</si>
  <si>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</si>
  <si>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</si>
  <si>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</si>
  <si>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</si>
  <si>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</si>
  <si>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</si>
  <si>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</si>
  <si>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</si>
  <si>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</si>
  <si>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</si>
  <si>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</si>
  <si>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</si>
  <si>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</si>
  <si>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</si>
  <si>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</si>
  <si>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</si>
  <si>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</si>
  <si>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</si>
  <si>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</si>
  <si>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</si>
  <si>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</si>
  <si>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</si>
  <si>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</si>
  <si>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</si>
  <si>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</si>
  <si>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</si>
  <si>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</si>
  <si>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</si>
  <si>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</si>
  <si>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</si>
  <si>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</si>
  <si>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</si>
  <si>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</si>
  <si>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</si>
  <si>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</si>
  <si>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</si>
  <si>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</si>
  <si>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</si>
  <si>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</si>
  <si>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</si>
  <si>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</si>
  <si>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</si>
  <si>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</si>
  <si>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</si>
  <si>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</si>
  <si>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</si>
  <si>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</si>
  <si>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</si>
  <si>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</si>
  <si>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</si>
  <si>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</si>
  <si>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</si>
  <si>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</si>
  <si>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</si>
  <si>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</si>
  <si>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</si>
  <si>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</si>
  <si>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</si>
  <si>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</si>
  <si>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</si>
  <si>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</si>
  <si>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</si>
  <si>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</si>
  <si>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</si>
  <si>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</si>
  <si>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</si>
  <si>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</si>
  <si>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</si>
  <si>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</si>
  <si>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</si>
  <si>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</si>
  <si>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</si>
  <si>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</si>
  <si>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</si>
  <si>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</si>
  <si>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</si>
  <si>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</si>
  <si>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</si>
  <si>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</si>
  <si>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</si>
  <si>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</si>
  <si>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</si>
  <si>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</si>
  <si>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</si>
  <si>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</si>
  <si>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</si>
  <si>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</si>
  <si>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</si>
  <si>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</si>
  <si>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</si>
  <si>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</si>
  <si>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</si>
  <si>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</si>
  <si>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</si>
  <si>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</si>
  <si>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</si>
  <si>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</si>
  <si>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</si>
  <si>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</si>
  <si>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</si>
  <si>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</si>
  <si>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</si>
  <si>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</si>
  <si>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</si>
  <si>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</si>
  <si>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</si>
  <si>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</si>
  <si>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</si>
  <si>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</si>
  <si>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</si>
  <si>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</si>
  <si>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</si>
  <si>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</si>
  <si>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</si>
  <si>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</si>
  <si>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</si>
  <si>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</si>
  <si>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</si>
  <si>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</si>
  <si>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</si>
  <si>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</si>
  <si>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</si>
  <si>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</si>
  <si>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</si>
  <si>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</si>
  <si>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</si>
  <si>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</si>
  <si>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</si>
  <si>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</si>
  <si>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</si>
  <si>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</si>
  <si>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</si>
  <si>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</si>
  <si>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</si>
  <si>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</si>
  <si>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</si>
  <si>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</si>
  <si>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</si>
  <si>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</si>
  <si>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</si>
  <si>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</si>
  <si>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</si>
  <si>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</si>
  <si>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</si>
  <si>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</si>
  <si>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</si>
  <si>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</si>
  <si>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</si>
  <si>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</si>
  <si>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8.74</t>
  </si>
  <si>
    <t>▲ 1.00</t>
  </si>
  <si>
    <t>▲ 7.64</t>
  </si>
  <si>
    <t>工業用水道事業</t>
  </si>
  <si>
    <t>水道事業</t>
  </si>
  <si>
    <t>一般会計</t>
  </si>
  <si>
    <t>国民健康保険特別会計</t>
  </si>
  <si>
    <t>介護保険事業特別会計</t>
  </si>
  <si>
    <t>後期高齢者医療特別会計</t>
  </si>
  <si>
    <t>墓地特別会計</t>
  </si>
  <si>
    <t>公共下水道事業</t>
  </si>
  <si>
    <t>その他会計（赤字）</t>
  </si>
  <si>
    <t>その他会計（黒字）</t>
  </si>
  <si>
    <t>福島県後期高齢者連合　一般会計</t>
    <rPh sb="0" eb="3">
      <t>フクシマケン</t>
    </rPh>
    <rPh sb="3" eb="5">
      <t>コウキ</t>
    </rPh>
    <rPh sb="5" eb="8">
      <t>コウレイシャ</t>
    </rPh>
    <rPh sb="8" eb="10">
      <t>レンゴウ</t>
    </rPh>
    <rPh sb="11" eb="13">
      <t>イッパン</t>
    </rPh>
    <rPh sb="13" eb="15">
      <t>カイケイ</t>
    </rPh>
    <phoneticPr fontId="2"/>
  </si>
  <si>
    <t>福島県後期高齢者連合　後期高齢者医療特別会計</t>
    <rPh sb="0" eb="3">
      <t>フクシマケン</t>
    </rPh>
    <rPh sb="3" eb="5">
      <t>コウキ</t>
    </rPh>
    <rPh sb="5" eb="8">
      <t>コウレイシャ</t>
    </rPh>
    <rPh sb="8" eb="10">
      <t>レンゴウ</t>
    </rPh>
    <rPh sb="11" eb="13">
      <t>コウキ</t>
    </rPh>
    <rPh sb="13" eb="16">
      <t>コウレイシャ</t>
    </rPh>
    <rPh sb="16" eb="18">
      <t>イリョウ</t>
    </rPh>
    <rPh sb="18" eb="20">
      <t>トクベツ</t>
    </rPh>
    <rPh sb="20" eb="21">
      <t>カイ</t>
    </rPh>
    <rPh sb="21" eb="22">
      <t>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</si>
  <si>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</si>
  <si>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</si>
  <si>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</si>
  <si>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</si>
  <si>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</si>
  <si>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</si>
  <si>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5"/>
  </si>
  <si>
    <t>白河地方土地開発公社</t>
    <rPh sb="0" eb="2">
      <t>シラカワ</t>
    </rPh>
    <rPh sb="2" eb="4">
      <t>チホウ</t>
    </rPh>
    <rPh sb="4" eb="6">
      <t>トチ</t>
    </rPh>
    <rPh sb="6" eb="8">
      <t>カイハツ</t>
    </rPh>
    <rPh sb="8" eb="10">
      <t>コウシャ</t>
    </rPh>
    <phoneticPr fontId="5"/>
  </si>
  <si>
    <t>新甲子温泉開発(株)</t>
    <rPh sb="0" eb="1">
      <t>シン</t>
    </rPh>
    <rPh sb="1" eb="3">
      <t>カシ</t>
    </rPh>
    <rPh sb="3" eb="5">
      <t>オンセン</t>
    </rPh>
    <rPh sb="5" eb="7">
      <t>カイハツ</t>
    </rPh>
    <rPh sb="7" eb="10">
      <t>カブ</t>
    </rPh>
    <phoneticPr fontId="5"/>
  </si>
  <si>
    <t>○</t>
    <phoneticPr fontId="2"/>
  </si>
  <si>
    <t>-</t>
    <phoneticPr fontId="2"/>
  </si>
  <si>
    <t>法適用企業</t>
    <rPh sb="0" eb="1">
      <t>ホウ</t>
    </rPh>
    <rPh sb="1" eb="2">
      <t>テキ</t>
    </rPh>
    <rPh sb="2" eb="3">
      <t>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</si>
  <si>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</si>
  <si>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</si>
  <si>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</si>
  <si>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</si>
  <si>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</si>
  <si>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</si>
  <si>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</si>
  <si>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</si>
  <si>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</si>
  <si>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</si>
  <si>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</si>
  <si>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</si>
  <si>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</si>
  <si>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</si>
  <si>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</si>
  <si>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</si>
  <si>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</si>
  <si>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</si>
  <si>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</si>
  <si>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</si>
  <si>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・実質公債費比率は類以団体と比較して高いものの、将来負担比率は低くなっている。これは、財政運営の基本方針として、毎年の地方債新規発行額をその年度の元金償還以内とすると設定し、
新規発行を抑制してきたためである。将来負担比率が低下傾向にあるため、実質公債費比率についても、今後、低下してくるものと想定される。</t>
    <rPh sb="1" eb="3">
      <t>ジッシツ</t>
    </rPh>
    <rPh sb="3" eb="6">
      <t>コウサイヒ</t>
    </rPh>
    <rPh sb="6" eb="8">
      <t>ヒリツ</t>
    </rPh>
    <rPh sb="9" eb="10">
      <t>ルイ</t>
    </rPh>
    <rPh sb="10" eb="11">
      <t>イ</t>
    </rPh>
    <rPh sb="11" eb="13">
      <t>ダンタイ</t>
    </rPh>
    <rPh sb="14" eb="16">
      <t>ヒカク</t>
    </rPh>
    <rPh sb="18" eb="19">
      <t>タカ</t>
    </rPh>
    <rPh sb="24" eb="26">
      <t>ショウライ</t>
    </rPh>
    <rPh sb="26" eb="28">
      <t>フタン</t>
    </rPh>
    <rPh sb="28" eb="30">
      <t>ヒリツ</t>
    </rPh>
    <rPh sb="31" eb="32">
      <t>ヒク</t>
    </rPh>
    <rPh sb="43" eb="45">
      <t>ザイセイ</t>
    </rPh>
    <rPh sb="45" eb="47">
      <t>ウンエイ</t>
    </rPh>
    <rPh sb="48" eb="50">
      <t>キホン</t>
    </rPh>
    <rPh sb="50" eb="52">
      <t>ホウシン</t>
    </rPh>
    <rPh sb="56" eb="58">
      <t>マイトシ</t>
    </rPh>
    <rPh sb="59" eb="62">
      <t>チホウサイ</t>
    </rPh>
    <rPh sb="62" eb="64">
      <t>シンキ</t>
    </rPh>
    <rPh sb="64" eb="67">
      <t>ハッコウガク</t>
    </rPh>
    <rPh sb="70" eb="72">
      <t>ネンド</t>
    </rPh>
    <rPh sb="73" eb="75">
      <t>ガンキン</t>
    </rPh>
    <rPh sb="75" eb="77">
      <t>ショウカン</t>
    </rPh>
    <rPh sb="77" eb="79">
      <t>イナイ</t>
    </rPh>
    <rPh sb="83" eb="85">
      <t>セッテイ</t>
    </rPh>
    <rPh sb="88" eb="90">
      <t>シンキ</t>
    </rPh>
    <rPh sb="90" eb="92">
      <t>ハッコウ</t>
    </rPh>
    <rPh sb="93" eb="95">
      <t>ヨクセイ</t>
    </rPh>
    <rPh sb="105" eb="107">
      <t>ショウライ</t>
    </rPh>
    <rPh sb="107" eb="109">
      <t>フタン</t>
    </rPh>
    <rPh sb="109" eb="111">
      <t>ヒリツ</t>
    </rPh>
    <rPh sb="112" eb="114">
      <t>テイカ</t>
    </rPh>
    <rPh sb="114" eb="116">
      <t>ケイコウ</t>
    </rPh>
    <rPh sb="122" eb="124">
      <t>ジッシツ</t>
    </rPh>
    <rPh sb="124" eb="127">
      <t>コウサイヒ</t>
    </rPh>
    <rPh sb="127" eb="129">
      <t>ヒリツ</t>
    </rPh>
    <rPh sb="135" eb="137">
      <t>コンゴ</t>
    </rPh>
    <rPh sb="138" eb="140">
      <t>テイカ</t>
    </rPh>
    <rPh sb="147" eb="149">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</si>
</sst>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67638</c:v>
                </c:pt>
                <c:pt idx="1">
                  <c:v>87712</c:v>
                </c:pt>
                <c:pt idx="2">
                  <c:v>154755</c:v>
                </c:pt>
                <c:pt idx="3">
                  <c:v>114752</c:v>
                </c:pt>
                <c:pt idx="4">
                  <c:v>136573</c:v>
                </c:pt>
              </c:numCache>
            </c:numRef>
          </c:val>
          <c:smooth val="0"/>
        </c:ser>
        <c:dLbls>
          <c:showLegendKey val="0"/>
          <c:showVal val="0"/>
          <c:showCatName val="0"/>
          <c:showSerName val="0"/>
          <c:showPercent val="0"/>
          <c:showBubbleSize val="0"/>
        </c:dLbls>
        <c:marker val="1"/>
        <c:smooth val="0"/>
        <c:axId val="99495296"/>
        <c:axId val="99501568"/>
      </c:lineChart>
      <c:catAx>
        <c:axId val="9949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01568"/>
        <c:crosses val="autoZero"/>
        <c:auto val="1"/>
        <c:lblAlgn val="ctr"/>
        <c:lblOffset val="100"/>
        <c:tickLblSkip val="1"/>
        <c:tickMarkSkip val="1"/>
        <c:noMultiLvlLbl val="0"/>
      </c:catAx>
      <c:valAx>
        <c:axId val="995015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9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12.16</c:v>
                </c:pt>
                <c:pt idx="1">
                  <c:v>3.9</c:v>
                </c:pt>
                <c:pt idx="2">
                  <c:v>9.76</c:v>
                </c:pt>
                <c:pt idx="3">
                  <c:v>4.3899999999999997</c:v>
                </c:pt>
                <c:pt idx="4">
                  <c:v>6.18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34.74</c:v>
                </c:pt>
                <c:pt idx="1">
                  <c:v>39.380000000000003</c:v>
                </c:pt>
                <c:pt idx="2">
                  <c:v>35.07</c:v>
                </c:pt>
                <c:pt idx="3">
                  <c:v>37.950000000000003</c:v>
                </c:pt>
                <c:pt idx="4">
                  <c:v>42.33</c:v>
                </c:pt>
              </c:numCache>
            </c:numRef>
          </c:val>
        </c:ser>
        <c:dLbls>
          <c:showLegendKey val="0"/>
          <c:showVal val="0"/>
          <c:showCatName val="0"/>
          <c:showSerName val="0"/>
          <c:showPercent val="0"/>
          <c:showBubbleSize val="0"/>
        </c:dLbls>
        <c:gapWidth val="250"/>
        <c:overlap val="100"/>
        <c:axId val="100626816"/>
        <c:axId val="10062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3.22</c:v>
                </c:pt>
                <c:pt idx="1">
                  <c:v>-8.74</c:v>
                </c:pt>
                <c:pt idx="2">
                  <c:v>-1</c:v>
                </c:pt>
                <c:pt idx="3">
                  <c:v>-7.64</c:v>
                </c:pt>
                <c:pt idx="4">
                  <c:v>6.58</c:v>
                </c:pt>
              </c:numCache>
            </c:numRef>
          </c:val>
          <c:smooth val="0"/>
        </c:ser>
        <c:dLbls>
          <c:showLegendKey val="0"/>
          <c:showVal val="0"/>
          <c:showCatName val="0"/>
          <c:showSerName val="0"/>
          <c:showPercent val="0"/>
          <c:showBubbleSize val="0"/>
        </c:dLbls>
        <c:marker val="1"/>
        <c:smooth val="0"/>
        <c:axId val="100626816"/>
        <c:axId val="100628736"/>
      </c:lineChart>
      <c:catAx>
        <c:axId val="10062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28736"/>
        <c:crosses val="autoZero"/>
        <c:auto val="1"/>
        <c:lblAlgn val="ctr"/>
        <c:lblOffset val="100"/>
        <c:tickLblSkip val="1"/>
        <c:tickMarkSkip val="1"/>
        <c:noMultiLvlLbl val="0"/>
      </c:catAx>
      <c:valAx>
        <c:axId val="10062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2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0.04</c:v>
                </c:pt>
                <c:pt idx="6">
                  <c:v>#N/A</c:v>
                </c:pt>
                <c:pt idx="7">
                  <c:v>0.01</c:v>
                </c:pt>
                <c:pt idx="8">
                  <c:v>#N/A</c:v>
                </c:pt>
                <c:pt idx="9">
                  <c:v>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0.44</c:v>
                </c:pt>
                <c:pt idx="2">
                  <c:v>#N/A</c:v>
                </c:pt>
                <c:pt idx="3">
                  <c:v>1.21</c:v>
                </c:pt>
                <c:pt idx="4">
                  <c:v>#N/A</c:v>
                </c:pt>
                <c:pt idx="5">
                  <c:v>1.17</c:v>
                </c:pt>
                <c:pt idx="6">
                  <c:v>#N/A</c:v>
                </c:pt>
                <c:pt idx="7">
                  <c:v>1.46</c:v>
                </c:pt>
                <c:pt idx="8">
                  <c:v>#N/A</c:v>
                </c:pt>
                <c:pt idx="9">
                  <c:v>0.56000000000000005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3.22</c:v>
                </c:pt>
                <c:pt idx="2">
                  <c:v>#N/A</c:v>
                </c:pt>
                <c:pt idx="3">
                  <c:v>2.29</c:v>
                </c:pt>
                <c:pt idx="4">
                  <c:v>#N/A</c:v>
                </c:pt>
                <c:pt idx="5">
                  <c:v>1.9</c:v>
                </c:pt>
                <c:pt idx="6">
                  <c:v>#N/A</c:v>
                </c:pt>
                <c:pt idx="7">
                  <c:v>1.1399999999999999</c:v>
                </c:pt>
                <c:pt idx="8">
                  <c:v>#N/A</c:v>
                </c:pt>
                <c:pt idx="9">
                  <c:v>1.89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12.16</c:v>
                </c:pt>
                <c:pt idx="2">
                  <c:v>#N/A</c:v>
                </c:pt>
                <c:pt idx="3">
                  <c:v>3.89</c:v>
                </c:pt>
                <c:pt idx="4">
                  <c:v>#N/A</c:v>
                </c:pt>
                <c:pt idx="5">
                  <c:v>9.75</c:v>
                </c:pt>
                <c:pt idx="6">
                  <c:v>#N/A</c:v>
                </c:pt>
                <c:pt idx="7">
                  <c:v>4.3899999999999997</c:v>
                </c:pt>
                <c:pt idx="8">
                  <c:v>#N/A</c:v>
                </c:pt>
                <c:pt idx="9">
                  <c:v>6.18</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9.4</c:v>
                </c:pt>
                <c:pt idx="2">
                  <c:v>#N/A</c:v>
                </c:pt>
                <c:pt idx="3">
                  <c:v>9.23</c:v>
                </c:pt>
                <c:pt idx="4">
                  <c:v>#N/A</c:v>
                </c:pt>
                <c:pt idx="5">
                  <c:v>9.17</c:v>
                </c:pt>
                <c:pt idx="6">
                  <c:v>#N/A</c:v>
                </c:pt>
                <c:pt idx="7">
                  <c:v>9.73</c:v>
                </c:pt>
                <c:pt idx="8">
                  <c:v>#N/A</c:v>
                </c:pt>
                <c:pt idx="9">
                  <c:v>9.86</c:v>
                </c:pt>
              </c:numCache>
            </c:numRef>
          </c:val>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9.8699999999999992</c:v>
                </c:pt>
                <c:pt idx="2">
                  <c:v>#N/A</c:v>
                </c:pt>
                <c:pt idx="3">
                  <c:v>10.92</c:v>
                </c:pt>
                <c:pt idx="4">
                  <c:v>#N/A</c:v>
                </c:pt>
                <c:pt idx="5">
                  <c:v>11.2</c:v>
                </c:pt>
                <c:pt idx="6">
                  <c:v>#N/A</c:v>
                </c:pt>
                <c:pt idx="7">
                  <c:v>11.75</c:v>
                </c:pt>
                <c:pt idx="8">
                  <c:v>#N/A</c:v>
                </c:pt>
                <c:pt idx="9">
                  <c:v>12.72</c:v>
                </c:pt>
              </c:numCache>
            </c:numRef>
          </c:val>
        </c:ser>
        <c:dLbls>
          <c:showLegendKey val="0"/>
          <c:showVal val="0"/>
          <c:showCatName val="0"/>
          <c:showSerName val="0"/>
          <c:showPercent val="0"/>
          <c:showBubbleSize val="0"/>
        </c:dLbls>
        <c:gapWidth val="150"/>
        <c:overlap val="100"/>
        <c:axId val="100734848"/>
        <c:axId val="100736384"/>
      </c:barChart>
      <c:catAx>
        <c:axId val="1007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36384"/>
        <c:crosses val="autoZero"/>
        <c:auto val="1"/>
        <c:lblAlgn val="ctr"/>
        <c:lblOffset val="100"/>
        <c:tickLblSkip val="1"/>
        <c:tickMarkSkip val="1"/>
        <c:noMultiLvlLbl val="0"/>
      </c:catAx>
      <c:valAx>
        <c:axId val="10073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3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661</c:v>
                </c:pt>
                <c:pt idx="5">
                  <c:v>689</c:v>
                </c:pt>
                <c:pt idx="8">
                  <c:v>697</c:v>
                </c:pt>
                <c:pt idx="11">
                  <c:v>734</c:v>
                </c:pt>
                <c:pt idx="14">
                  <c:v>754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429</c:v>
                </c:pt>
                <c:pt idx="3">
                  <c:v>136</c:v>
                </c:pt>
                <c:pt idx="6">
                  <c:v>136</c:v>
                </c:pt>
                <c:pt idx="9">
                  <c:v>136</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29</c:v>
                </c:pt>
                <c:pt idx="6">
                  <c:v>31</c:v>
                </c:pt>
                <c:pt idx="9">
                  <c:v>34</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365</c:v>
                </c:pt>
                <c:pt idx="3">
                  <c:v>369</c:v>
                </c:pt>
                <c:pt idx="6">
                  <c:v>375</c:v>
                </c:pt>
                <c:pt idx="9">
                  <c:v>379</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677</c:v>
                </c:pt>
                <c:pt idx="3">
                  <c:v>660</c:v>
                </c:pt>
                <c:pt idx="6">
                  <c:v>662</c:v>
                </c:pt>
                <c:pt idx="9">
                  <c:v>652</c:v>
                </c:pt>
                <c:pt idx="12">
                  <c:v>630</c:v>
                </c:pt>
              </c:numCache>
            </c:numRef>
          </c:val>
        </c:ser>
        <c:dLbls>
          <c:showLegendKey val="0"/>
          <c:showVal val="0"/>
          <c:showCatName val="0"/>
          <c:showSerName val="0"/>
          <c:showPercent val="0"/>
          <c:showBubbleSize val="0"/>
        </c:dLbls>
        <c:gapWidth val="100"/>
        <c:overlap val="100"/>
        <c:axId val="39155584"/>
        <c:axId val="39174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860</c:v>
                </c:pt>
                <c:pt idx="2">
                  <c:v>#N/A</c:v>
                </c:pt>
                <c:pt idx="3">
                  <c:v>#N/A</c:v>
                </c:pt>
                <c:pt idx="4">
                  <c:v>506</c:v>
                </c:pt>
                <c:pt idx="5">
                  <c:v>#N/A</c:v>
                </c:pt>
                <c:pt idx="6">
                  <c:v>#N/A</c:v>
                </c:pt>
                <c:pt idx="7">
                  <c:v>508</c:v>
                </c:pt>
                <c:pt idx="8">
                  <c:v>#N/A</c:v>
                </c:pt>
                <c:pt idx="9">
                  <c:v>#N/A</c:v>
                </c:pt>
                <c:pt idx="10">
                  <c:v>467</c:v>
                </c:pt>
                <c:pt idx="11">
                  <c:v>#N/A</c:v>
                </c:pt>
                <c:pt idx="12">
                  <c:v>#N/A</c:v>
                </c:pt>
                <c:pt idx="13">
                  <c:v>425</c:v>
                </c:pt>
                <c:pt idx="14">
                  <c:v>#N/A</c:v>
                </c:pt>
              </c:numCache>
            </c:numRef>
          </c:val>
          <c:smooth val="0"/>
        </c:ser>
        <c:dLbls>
          <c:showLegendKey val="0"/>
          <c:showVal val="0"/>
          <c:showCatName val="0"/>
          <c:showSerName val="0"/>
          <c:showPercent val="0"/>
          <c:showBubbleSize val="0"/>
        </c:dLbls>
        <c:marker val="1"/>
        <c:smooth val="0"/>
        <c:axId val="39155584"/>
        <c:axId val="39174144"/>
      </c:lineChart>
      <c:catAx>
        <c:axId val="391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74144"/>
        <c:crosses val="autoZero"/>
        <c:auto val="1"/>
        <c:lblAlgn val="ctr"/>
        <c:lblOffset val="100"/>
        <c:tickLblSkip val="1"/>
        <c:tickMarkSkip val="1"/>
        <c:noMultiLvlLbl val="0"/>
      </c:catAx>
      <c:valAx>
        <c:axId val="3917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8525</c:v>
                </c:pt>
                <c:pt idx="5">
                  <c:v>9180</c:v>
                </c:pt>
                <c:pt idx="8">
                  <c:v>9718</c:v>
                </c:pt>
                <c:pt idx="11">
                  <c:v>9467</c:v>
                </c:pt>
                <c:pt idx="14">
                  <c:v>9269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124</c:v>
                </c:pt>
                <c:pt idx="5">
                  <c:v>131</c:v>
                </c:pt>
                <c:pt idx="8">
                  <c:v>105</c:v>
                </c:pt>
                <c:pt idx="11">
                  <c:v>84</c:v>
                </c:pt>
                <c:pt idx="14">
                  <c:v>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3862</c:v>
                </c:pt>
                <c:pt idx="5">
                  <c:v>3791</c:v>
                </c:pt>
                <c:pt idx="8">
                  <c:v>3921</c:v>
                </c:pt>
                <c:pt idx="11">
                  <c:v>4385</c:v>
                </c:pt>
                <c:pt idx="14">
                  <c:v>4780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790</c:v>
                </c:pt>
                <c:pt idx="3">
                  <c:v>684</c:v>
                </c:pt>
                <c:pt idx="6">
                  <c:v>685</c:v>
                </c:pt>
                <c:pt idx="9">
                  <c:v>703</c:v>
                </c:pt>
                <c:pt idx="12">
                  <c:v>625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227</c:v>
                </c:pt>
                <c:pt idx="3">
                  <c:v>213</c:v>
                </c:pt>
                <c:pt idx="6">
                  <c:v>201</c:v>
                </c:pt>
                <c:pt idx="9">
                  <c:v>164</c:v>
                </c:pt>
                <c:pt idx="12">
                  <c:v>133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5092</c:v>
                </c:pt>
                <c:pt idx="3">
                  <c:v>5034</c:v>
                </c:pt>
                <c:pt idx="6">
                  <c:v>4779</c:v>
                </c:pt>
                <c:pt idx="9">
                  <c:v>4864</c:v>
                </c:pt>
                <c:pt idx="12">
                  <c:v>4260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1115</c:v>
                </c:pt>
                <c:pt idx="3">
                  <c:v>813</c:v>
                </c:pt>
                <c:pt idx="6">
                  <c:v>502</c:v>
                </c:pt>
                <c:pt idx="9">
                  <c:v>366</c:v>
                </c:pt>
                <c:pt idx="12">
                  <c:v>230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7006</c:v>
                </c:pt>
                <c:pt idx="3">
                  <c:v>7385</c:v>
                </c:pt>
                <c:pt idx="6">
                  <c:v>7599</c:v>
                </c:pt>
                <c:pt idx="9">
                  <c:v>7441</c:v>
                </c:pt>
                <c:pt idx="12">
                  <c:v>7087</c:v>
                </c:pt>
              </c:numCache>
            </c:numRef>
          </c:val>
        </c:ser>
        <c:dLbls>
          <c:showLegendKey val="0"/>
          <c:showVal val="0"/>
          <c:showCatName val="0"/>
          <c:showSerName val="0"/>
          <c:showPercent val="0"/>
          <c:showBubbleSize val="0"/>
        </c:dLbls>
        <c:gapWidth val="100"/>
        <c:overlap val="100"/>
        <c:axId val="100689408"/>
        <c:axId val="10069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1721</c:v>
                </c:pt>
                <c:pt idx="2">
                  <c:v>#N/A</c:v>
                </c:pt>
                <c:pt idx="3">
                  <c:v>#N/A</c:v>
                </c:pt>
                <c:pt idx="4">
                  <c:v>1028</c:v>
                </c:pt>
                <c:pt idx="5">
                  <c:v>#N/A</c:v>
                </c:pt>
                <c:pt idx="6">
                  <c:v>#N/A</c:v>
                </c:pt>
                <c:pt idx="7">
                  <c:v>22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689408"/>
        <c:axId val="100691328"/>
      </c:lineChart>
      <c:catAx>
        <c:axId val="10068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691328"/>
        <c:crosses val="autoZero"/>
        <c:auto val="1"/>
        <c:lblAlgn val="ctr"/>
        <c:lblOffset val="100"/>
        <c:tickLblSkip val="1"/>
        <c:tickMarkSkip val="1"/>
        <c:noMultiLvlLbl val="0"/>
      </c:catAx>
      <c:valAx>
        <c:axId val="10069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8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{C24B23CC-0DFE-4F76-BA72-924A86AC5927}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{2270B98A-9AD1-486C-A7B1-615077631B98}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{F3210E7C-237A-4CA7-905D-49068C34E5DC}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{DE622FC0-6CDC-48E9-933D-E2BD3484ED54}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{836628C1-6207-4A3F-A337-D8693FE90A06}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{12ED28CB-5F24-4C7F-BF3D-4B86925140D2}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{2FB987EC-830D-401C-8059-1933F76FA3B7}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{54780005-73AE-451E-8019-96CDE9A63B4F}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{7FD531E0-33AB-40F3-993A-98400FE9E850}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{18754029-5451-46B6-A47E-06CB2751B42D}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8607872"/>
        <c:axId val="118609792"/>
      </c:scatterChart>
      <c:valAx>
        <c:axId val="118607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09792"/>
        <c:crosses val="autoZero"/>
        <c:crossBetween val="midCat"/>
      </c:valAx>
      <c:valAx>
        <c:axId val="11860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0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{F096441E-9FEF-4D70-9480-D15D21D362B3}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{0649073E-4FF6-49F0-8B4B-B95C50332F8C}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{392BBE81-6E0A-4E8F-BFDC-020AAFD50E83}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{0D2E05EE-C9BB-4444-ABB9-2BED9226A954}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{FB9DCA5D-A7E3-47D1-A4B5-E913424DAF46}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17.399999999999999</c:v>
                </c:pt>
                <c:pt idx="1">
                  <c:v>12.4</c:v>
                </c:pt>
                <c:pt idx="2">
                  <c:v>11.9</c:v>
                </c:pt>
                <c:pt idx="3">
                  <c:v>10.8</c:v>
                </c:pt>
                <c:pt idx="4">
                  <c:v>10.1</c:v>
                </c:pt>
              </c:numCache>
            </c:numRef>
          </c:xVal>
          <c:yVal>
            <c:numRef>
              <c:f>公会計指標分析・財政指標組合せ分析表!$K$73:$O$73</c:f>
              <c:numCache>
                <c:formatCode>#,##0.0;"▲ "#,##0.0</c:formatCode>
                <c:ptCount val="5"/>
                <c:pt idx="0">
                  <c:v>38.700000000000003</c:v>
                </c:pt>
                <c:pt idx="1">
                  <c:v>22.7</c:v>
                </c:pt>
                <c:pt idx="2">
                  <c:v>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{9A71EFF0-72BB-4274-A62B-4C7A6B956A96}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{8E713070-F56D-45E3-B31F-A3829DAEECE2}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{32DFDEB6-53A4-4D68-AB4C-A21829849B1D}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{C4070E03-B47E-48E4-A6B3-33E9674A2D18}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{100C28D5-DF9C-4261-812A-3EF2511B3B69}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7.1</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118119040"/>
        <c:axId val="118141696"/>
      </c:scatterChart>
      <c:valAx>
        <c:axId val="118119040"/>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41696"/>
        <c:crosses val="autoZero"/>
        <c:crossBetween val="midCat"/>
      </c:valAx>
      <c:valAx>
        <c:axId val="118141696"/>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11904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H23</a:t>
          </a:r>
          <a:r>
            <a:rPr kumimoji="0" lang="ja-JP" altLang="en-US" sz="1300" b="0" i="0" u="none" strike="noStrike" kern="0" cap="none" spc="0" normalizeH="0" baseline="0" noProof="0">
              <a:ln>
                <a:noFill/>
              </a:ln>
              <a:solidFill>
                <a:prstClr val="black"/>
              </a:solidFill>
              <a:effectLst/>
              <a:uLnTx/>
              <a:uFillTx/>
              <a:latin typeface="+mn-lt"/>
              <a:ea typeface="+mn-ea"/>
              <a:cs typeface="+mn-cs"/>
            </a:rPr>
            <a:t>については</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債務負担行為に基づく支出額</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en-US" altLang="ja-JP" sz="1300" b="0" i="0" u="none" strike="noStrike" kern="0" cap="none" spc="0" normalizeH="0" baseline="0" noProof="0">
              <a:ln>
                <a:noFill/>
              </a:ln>
              <a:solidFill>
                <a:prstClr val="black"/>
              </a:solidFill>
              <a:effectLst/>
              <a:uLnTx/>
              <a:uFillTx/>
              <a:latin typeface="+mn-lt"/>
              <a:ea typeface="+mn-ea"/>
              <a:cs typeface="+mn-cs"/>
            </a:rPr>
            <a:t>429</a:t>
          </a:r>
          <a:r>
            <a:rPr kumimoji="0" lang="ja-JP" altLang="en-US" sz="1300" b="0" i="0" u="none" strike="noStrike" kern="0" cap="none" spc="0" normalizeH="0" baseline="0" noProof="0">
              <a:ln>
                <a:noFill/>
              </a:ln>
              <a:solidFill>
                <a:prstClr val="black"/>
              </a:solidFill>
              <a:effectLst/>
              <a:uLnTx/>
              <a:uFillTx/>
              <a:latin typeface="+mn-lt"/>
              <a:ea typeface="+mn-ea"/>
              <a:cs typeface="+mn-cs"/>
            </a:rPr>
            <a:t>　→　</a:t>
          </a:r>
          <a:r>
            <a:rPr kumimoji="0" lang="en-US" altLang="ja-JP" sz="1300" b="0" i="0" u="none" strike="noStrike" kern="0" cap="none" spc="0" normalizeH="0" baseline="0" noProof="0">
              <a:ln>
                <a:noFill/>
              </a:ln>
              <a:solidFill>
                <a:prstClr val="black"/>
              </a:solidFill>
              <a:effectLst/>
              <a:uLnTx/>
              <a:uFillTx/>
              <a:latin typeface="+mn-lt"/>
              <a:ea typeface="+mn-ea"/>
              <a:cs typeface="+mn-cs"/>
            </a:rPr>
            <a:t>150</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実質公債費率の分子</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en-US" altLang="ja-JP" sz="1300" b="0" i="0" u="none" strike="noStrike" kern="0" cap="none" spc="0" normalizeH="0" baseline="0" noProof="0">
              <a:ln>
                <a:noFill/>
              </a:ln>
              <a:solidFill>
                <a:prstClr val="black"/>
              </a:solidFill>
              <a:effectLst/>
              <a:uLnTx/>
              <a:uFillTx/>
              <a:latin typeface="+mn-lt"/>
              <a:ea typeface="+mn-ea"/>
              <a:cs typeface="+mn-cs"/>
            </a:rPr>
            <a:t>860</a:t>
          </a:r>
          <a:r>
            <a:rPr kumimoji="0" lang="ja-JP" altLang="en-US" sz="1300" b="0" i="0" u="none" strike="noStrike" kern="0" cap="none" spc="0" normalizeH="0" baseline="0" noProof="0">
              <a:ln>
                <a:noFill/>
              </a:ln>
              <a:solidFill>
                <a:prstClr val="black"/>
              </a:solidFill>
              <a:effectLst/>
              <a:uLnTx/>
              <a:uFillTx/>
              <a:latin typeface="+mn-lt"/>
              <a:ea typeface="+mn-ea"/>
              <a:cs typeface="+mn-cs"/>
            </a:rPr>
            <a:t>　→　</a:t>
          </a:r>
          <a:r>
            <a:rPr kumimoji="0" lang="en-US" altLang="ja-JP" sz="1300" b="0" i="0" u="none" strike="noStrike" kern="0" cap="none" spc="0" normalizeH="0" baseline="0" noProof="0">
              <a:ln>
                <a:noFill/>
              </a:ln>
              <a:solidFill>
                <a:prstClr val="black"/>
              </a:solidFill>
              <a:effectLst/>
              <a:uLnTx/>
              <a:uFillTx/>
              <a:latin typeface="+mn-lt"/>
              <a:ea typeface="+mn-ea"/>
              <a:cs typeface="+mn-cs"/>
            </a:rPr>
            <a:t>581</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と数値修正がされている。</a:t>
          </a:r>
          <a:r>
            <a:rPr kumimoji="0" lang="en-US"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総務省報告済み</a:t>
          </a:r>
          <a:r>
            <a:rPr kumimoji="0" lang="en-US"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元利償還金</a:t>
          </a:r>
          <a:r>
            <a:rPr kumimoji="0" lang="ja-JP" altLang="en-US" sz="1300" b="0" i="0" u="none" strike="noStrike" kern="0" cap="none" spc="0" normalizeH="0" baseline="0" noProof="0">
              <a:ln>
                <a:noFill/>
              </a:ln>
              <a:solidFill>
                <a:prstClr val="black"/>
              </a:solidFill>
              <a:effectLst/>
              <a:uLnTx/>
              <a:uFillTx/>
              <a:latin typeface="+mn-lt"/>
              <a:ea typeface="+mn-ea"/>
              <a:cs typeface="+mn-cs"/>
            </a:rPr>
            <a:t>については、借入額圧縮の結果、減少傾向にある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今後、大型公共事業があり、</a:t>
          </a:r>
          <a:r>
            <a:rPr kumimoji="0" lang="en-US" altLang="ja-JP" sz="1300" b="0" i="0" u="none" strike="noStrike" kern="0" cap="none" spc="0" normalizeH="0" baseline="0" noProof="0">
              <a:ln>
                <a:noFill/>
              </a:ln>
              <a:solidFill>
                <a:prstClr val="black"/>
              </a:solidFill>
              <a:effectLst/>
              <a:uLnTx/>
              <a:uFillTx/>
              <a:latin typeface="+mn-lt"/>
              <a:ea typeface="+mn-ea"/>
              <a:cs typeface="+mn-cs"/>
            </a:rPr>
            <a:t>1</a:t>
          </a:r>
          <a:r>
            <a:rPr kumimoji="0" lang="ja-JP" altLang="en-US" sz="1300" b="0" i="0" u="none" strike="noStrike" kern="0" cap="none" spc="0" normalizeH="0" baseline="0" noProof="0">
              <a:ln>
                <a:noFill/>
              </a:ln>
              <a:solidFill>
                <a:prstClr val="black"/>
              </a:solidFill>
              <a:effectLst/>
              <a:uLnTx/>
              <a:uFillTx/>
              <a:latin typeface="+mn-lt"/>
              <a:ea typeface="+mn-ea"/>
              <a:cs typeface="+mn-cs"/>
            </a:rPr>
            <a:t>次的</a:t>
          </a:r>
          <a:r>
            <a:rPr kumimoji="0" lang="ja-JP" altLang="ja-JP" sz="1300" b="0" i="0" u="none" strike="noStrike" kern="0" cap="none" spc="0" normalizeH="0" baseline="0" noProof="0">
              <a:ln>
                <a:noFill/>
              </a:ln>
              <a:solidFill>
                <a:prstClr val="black"/>
              </a:solidFill>
              <a:effectLst/>
              <a:uLnTx/>
              <a:uFillTx/>
              <a:latin typeface="+mn-lt"/>
              <a:ea typeface="+mn-ea"/>
              <a:cs typeface="+mn-cs"/>
            </a:rPr>
            <a:t>新規</a:t>
          </a:r>
          <a:r>
            <a:rPr kumimoji="0" lang="ja-JP" altLang="en-US" sz="1300" b="0" i="0" u="none" strike="noStrike" kern="0" cap="none" spc="0" normalizeH="0" baseline="0" noProof="0">
              <a:ln>
                <a:noFill/>
              </a:ln>
              <a:solidFill>
                <a:prstClr val="black"/>
              </a:solidFill>
              <a:effectLst/>
              <a:uLnTx/>
              <a:uFillTx/>
              <a:latin typeface="+mn-lt"/>
              <a:ea typeface="+mn-ea"/>
              <a:cs typeface="+mn-cs"/>
            </a:rPr>
            <a:t>借入額が増える年度もあるが、基本的に起債借入額の圧縮を前提に予算編成を行い</a:t>
          </a:r>
          <a:r>
            <a:rPr kumimoji="0" lang="ja-JP" altLang="ja-JP" sz="1300" b="0" i="0" u="none" strike="noStrike" kern="0" cap="none" spc="0" normalizeH="0" baseline="0" noProof="0">
              <a:ln>
                <a:noFill/>
              </a:ln>
              <a:solidFill>
                <a:prstClr val="black"/>
              </a:solidFill>
              <a:effectLst/>
              <a:uLnTx/>
              <a:uFillTx/>
              <a:latin typeface="+mn-lt"/>
              <a:ea typeface="+mn-ea"/>
              <a:cs typeface="+mn-cs"/>
            </a:rPr>
            <a:t>、実質公債費率の低下に努める。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27</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年度の将来負担比率は</a:t>
          </a:r>
          <a:r>
            <a:rPr kumimoji="0" lang="ja-JP" altLang="en-US" sz="1300" b="0" i="0" u="none" strike="noStrike" kern="0" cap="none" spc="0" normalizeH="0" baseline="0" noProof="0">
              <a:ln>
                <a:noFill/>
              </a:ln>
              <a:solidFill>
                <a:prstClr val="black"/>
              </a:solidFill>
              <a:effectLst/>
              <a:uLnTx/>
              <a:uFillTx/>
              <a:latin typeface="+mn-lt"/>
              <a:ea typeface="+mn-ea"/>
              <a:cs typeface="+mn-cs"/>
            </a:rPr>
            <a:t>前年度に引き続きマイナスであった</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主な要因としては、債務負担行為に基づく白河土地開発公社への未収土地代の減少、地方債残高の減少、充当可能基金残高の増加によるものである。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29</a:t>
          </a:r>
          <a:r>
            <a:rPr kumimoji="0" lang="ja-JP" altLang="en-US" sz="1300" b="0" i="0" u="none" strike="noStrike" kern="0" cap="none" spc="0" normalizeH="0" baseline="0" noProof="0">
              <a:ln>
                <a:noFill/>
              </a:ln>
              <a:solidFill>
                <a:prstClr val="black"/>
              </a:solidFill>
              <a:effectLst/>
              <a:uLnTx/>
              <a:uFillTx/>
              <a:latin typeface="+mn-lt"/>
              <a:ea typeface="+mn-ea"/>
              <a:cs typeface="+mn-cs"/>
            </a:rPr>
            <a:t>年度以降は大型公共事業による、起債借入増、基金取崩が控えており、将来負担比率の若干の悪化が見込まれる。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財政状況を見つつ、繰上償還を実施、事業債の起債を抑制</a:t>
          </a:r>
          <a:r>
            <a:rPr kumimoji="0" lang="ja-JP" altLang="en-US" sz="1300" b="0" i="0" u="none" strike="noStrike" kern="0" cap="none" spc="0" normalizeH="0" baseline="0" noProof="0">
              <a:ln>
                <a:noFill/>
              </a:ln>
              <a:solidFill>
                <a:prstClr val="black"/>
              </a:solidFill>
              <a:effectLst/>
              <a:uLnTx/>
              <a:uFillTx/>
              <a:latin typeface="+mn-lt"/>
              <a:ea typeface="+mn-ea"/>
              <a:cs typeface="+mn-cs"/>
            </a:rPr>
            <a:t>するなど</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地方債残高の圧縮を図る必要がある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a:solidFill>
                <a:schemeClr val="dk1"/>
              </a:solidFill>
              <a:effectLst/>
              <a:latin typeface="+mn-lt"/>
              <a:ea typeface="+mn-ea"/>
              <a:cs typeface="+mn-cs"/>
            </a:rPr>
            <a:t>　左図において、平成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財政力指数が</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を超えているのは、平成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年度の財政力指数</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ヵ年平均）</a:t>
          </a:r>
          <a:r>
            <a:rPr lang="ja-JP" altLang="ja-JP" sz="1200">
              <a:solidFill>
                <a:schemeClr val="dk1"/>
              </a:solidFill>
              <a:effectLst/>
              <a:latin typeface="+mn-lt"/>
              <a:ea typeface="+mn-ea"/>
              <a:cs typeface="+mn-cs"/>
            </a:rPr>
            <a:t>を算出する際</a:t>
          </a:r>
          <a:r>
            <a:rPr lang="ja-JP" altLang="en-US" sz="1200">
              <a:solidFill>
                <a:schemeClr val="dk1"/>
              </a:solidFill>
              <a:effectLst/>
              <a:latin typeface="+mn-lt"/>
              <a:ea typeface="+mn-ea"/>
              <a:cs typeface="+mn-cs"/>
            </a:rPr>
            <a:t>に用いる、平成</a:t>
          </a:r>
          <a:r>
            <a:rPr lang="en-US" altLang="ja-JP" sz="1200">
              <a:solidFill>
                <a:schemeClr val="dk1"/>
              </a:solidFill>
              <a:effectLst/>
              <a:latin typeface="+mn-lt"/>
              <a:ea typeface="+mn-ea"/>
              <a:cs typeface="+mn-cs"/>
            </a:rPr>
            <a:t>21</a:t>
          </a:r>
          <a:r>
            <a:rPr lang="ja-JP" altLang="en-US" sz="1200">
              <a:solidFill>
                <a:schemeClr val="dk1"/>
              </a:solidFill>
              <a:effectLst/>
              <a:latin typeface="+mn-lt"/>
              <a:ea typeface="+mn-ea"/>
              <a:cs typeface="+mn-cs"/>
            </a:rPr>
            <a:t>年度、平成</a:t>
          </a:r>
          <a:r>
            <a:rPr lang="en-US" altLang="ja-JP" sz="1200">
              <a:solidFill>
                <a:schemeClr val="dk1"/>
              </a:solidFill>
              <a:effectLst/>
              <a:latin typeface="+mn-lt"/>
              <a:ea typeface="+mn-ea"/>
              <a:cs typeface="+mn-cs"/>
            </a:rPr>
            <a:t>22</a:t>
          </a:r>
          <a:r>
            <a:rPr lang="ja-JP" altLang="en-US" sz="1200">
              <a:solidFill>
                <a:schemeClr val="dk1"/>
              </a:solidFill>
              <a:effectLst/>
              <a:latin typeface="+mn-lt"/>
              <a:ea typeface="+mn-ea"/>
              <a:cs typeface="+mn-cs"/>
            </a:rPr>
            <a:t>年度の財政力指数が不交付団体であったため高く、特に平成</a:t>
          </a:r>
          <a:r>
            <a:rPr lang="en-US" altLang="ja-JP" sz="1200">
              <a:solidFill>
                <a:schemeClr val="dk1"/>
              </a:solidFill>
              <a:effectLst/>
              <a:latin typeface="+mn-lt"/>
              <a:ea typeface="+mn-ea"/>
              <a:cs typeface="+mn-cs"/>
            </a:rPr>
            <a:t>21</a:t>
          </a:r>
          <a:r>
            <a:rPr lang="ja-JP" altLang="en-US" sz="1200">
              <a:solidFill>
                <a:schemeClr val="dk1"/>
              </a:solidFill>
              <a:effectLst/>
              <a:latin typeface="+mn-lt"/>
              <a:ea typeface="+mn-ea"/>
              <a:cs typeface="+mn-cs"/>
            </a:rPr>
            <a:t>年度が</a:t>
          </a:r>
          <a:r>
            <a:rPr lang="en-US" altLang="ja-JP" sz="1200">
              <a:solidFill>
                <a:schemeClr val="dk1"/>
              </a:solidFill>
              <a:effectLst/>
              <a:latin typeface="+mn-lt"/>
              <a:ea typeface="+mn-ea"/>
              <a:cs typeface="+mn-cs"/>
            </a:rPr>
            <a:t>1.31</a:t>
          </a:r>
          <a:r>
            <a:rPr lang="ja-JP" altLang="en-US" sz="1200">
              <a:solidFill>
                <a:schemeClr val="dk1"/>
              </a:solidFill>
              <a:effectLst/>
              <a:latin typeface="+mn-lt"/>
              <a:ea typeface="+mn-ea"/>
              <a:cs typeface="+mn-cs"/>
            </a:rPr>
            <a:t>と高かったことが要因である</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24</a:t>
          </a:r>
          <a:r>
            <a:rPr lang="ja-JP" altLang="en-US" sz="1200">
              <a:solidFill>
                <a:schemeClr val="dk1"/>
              </a:solidFill>
              <a:effectLst/>
              <a:latin typeface="+mn-lt"/>
              <a:ea typeface="+mn-ea"/>
              <a:cs typeface="+mn-cs"/>
            </a:rPr>
            <a:t>年度以降については、</a:t>
          </a:r>
          <a:r>
            <a:rPr lang="en-US" altLang="ja-JP" sz="1200">
              <a:solidFill>
                <a:schemeClr val="dk1"/>
              </a:solidFill>
              <a:effectLst/>
              <a:latin typeface="+mn-lt"/>
              <a:ea typeface="+mn-ea"/>
              <a:cs typeface="+mn-cs"/>
            </a:rPr>
            <a:t>0.8</a:t>
          </a:r>
          <a:r>
            <a:rPr lang="ja-JP" altLang="en-US" sz="1200">
              <a:solidFill>
                <a:schemeClr val="dk1"/>
              </a:solidFill>
              <a:effectLst/>
              <a:latin typeface="+mn-lt"/>
              <a:ea typeface="+mn-ea"/>
              <a:cs typeface="+mn-cs"/>
            </a:rPr>
            <a:t>後半を推移しているが、</a:t>
          </a:r>
          <a:r>
            <a:rPr lang="ja-JP" altLang="en-US" sz="1200" baseline="0">
              <a:solidFill>
                <a:schemeClr val="dk1"/>
              </a:solidFill>
              <a:effectLst/>
              <a:latin typeface="+mn-lt"/>
              <a:ea typeface="+mn-ea"/>
              <a:cs typeface="+mn-cs"/>
            </a:rPr>
            <a:t>基準財政収入額の要である法人税はやや減少傾向にある。</a:t>
          </a:r>
          <a:endParaRPr lang="en-US" altLang="ja-JP" sz="1200" baseline="0">
            <a:solidFill>
              <a:schemeClr val="dk1"/>
            </a:solidFill>
            <a:effectLst/>
            <a:latin typeface="+mn-lt"/>
            <a:ea typeface="+mn-ea"/>
            <a:cs typeface="+mn-cs"/>
          </a:endParaRPr>
        </a:p>
        <a:p>
          <a:pPr fontAlgn="base"/>
          <a:r>
            <a:rPr lang="ja-JP" altLang="en-US" sz="1200" baseline="0">
              <a:solidFill>
                <a:schemeClr val="dk1"/>
              </a:solidFill>
              <a:effectLst/>
              <a:latin typeface="+mn-lt"/>
              <a:ea typeface="+mn-ea"/>
              <a:cs typeface="+mn-cs"/>
            </a:rPr>
            <a:t>　</a:t>
          </a:r>
          <a:r>
            <a:rPr lang="ja-JP" altLang="ja-JP" sz="1200" baseline="0">
              <a:solidFill>
                <a:schemeClr val="dk1"/>
              </a:solidFill>
              <a:effectLst/>
              <a:latin typeface="+mn-lt"/>
              <a:ea typeface="+mn-ea"/>
              <a:cs typeface="+mn-cs"/>
            </a:rPr>
            <a:t>全国平均および福島県平均を大きく上回ってはいるものの、</a:t>
          </a:r>
          <a:r>
            <a:rPr lang="ja-JP" altLang="en-US" sz="1200" baseline="0">
              <a:solidFill>
                <a:schemeClr val="dk1"/>
              </a:solidFill>
              <a:effectLst/>
              <a:latin typeface="+mn-lt"/>
              <a:ea typeface="+mn-ea"/>
              <a:cs typeface="+mn-cs"/>
            </a:rPr>
            <a:t>地方税収入は減少傾向にあり、</a:t>
          </a:r>
          <a:r>
            <a:rPr lang="ja-JP" altLang="ja-JP" sz="1200" baseline="0">
              <a:solidFill>
                <a:schemeClr val="dk1"/>
              </a:solidFill>
              <a:effectLst/>
              <a:latin typeface="+mn-lt"/>
              <a:ea typeface="+mn-ea"/>
              <a:cs typeface="+mn-cs"/>
            </a:rPr>
            <a:t>収納率向上や企業誘致等により</a:t>
          </a:r>
          <a:r>
            <a:rPr lang="ja-JP" altLang="en-US" sz="1200" baseline="0">
              <a:solidFill>
                <a:schemeClr val="dk1"/>
              </a:solidFill>
              <a:effectLst/>
              <a:latin typeface="+mn-lt"/>
              <a:ea typeface="+mn-ea"/>
              <a:cs typeface="+mn-cs"/>
            </a:rPr>
            <a:t>、再度、</a:t>
          </a:r>
          <a:r>
            <a:rPr lang="ja-JP" altLang="ja-JP" sz="1200" baseline="0">
              <a:solidFill>
                <a:schemeClr val="dk1"/>
              </a:solidFill>
              <a:effectLst/>
              <a:latin typeface="+mn-lt"/>
              <a:ea typeface="+mn-ea"/>
              <a:cs typeface="+mn-cs"/>
            </a:rPr>
            <a:t>税収増加を図り、歳入</a:t>
          </a:r>
          <a:r>
            <a:rPr lang="ja-JP" altLang="en-US" sz="1200" baseline="0">
              <a:solidFill>
                <a:schemeClr val="dk1"/>
              </a:solidFill>
              <a:effectLst/>
              <a:latin typeface="+mn-lt"/>
              <a:ea typeface="+mn-ea"/>
              <a:cs typeface="+mn-cs"/>
            </a:rPr>
            <a:t>の</a:t>
          </a:r>
          <a:r>
            <a:rPr lang="ja-JP" altLang="ja-JP" sz="1200" baseline="0">
              <a:solidFill>
                <a:schemeClr val="dk1"/>
              </a:solidFill>
              <a:effectLst/>
              <a:latin typeface="+mn-lt"/>
              <a:ea typeface="+mn-ea"/>
              <a:cs typeface="+mn-cs"/>
            </a:rPr>
            <a:t>確保に努める。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142422</xdr:rowOff>
    </xdr:from>
    <xdr:to>
      <xdr:col>7</xdr:col>
      <xdr:colOff>152400</xdr:colOff>
      <xdr:row>38</xdr:row>
      <xdr:rowOff>159657</xdr:rowOff>
    </xdr:to>
    <xdr:cxnSp macro="">
      <xdr:nvCxnSpPr>
        <xdr:cNvPr id="70" name="直線コネクタ 69"/>
        <xdr:cNvCxnSpPr/>
      </xdr:nvCxnSpPr>
      <xdr:spPr>
        <a:xfrm>
          <a:off x="4114800" y="66575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142422</xdr:rowOff>
    </xdr:from>
    <xdr:to>
      <xdr:col>6</xdr:col>
      <xdr:colOff>0</xdr:colOff>
      <xdr:row>38</xdr:row>
      <xdr:rowOff>142422</xdr:rowOff>
    </xdr:to>
    <xdr:cxnSp macro="">
      <xdr:nvCxnSpPr>
        <xdr:cNvPr id="73" name="直線コネクタ 72"/>
        <xdr:cNvCxnSpPr/>
      </xdr:nvCxnSpPr>
      <xdr:spPr>
        <a:xfrm>
          <a:off x="3225800" y="6657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142422</xdr:rowOff>
    </xdr:from>
    <xdr:to>
      <xdr:col>4</xdr:col>
      <xdr:colOff>482600</xdr:colOff>
      <xdr:row>38</xdr:row>
      <xdr:rowOff>159657</xdr:rowOff>
    </xdr:to>
    <xdr:cxnSp macro="">
      <xdr:nvCxnSpPr>
        <xdr:cNvPr id="76" name="直線コネクタ 75"/>
        <xdr:cNvCxnSpPr/>
      </xdr:nvCxnSpPr>
      <xdr:spPr>
        <a:xfrm flipV="1">
          <a:off x="2336800" y="665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78" name="テキスト ボックス 77"/>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107043</xdr:rowOff>
    </xdr:from>
    <xdr:to>
      <xdr:col>3</xdr:col>
      <xdr:colOff>279400</xdr:colOff>
      <xdr:row>38</xdr:row>
      <xdr:rowOff>159657</xdr:rowOff>
    </xdr:to>
    <xdr:cxnSp macro="">
      <xdr:nvCxnSpPr>
        <xdr:cNvPr id="79" name="直線コネクタ 78"/>
        <xdr:cNvCxnSpPr/>
      </xdr:nvCxnSpPr>
      <xdr:spPr>
        <a:xfrm>
          <a:off x="1447800" y="64506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108857</xdr:rowOff>
    </xdr:from>
    <xdr:to>
      <xdr:col>7</xdr:col>
      <xdr:colOff>203200</xdr:colOff>
      <xdr:row>39</xdr:row>
      <xdr:rowOff>39007</xdr:rowOff>
    </xdr:to>
    <xdr:sp macro="" textlink="">
      <xdr:nvSpPr>
        <xdr:cNvPr id="89" name="円/楕円 88"/>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125384</xdr:rowOff>
    </xdr:from>
    <xdr:ext cx="762000" cy="259045"/>
    <xdr:sp macro="" textlink="">
      <xdr:nvSpPr>
        <xdr:cNvPr id="90"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91622</xdr:rowOff>
    </xdr:from>
    <xdr:to>
      <xdr:col>6</xdr:col>
      <xdr:colOff>50800</xdr:colOff>
      <xdr:row>39</xdr:row>
      <xdr:rowOff>21772</xdr:rowOff>
    </xdr:to>
    <xdr:sp macro="" textlink="">
      <xdr:nvSpPr>
        <xdr:cNvPr id="91" name="円/楕円 90"/>
        <xdr:cNvSpPr/>
      </xdr:nvSpPr>
      <xdr:spPr>
        <a:xfrm>
          <a:off x="4064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31949</xdr:rowOff>
    </xdr:from>
    <xdr:ext cx="736600" cy="259045"/>
    <xdr:sp macro="" textlink="">
      <xdr:nvSpPr>
        <xdr:cNvPr id="92" name="テキスト ボックス 91"/>
        <xdr:cNvSpPr txBox="1"/>
      </xdr:nvSpPr>
      <xdr:spPr>
        <a:xfrm>
          <a:off x="3733800" y="637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91622</xdr:rowOff>
    </xdr:from>
    <xdr:to>
      <xdr:col>4</xdr:col>
      <xdr:colOff>533400</xdr:colOff>
      <xdr:row>39</xdr:row>
      <xdr:rowOff>21772</xdr:rowOff>
    </xdr:to>
    <xdr:sp macro="" textlink="">
      <xdr:nvSpPr>
        <xdr:cNvPr id="93" name="円/楕円 92"/>
        <xdr:cNvSpPr/>
      </xdr:nvSpPr>
      <xdr:spPr>
        <a:xfrm>
          <a:off x="3175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31949</xdr:rowOff>
    </xdr:from>
    <xdr:ext cx="762000" cy="259045"/>
    <xdr:sp macro="" textlink="">
      <xdr:nvSpPr>
        <xdr:cNvPr id="94" name="テキスト ボックス 93"/>
        <xdr:cNvSpPr txBox="1"/>
      </xdr:nvSpPr>
      <xdr:spPr>
        <a:xfrm>
          <a:off x="2844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108857</xdr:rowOff>
    </xdr:from>
    <xdr:to>
      <xdr:col>3</xdr:col>
      <xdr:colOff>330200</xdr:colOff>
      <xdr:row>39</xdr:row>
      <xdr:rowOff>39007</xdr:rowOff>
    </xdr:to>
    <xdr:sp macro="" textlink="">
      <xdr:nvSpPr>
        <xdr:cNvPr id="95" name="円/楕円 94"/>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96" name="テキスト ボックス 95"/>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56243</xdr:rowOff>
    </xdr:from>
    <xdr:to>
      <xdr:col>2</xdr:col>
      <xdr:colOff>127000</xdr:colOff>
      <xdr:row>37</xdr:row>
      <xdr:rowOff>157843</xdr:rowOff>
    </xdr:to>
    <xdr:sp macro="" textlink="">
      <xdr:nvSpPr>
        <xdr:cNvPr id="97" name="円/楕円 96"/>
        <xdr:cNvSpPr/>
      </xdr:nvSpPr>
      <xdr:spPr>
        <a:xfrm>
          <a:off x="1397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168020</xdr:rowOff>
    </xdr:from>
    <xdr:ext cx="762000" cy="259045"/>
    <xdr:sp macro="" textlink="">
      <xdr:nvSpPr>
        <xdr:cNvPr id="98" name="テキスト ボックス 97"/>
        <xdr:cNvSpPr txBox="1"/>
      </xdr:nvSpPr>
      <xdr:spPr>
        <a:xfrm>
          <a:off x="1066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数値上昇の要因</a:t>
          </a:r>
          <a:r>
            <a:rPr kumimoji="1" lang="ja-JP" altLang="ja-JP" sz="1300">
              <a:solidFill>
                <a:schemeClr val="dk1"/>
              </a:solidFill>
              <a:effectLst/>
              <a:latin typeface="+mn-lt"/>
              <a:ea typeface="+mn-ea"/>
              <a:cs typeface="+mn-cs"/>
            </a:rPr>
            <a:t>として</a:t>
          </a:r>
          <a:r>
            <a:rPr kumimoji="1" lang="ja-JP" altLang="en-US" sz="1300">
              <a:solidFill>
                <a:schemeClr val="dk1"/>
              </a:solidFill>
              <a:effectLst/>
              <a:latin typeface="+mn-lt"/>
              <a:ea typeface="+mn-ea"/>
              <a:cs typeface="+mn-cs"/>
            </a:rPr>
            <a:t>は、平成２６年度税制改正による地方法人税の税率見直しや、村立地企業の法人税納税額の大幅減により、経常収支比率</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算出する際の分母である経常充当一般財源が減少したことが要因である。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0" lang="ja-JP" altLang="en-US" sz="1300">
              <a:solidFill>
                <a:schemeClr val="dk1"/>
              </a:solidFill>
              <a:effectLst/>
              <a:latin typeface="+mn-lt"/>
              <a:ea typeface="+mn-ea"/>
              <a:cs typeface="+mn-cs"/>
            </a:rPr>
            <a:t>次年度以降、分母である経常充当一般財源の大幅増は見込みづらく、より一層の経常経費の見直しがなければ経常収支比率の改善は難しい状況であるため、より一層の</a:t>
          </a:r>
          <a:r>
            <a:rPr kumimoji="1" lang="ja-JP" altLang="ja-JP" sz="1300">
              <a:solidFill>
                <a:schemeClr val="dk1"/>
              </a:solidFill>
              <a:effectLst/>
              <a:latin typeface="+mn-lt"/>
              <a:ea typeface="+mn-ea"/>
              <a:cs typeface="+mn-cs"/>
            </a:rPr>
            <a:t>事務の効率化、経費の抑制に努めるとともに、財源となる税収の向上を図ることで数値の改善に努める。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51562</xdr:rowOff>
    </xdr:to>
    <xdr:cxnSp macro="">
      <xdr:nvCxnSpPr>
        <xdr:cNvPr id="131" name="直線コネクタ 130"/>
        <xdr:cNvCxnSpPr/>
      </xdr:nvCxnSpPr>
      <xdr:spPr>
        <a:xfrm>
          <a:off x="4114800" y="1077087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85344</xdr:rowOff>
    </xdr:to>
    <xdr:cxnSp macro="">
      <xdr:nvCxnSpPr>
        <xdr:cNvPr id="134" name="直線コネクタ 133"/>
        <xdr:cNvCxnSpPr/>
      </xdr:nvCxnSpPr>
      <xdr:spPr>
        <a:xfrm flipV="1">
          <a:off x="3225800" y="107708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5" name="フローチャート : 判断 134"/>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6" name="テキスト ボックス 135"/>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63</xdr:row>
      <xdr:rowOff>85344</xdr:rowOff>
    </xdr:to>
    <xdr:cxnSp macro="">
      <xdr:nvCxnSpPr>
        <xdr:cNvPr id="137" name="直線コネクタ 136"/>
        <xdr:cNvCxnSpPr/>
      </xdr:nvCxnSpPr>
      <xdr:spPr>
        <a:xfrm>
          <a:off x="2336800" y="1068400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62</xdr:row>
      <xdr:rowOff>54102</xdr:rowOff>
    </xdr:to>
    <xdr:cxnSp macro="">
      <xdr:nvCxnSpPr>
        <xdr:cNvPr id="140" name="直線コネクタ 139"/>
        <xdr:cNvCxnSpPr/>
      </xdr:nvCxnSpPr>
      <xdr:spPr>
        <a:xfrm>
          <a:off x="1447800" y="105730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3" name="フローチャート : 判断 142"/>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4" name="テキスト ボックス 143"/>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50" name="円/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1"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4" name="円/楕円 153"/>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5" name="テキスト ボックス 154"/>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6" name="円/楕円 155"/>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115079</xdr:rowOff>
    </xdr:from>
    <xdr:ext cx="762000" cy="259045"/>
    <xdr:sp macro="" textlink="">
      <xdr:nvSpPr>
        <xdr:cNvPr id="157" name="テキスト ボックス 156"/>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8" name="円/楕円 157"/>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59" name="テキスト ボックス 158"/>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[779,082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物件費が大幅に増加したため、一人当たりの金額が大きく上昇している。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物件費の増加は、放射性物質除染のための委託事業によるもの</a:t>
          </a:r>
          <a:r>
            <a:rPr kumimoji="1" lang="ja-JP" altLang="en-US" sz="1300">
              <a:solidFill>
                <a:schemeClr val="dk1"/>
              </a:solidFill>
              <a:effectLst/>
              <a:latin typeface="+mn-lt"/>
              <a:ea typeface="+mn-ea"/>
              <a:cs typeface="+mn-cs"/>
            </a:rPr>
            <a:t>が大半であり</a:t>
          </a:r>
          <a:r>
            <a:rPr kumimoji="1" lang="ja-JP" altLang="ja-JP" sz="1300">
              <a:solidFill>
                <a:schemeClr val="dk1"/>
              </a:solidFill>
              <a:effectLst/>
              <a:latin typeface="+mn-lt"/>
              <a:ea typeface="+mn-ea"/>
              <a:cs typeface="+mn-cs"/>
            </a:rPr>
            <a:t>、複数年計画で民家・公共施設を中心に村内一円の除染を行う予定であることから、除染が完了する</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29</a:t>
          </a:r>
          <a:r>
            <a:rPr kumimoji="1" lang="ja-JP" altLang="en-US" sz="1300" b="0" i="0" u="none" strike="noStrike" kern="0" cap="none" spc="0" normalizeH="0" baseline="0" noProof="0">
              <a:ln>
                <a:noFill/>
              </a:ln>
              <a:solidFill>
                <a:prstClr val="black"/>
              </a:solidFill>
              <a:effectLst/>
              <a:uLnTx/>
              <a:uFillTx/>
              <a:latin typeface="+mn-lt"/>
              <a:ea typeface="+mn-ea"/>
              <a:cs typeface="+mn-cs"/>
            </a:rPr>
            <a:t>年度</a:t>
          </a:r>
          <a:r>
            <a:rPr kumimoji="1" lang="ja-JP" altLang="ja-JP" sz="1300">
              <a:solidFill>
                <a:schemeClr val="dk1"/>
              </a:solidFill>
              <a:effectLst/>
              <a:latin typeface="+mn-lt"/>
              <a:ea typeface="+mn-ea"/>
              <a:cs typeface="+mn-cs"/>
            </a:rPr>
            <a:t>までは高い数値となることが予想される。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155479</xdr:rowOff>
    </xdr:from>
    <xdr:to>
      <xdr:col>7</xdr:col>
      <xdr:colOff>152400</xdr:colOff>
      <xdr:row>87</xdr:row>
      <xdr:rowOff>169867</xdr:rowOff>
    </xdr:to>
    <xdr:cxnSp macro="">
      <xdr:nvCxnSpPr>
        <xdr:cNvPr id="190" name="直線コネクタ 189"/>
        <xdr:cNvCxnSpPr/>
      </xdr:nvCxnSpPr>
      <xdr:spPr>
        <a:xfrm flipV="1">
          <a:off x="4953000" y="13871479"/>
          <a:ext cx="0" cy="1214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141944</xdr:rowOff>
    </xdr:from>
    <xdr:ext cx="762000" cy="259045"/>
    <xdr:sp macro="" textlink="">
      <xdr:nvSpPr>
        <xdr:cNvPr id="191" name="人件費・物件費等の状況最小値テキスト"/>
        <xdr:cNvSpPr txBox="1"/>
      </xdr:nvSpPr>
      <xdr:spPr>
        <a:xfrm>
          <a:off x="5041900" y="150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87</xdr:row>
      <xdr:rowOff>169867</xdr:rowOff>
    </xdr:from>
    <xdr:to>
      <xdr:col>7</xdr:col>
      <xdr:colOff>241300</xdr:colOff>
      <xdr:row>87</xdr:row>
      <xdr:rowOff>169867</xdr:rowOff>
    </xdr:to>
    <xdr:cxnSp macro="">
      <xdr:nvCxnSpPr>
        <xdr:cNvPr id="192" name="直線コネクタ 191"/>
        <xdr:cNvCxnSpPr/>
      </xdr:nvCxnSpPr>
      <xdr:spPr>
        <a:xfrm>
          <a:off x="4864100" y="1508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70406</xdr:rowOff>
    </xdr:from>
    <xdr:ext cx="762000" cy="259045"/>
    <xdr:sp macro="" textlink="">
      <xdr:nvSpPr>
        <xdr:cNvPr id="193" name="人件費・物件費等の状況最大値テキスト"/>
        <xdr:cNvSpPr txBox="1"/>
      </xdr:nvSpPr>
      <xdr:spPr>
        <a:xfrm>
          <a:off x="5041900" y="1361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80</xdr:row>
      <xdr:rowOff>155479</xdr:rowOff>
    </xdr:from>
    <xdr:to>
      <xdr:col>7</xdr:col>
      <xdr:colOff>241300</xdr:colOff>
      <xdr:row>80</xdr:row>
      <xdr:rowOff>155479</xdr:rowOff>
    </xdr:to>
    <xdr:cxnSp macro="">
      <xdr:nvCxnSpPr>
        <xdr:cNvPr id="194" name="直線コネクタ 193"/>
        <xdr:cNvCxnSpPr/>
      </xdr:nvCxnSpPr>
      <xdr:spPr>
        <a:xfrm>
          <a:off x="4864100" y="1387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169867</xdr:rowOff>
    </xdr:from>
    <xdr:to>
      <xdr:col>7</xdr:col>
      <xdr:colOff>152400</xdr:colOff>
      <xdr:row>89</xdr:row>
      <xdr:rowOff>126902</xdr:rowOff>
    </xdr:to>
    <xdr:cxnSp macro="">
      <xdr:nvCxnSpPr>
        <xdr:cNvPr id="195" name="直線コネクタ 194"/>
        <xdr:cNvCxnSpPr/>
      </xdr:nvCxnSpPr>
      <xdr:spPr>
        <a:xfrm flipV="1">
          <a:off x="4114800" y="15086017"/>
          <a:ext cx="838200" cy="2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49883</xdr:rowOff>
    </xdr:from>
    <xdr:ext cx="762000" cy="259045"/>
    <xdr:sp macro="" textlink="">
      <xdr:nvSpPr>
        <xdr:cNvPr id="196" name="人件費・物件費等の状況平均値テキスト"/>
        <xdr:cNvSpPr txBox="1"/>
      </xdr:nvSpPr>
      <xdr:spPr>
        <a:xfrm>
          <a:off x="5041900" y="137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33356</xdr:rowOff>
    </xdr:from>
    <xdr:to>
      <xdr:col>7</xdr:col>
      <xdr:colOff>203200</xdr:colOff>
      <xdr:row>81</xdr:row>
      <xdr:rowOff>134956</xdr:rowOff>
    </xdr:to>
    <xdr:sp macro="" textlink="">
      <xdr:nvSpPr>
        <xdr:cNvPr id="197" name="フローチャート : 判断 196"/>
        <xdr:cNvSpPr/>
      </xdr:nvSpPr>
      <xdr:spPr>
        <a:xfrm>
          <a:off x="4902200" y="139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37565</xdr:rowOff>
    </xdr:from>
    <xdr:to>
      <xdr:col>6</xdr:col>
      <xdr:colOff>0</xdr:colOff>
      <xdr:row>89</xdr:row>
      <xdr:rowOff>126902</xdr:rowOff>
    </xdr:to>
    <xdr:cxnSp macro="">
      <xdr:nvCxnSpPr>
        <xdr:cNvPr id="198" name="直線コネクタ 197"/>
        <xdr:cNvCxnSpPr/>
      </xdr:nvCxnSpPr>
      <xdr:spPr>
        <a:xfrm>
          <a:off x="3225800" y="14782265"/>
          <a:ext cx="889000" cy="60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23236</xdr:rowOff>
    </xdr:from>
    <xdr:to>
      <xdr:col>6</xdr:col>
      <xdr:colOff>50800</xdr:colOff>
      <xdr:row>82</xdr:row>
      <xdr:rowOff>124836</xdr:rowOff>
    </xdr:to>
    <xdr:sp macro="" textlink="">
      <xdr:nvSpPr>
        <xdr:cNvPr id="199" name="フローチャート : 判断 198"/>
        <xdr:cNvSpPr/>
      </xdr:nvSpPr>
      <xdr:spPr>
        <a:xfrm>
          <a:off x="40640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135013</xdr:rowOff>
    </xdr:from>
    <xdr:ext cx="736600" cy="259045"/>
    <xdr:sp macro="" textlink="">
      <xdr:nvSpPr>
        <xdr:cNvPr id="200" name="テキスト ボックス 199"/>
        <xdr:cNvSpPr txBox="1"/>
      </xdr:nvSpPr>
      <xdr:spPr>
        <a:xfrm>
          <a:off x="3733800" y="1385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112685</xdr:rowOff>
    </xdr:from>
    <xdr:to>
      <xdr:col>4</xdr:col>
      <xdr:colOff>482600</xdr:colOff>
      <xdr:row>86</xdr:row>
      <xdr:rowOff>37565</xdr:rowOff>
    </xdr:to>
    <xdr:cxnSp macro="">
      <xdr:nvCxnSpPr>
        <xdr:cNvPr id="201" name="直線コネクタ 200"/>
        <xdr:cNvCxnSpPr/>
      </xdr:nvCxnSpPr>
      <xdr:spPr>
        <a:xfrm>
          <a:off x="2336800" y="14000135"/>
          <a:ext cx="889000" cy="7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93219</xdr:rowOff>
    </xdr:from>
    <xdr:to>
      <xdr:col>4</xdr:col>
      <xdr:colOff>533400</xdr:colOff>
      <xdr:row>82</xdr:row>
      <xdr:rowOff>23369</xdr:rowOff>
    </xdr:to>
    <xdr:sp macro="" textlink="">
      <xdr:nvSpPr>
        <xdr:cNvPr id="202" name="フローチャート : 判断 201"/>
        <xdr:cNvSpPr/>
      </xdr:nvSpPr>
      <xdr:spPr>
        <a:xfrm>
          <a:off x="3175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33546</xdr:rowOff>
    </xdr:from>
    <xdr:ext cx="762000" cy="259045"/>
    <xdr:sp macro="" textlink="">
      <xdr:nvSpPr>
        <xdr:cNvPr id="203" name="テキスト ボックス 202"/>
        <xdr:cNvSpPr txBox="1"/>
      </xdr:nvSpPr>
      <xdr:spPr>
        <a:xfrm>
          <a:off x="2844800" y="1374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76908</xdr:rowOff>
    </xdr:from>
    <xdr:to>
      <xdr:col>3</xdr:col>
      <xdr:colOff>279400</xdr:colOff>
      <xdr:row>81</xdr:row>
      <xdr:rowOff>112685</xdr:rowOff>
    </xdr:to>
    <xdr:cxnSp macro="">
      <xdr:nvCxnSpPr>
        <xdr:cNvPr id="204" name="直線コネクタ 203"/>
        <xdr:cNvCxnSpPr/>
      </xdr:nvCxnSpPr>
      <xdr:spPr>
        <a:xfrm>
          <a:off x="1447800" y="13964358"/>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74186</xdr:rowOff>
    </xdr:from>
    <xdr:to>
      <xdr:col>3</xdr:col>
      <xdr:colOff>330200</xdr:colOff>
      <xdr:row>82</xdr:row>
      <xdr:rowOff>4336</xdr:rowOff>
    </xdr:to>
    <xdr:sp macro="" textlink="">
      <xdr:nvSpPr>
        <xdr:cNvPr id="205" name="フローチャート : 判断 204"/>
        <xdr:cNvSpPr/>
      </xdr:nvSpPr>
      <xdr:spPr>
        <a:xfrm>
          <a:off x="2286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160563</xdr:rowOff>
    </xdr:from>
    <xdr:ext cx="762000" cy="259045"/>
    <xdr:sp macro="" textlink="">
      <xdr:nvSpPr>
        <xdr:cNvPr id="206" name="テキスト ボックス 205"/>
        <xdr:cNvSpPr txBox="1"/>
      </xdr:nvSpPr>
      <xdr:spPr>
        <a:xfrm>
          <a:off x="1955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63391</xdr:rowOff>
    </xdr:from>
    <xdr:to>
      <xdr:col>2</xdr:col>
      <xdr:colOff>127000</xdr:colOff>
      <xdr:row>81</xdr:row>
      <xdr:rowOff>164991</xdr:rowOff>
    </xdr:to>
    <xdr:sp macro="" textlink="">
      <xdr:nvSpPr>
        <xdr:cNvPr id="207" name="フローチャート : 判断 206"/>
        <xdr:cNvSpPr/>
      </xdr:nvSpPr>
      <xdr:spPr>
        <a:xfrm>
          <a:off x="1397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149768</xdr:rowOff>
    </xdr:from>
    <xdr:ext cx="762000" cy="259045"/>
    <xdr:sp macro="" textlink="">
      <xdr:nvSpPr>
        <xdr:cNvPr id="208" name="テキスト ボックス 207"/>
        <xdr:cNvSpPr txBox="1"/>
      </xdr:nvSpPr>
      <xdr:spPr>
        <a:xfrm>
          <a:off x="1066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119067</xdr:rowOff>
    </xdr:from>
    <xdr:to>
      <xdr:col>7</xdr:col>
      <xdr:colOff>203200</xdr:colOff>
      <xdr:row>88</xdr:row>
      <xdr:rowOff>49217</xdr:rowOff>
    </xdr:to>
    <xdr:sp macro="" textlink="">
      <xdr:nvSpPr>
        <xdr:cNvPr id="214" name="円/楕円 213"/>
        <xdr:cNvSpPr/>
      </xdr:nvSpPr>
      <xdr:spPr>
        <a:xfrm>
          <a:off x="4902200" y="150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14944</xdr:rowOff>
    </xdr:from>
    <xdr:ext cx="762000" cy="259045"/>
    <xdr:sp macro="" textlink="">
      <xdr:nvSpPr>
        <xdr:cNvPr id="215" name="人件費・物件費等の状況該当値テキスト"/>
        <xdr:cNvSpPr txBox="1"/>
      </xdr:nvSpPr>
      <xdr:spPr>
        <a:xfrm>
          <a:off x="5041900" y="149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779,082</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76102</xdr:rowOff>
    </xdr:from>
    <xdr:to>
      <xdr:col>6</xdr:col>
      <xdr:colOff>50800</xdr:colOff>
      <xdr:row>90</xdr:row>
      <xdr:rowOff>6252</xdr:rowOff>
    </xdr:to>
    <xdr:sp macro="" textlink="">
      <xdr:nvSpPr>
        <xdr:cNvPr id="216" name="円/楕円 215"/>
        <xdr:cNvSpPr/>
      </xdr:nvSpPr>
      <xdr:spPr>
        <a:xfrm>
          <a:off x="4064000" y="153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162479</xdr:rowOff>
    </xdr:from>
    <xdr:ext cx="736600" cy="259045"/>
    <xdr:sp macro="" textlink="">
      <xdr:nvSpPr>
        <xdr:cNvPr id="217" name="テキスト ボックス 216"/>
        <xdr:cNvSpPr txBox="1"/>
      </xdr:nvSpPr>
      <xdr:spPr>
        <a:xfrm>
          <a:off x="3733800" y="1542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953,101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158215</xdr:rowOff>
    </xdr:from>
    <xdr:to>
      <xdr:col>4</xdr:col>
      <xdr:colOff>533400</xdr:colOff>
      <xdr:row>86</xdr:row>
      <xdr:rowOff>88365</xdr:rowOff>
    </xdr:to>
    <xdr:sp macro="" textlink="">
      <xdr:nvSpPr>
        <xdr:cNvPr id="218" name="円/楕円 217"/>
        <xdr:cNvSpPr/>
      </xdr:nvSpPr>
      <xdr:spPr>
        <a:xfrm>
          <a:off x="3175000" y="147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73142</xdr:rowOff>
    </xdr:from>
    <xdr:ext cx="762000" cy="259045"/>
    <xdr:sp macro="" textlink="">
      <xdr:nvSpPr>
        <xdr:cNvPr id="219" name="テキスト ボックス 218"/>
        <xdr:cNvSpPr txBox="1"/>
      </xdr:nvSpPr>
      <xdr:spPr>
        <a:xfrm>
          <a:off x="2844800" y="148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602,848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61885</xdr:rowOff>
    </xdr:from>
    <xdr:to>
      <xdr:col>3</xdr:col>
      <xdr:colOff>330200</xdr:colOff>
      <xdr:row>81</xdr:row>
      <xdr:rowOff>163485</xdr:rowOff>
    </xdr:to>
    <xdr:sp macro="" textlink="">
      <xdr:nvSpPr>
        <xdr:cNvPr id="220" name="円/楕円 219"/>
        <xdr:cNvSpPr/>
      </xdr:nvSpPr>
      <xdr:spPr>
        <a:xfrm>
          <a:off x="2286000" y="139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2212</xdr:rowOff>
    </xdr:from>
    <xdr:ext cx="762000" cy="259045"/>
    <xdr:sp macro="" textlink="">
      <xdr:nvSpPr>
        <xdr:cNvPr id="221" name="テキスト ボックス 220"/>
        <xdr:cNvSpPr txBox="1"/>
      </xdr:nvSpPr>
      <xdr:spPr>
        <a:xfrm>
          <a:off x="1955800" y="1371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26108</xdr:rowOff>
    </xdr:from>
    <xdr:to>
      <xdr:col>2</xdr:col>
      <xdr:colOff>127000</xdr:colOff>
      <xdr:row>81</xdr:row>
      <xdr:rowOff>127708</xdr:rowOff>
    </xdr:to>
    <xdr:sp macro="" textlink="">
      <xdr:nvSpPr>
        <xdr:cNvPr id="222" name="円/楕円 221"/>
        <xdr:cNvSpPr/>
      </xdr:nvSpPr>
      <xdr:spPr>
        <a:xfrm>
          <a:off x="1397000" y="139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137885</xdr:rowOff>
    </xdr:from>
    <xdr:ext cx="762000" cy="259045"/>
    <xdr:sp macro="" textlink="">
      <xdr:nvSpPr>
        <xdr:cNvPr id="223" name="テキスト ボックス 222"/>
        <xdr:cNvSpPr txBox="1"/>
      </xdr:nvSpPr>
      <xdr:spPr>
        <a:xfrm>
          <a:off x="1066800" y="136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３．０</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ポイント上回</a:t>
          </a:r>
          <a:r>
            <a:rPr kumimoji="0" lang="ja-JP" altLang="en-US" sz="1300" b="0" i="0" u="none" strike="noStrike" kern="0" cap="none" spc="0" normalizeH="0" baseline="0" noProof="0">
              <a:ln>
                <a:noFill/>
              </a:ln>
              <a:solidFill>
                <a:prstClr val="black"/>
              </a:solidFill>
              <a:effectLst/>
              <a:uLnTx/>
              <a:uFillTx/>
              <a:latin typeface="+mn-lt"/>
              <a:ea typeface="+mn-ea"/>
              <a:cs typeface="+mn-cs"/>
            </a:rPr>
            <a:t>っている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前年度に比べて数値が大きく変化しているのは団塊の世代の多数退職によるものである。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今後も</a:t>
          </a:r>
          <a:r>
            <a:rPr kumimoji="0" lang="ja-JP" altLang="ja-JP" sz="1300" b="0" i="0" u="none" strike="noStrike" kern="0" cap="none" spc="0" normalizeH="0" baseline="0" noProof="0">
              <a:ln>
                <a:noFill/>
              </a:ln>
              <a:solidFill>
                <a:prstClr val="black"/>
              </a:solidFill>
              <a:effectLst/>
              <a:uLnTx/>
              <a:uFillTx/>
              <a:latin typeface="+mn-lt"/>
              <a:ea typeface="+mn-ea"/>
              <a:cs typeface="+mn-cs"/>
            </a:rPr>
            <a:t>給与の適正化に努める。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2" name="直線コネクタ 251"/>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3"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4" name="直線コネクタ 253"/>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5"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6" name="直線コネクタ 255"/>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80011</xdr:rowOff>
    </xdr:to>
    <xdr:cxnSp macro="">
      <xdr:nvCxnSpPr>
        <xdr:cNvPr id="257" name="直線コネクタ 256"/>
        <xdr:cNvCxnSpPr/>
      </xdr:nvCxnSpPr>
      <xdr:spPr>
        <a:xfrm flipV="1">
          <a:off x="16179800" y="146291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8"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9" name="フローチャート : 判断 258"/>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96096</xdr:rowOff>
    </xdr:to>
    <xdr:cxnSp macro="">
      <xdr:nvCxnSpPr>
        <xdr:cNvPr id="260" name="直線コネクタ 259"/>
        <xdr:cNvCxnSpPr/>
      </xdr:nvCxnSpPr>
      <xdr:spPr>
        <a:xfrm flipV="1">
          <a:off x="15290800" y="146532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1" name="フローチャート : 判断 260"/>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2" name="テキスト ボックス 261"/>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37677</xdr:rowOff>
    </xdr:to>
    <xdr:cxnSp macro="">
      <xdr:nvCxnSpPr>
        <xdr:cNvPr id="263" name="直線コネクタ 262"/>
        <xdr:cNvCxnSpPr/>
      </xdr:nvCxnSpPr>
      <xdr:spPr>
        <a:xfrm flipV="1">
          <a:off x="14401800" y="14669346"/>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4" name="フローチャート : 判断 263"/>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5" name="テキスト ボックス 264"/>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37677</xdr:rowOff>
    </xdr:to>
    <xdr:cxnSp macro="">
      <xdr:nvCxnSpPr>
        <xdr:cNvPr id="266" name="直線コネクタ 265"/>
        <xdr:cNvCxnSpPr/>
      </xdr:nvCxnSpPr>
      <xdr:spPr>
        <a:xfrm>
          <a:off x="13512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7" name="フローチャート : 判断 266"/>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8" name="テキスト ボックス 267"/>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9" name="フローチャート : 判断 268"/>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0" name="テキスト ボックス 269"/>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6" name="円/楕円 275"/>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7"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8" name="円/楕円 277"/>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9" name="テキスト ボックス 278"/>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80" name="円/楕円 279"/>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81" name="テキスト ボックス 280"/>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2" name="円/楕円 281"/>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3" name="テキスト ボックス 282"/>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4" name="円/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5" name="テキスト ボックス 28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退職者数に対し</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割の人数を採用を行うことを目標に人員配置を行ってきたが、業務量の増加や団塊の世代の大量退職が見込まれるため、適正な職員数の確保のため、退職者と同数の新規雇用を行った。対して人口は微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のため、数値としては</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21137</xdr:rowOff>
    </xdr:from>
    <xdr:to>
      <xdr:col>24</xdr:col>
      <xdr:colOff>558800</xdr:colOff>
      <xdr:row>61</xdr:row>
      <xdr:rowOff>81462</xdr:rowOff>
    </xdr:to>
    <xdr:cxnSp macro="">
      <xdr:nvCxnSpPr>
        <xdr:cNvPr id="322" name="直線コネクタ 321"/>
        <xdr:cNvCxnSpPr/>
      </xdr:nvCxnSpPr>
      <xdr:spPr>
        <a:xfrm flipV="1">
          <a:off x="16179800" y="1047958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81462</xdr:rowOff>
    </xdr:to>
    <xdr:cxnSp macro="">
      <xdr:nvCxnSpPr>
        <xdr:cNvPr id="325" name="直線コネクタ 324"/>
        <xdr:cNvCxnSpPr/>
      </xdr:nvCxnSpPr>
      <xdr:spPr>
        <a:xfrm>
          <a:off x="15290800" y="1050371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6" name="フローチャート : 判断 325"/>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7" name="テキスト ボックス 326"/>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453</xdr:rowOff>
    </xdr:from>
    <xdr:to>
      <xdr:col>22</xdr:col>
      <xdr:colOff>203200</xdr:colOff>
      <xdr:row>61</xdr:row>
      <xdr:rowOff>45266</xdr:rowOff>
    </xdr:to>
    <xdr:cxnSp macro="">
      <xdr:nvCxnSpPr>
        <xdr:cNvPr id="328" name="直線コネクタ 327"/>
        <xdr:cNvCxnSpPr/>
      </xdr:nvCxnSpPr>
      <xdr:spPr>
        <a:xfrm>
          <a:off x="14401800" y="104589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9" name="フローチャート : 判断 328"/>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30" name="テキスト ボックス 329"/>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453</xdr:rowOff>
    </xdr:from>
    <xdr:to>
      <xdr:col>21</xdr:col>
      <xdr:colOff>0</xdr:colOff>
      <xdr:row>61</xdr:row>
      <xdr:rowOff>5624</xdr:rowOff>
    </xdr:to>
    <xdr:cxnSp macro="">
      <xdr:nvCxnSpPr>
        <xdr:cNvPr id="331" name="直線コネクタ 330"/>
        <xdr:cNvCxnSpPr/>
      </xdr:nvCxnSpPr>
      <xdr:spPr>
        <a:xfrm flipV="1">
          <a:off x="13512800" y="1045890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32" name="フローチャート : 判断 331"/>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33" name="テキスト ボックス 332"/>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34" name="フローチャート : 判断 333"/>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119669</xdr:rowOff>
    </xdr:from>
    <xdr:ext cx="762000" cy="259045"/>
    <xdr:sp macro="" textlink="">
      <xdr:nvSpPr>
        <xdr:cNvPr id="335" name="テキスト ボックス 334"/>
        <xdr:cNvSpPr txBox="1"/>
      </xdr:nvSpPr>
      <xdr:spPr>
        <a:xfrm>
          <a:off x="13131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141787</xdr:rowOff>
    </xdr:from>
    <xdr:to>
      <xdr:col>24</xdr:col>
      <xdr:colOff>609600</xdr:colOff>
      <xdr:row>61</xdr:row>
      <xdr:rowOff>71937</xdr:rowOff>
    </xdr:to>
    <xdr:sp macro="" textlink="">
      <xdr:nvSpPr>
        <xdr:cNvPr id="341" name="円/楕円 340"/>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158314</xdr:rowOff>
    </xdr:from>
    <xdr:ext cx="762000" cy="259045"/>
    <xdr:sp macro="" textlink="">
      <xdr:nvSpPr>
        <xdr:cNvPr id="342"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30662</xdr:rowOff>
    </xdr:from>
    <xdr:to>
      <xdr:col>23</xdr:col>
      <xdr:colOff>457200</xdr:colOff>
      <xdr:row>61</xdr:row>
      <xdr:rowOff>132262</xdr:rowOff>
    </xdr:to>
    <xdr:sp macro="" textlink="">
      <xdr:nvSpPr>
        <xdr:cNvPr id="343" name="円/楕円 342"/>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142439</xdr:rowOff>
    </xdr:from>
    <xdr:ext cx="736600" cy="259045"/>
    <xdr:sp macro="" textlink="">
      <xdr:nvSpPr>
        <xdr:cNvPr id="344" name="テキスト ボックス 343"/>
        <xdr:cNvSpPr txBox="1"/>
      </xdr:nvSpPr>
      <xdr:spPr>
        <a:xfrm>
          <a:off x="15798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165916</xdr:rowOff>
    </xdr:from>
    <xdr:to>
      <xdr:col>22</xdr:col>
      <xdr:colOff>254000</xdr:colOff>
      <xdr:row>61</xdr:row>
      <xdr:rowOff>96066</xdr:rowOff>
    </xdr:to>
    <xdr:sp macro="" textlink="">
      <xdr:nvSpPr>
        <xdr:cNvPr id="345" name="円/楕円 344"/>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106243</xdr:rowOff>
    </xdr:from>
    <xdr:ext cx="762000" cy="259045"/>
    <xdr:sp macro="" textlink="">
      <xdr:nvSpPr>
        <xdr:cNvPr id="346" name="テキスト ボックス 345"/>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121103</xdr:rowOff>
    </xdr:from>
    <xdr:to>
      <xdr:col>21</xdr:col>
      <xdr:colOff>50800</xdr:colOff>
      <xdr:row>61</xdr:row>
      <xdr:rowOff>51253</xdr:rowOff>
    </xdr:to>
    <xdr:sp macro="" textlink="">
      <xdr:nvSpPr>
        <xdr:cNvPr id="347" name="円/楕円 346"/>
        <xdr:cNvSpPr/>
      </xdr:nvSpPr>
      <xdr:spPr>
        <a:xfrm>
          <a:off x="14351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61430</xdr:rowOff>
    </xdr:from>
    <xdr:ext cx="762000" cy="259045"/>
    <xdr:sp macro="" textlink="">
      <xdr:nvSpPr>
        <xdr:cNvPr id="348" name="テキスト ボックス 347"/>
        <xdr:cNvSpPr txBox="1"/>
      </xdr:nvSpPr>
      <xdr:spPr>
        <a:xfrm>
          <a:off x="14020800" y="1017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126274</xdr:rowOff>
    </xdr:from>
    <xdr:to>
      <xdr:col>19</xdr:col>
      <xdr:colOff>533400</xdr:colOff>
      <xdr:row>61</xdr:row>
      <xdr:rowOff>56424</xdr:rowOff>
    </xdr:to>
    <xdr:sp macro="" textlink="">
      <xdr:nvSpPr>
        <xdr:cNvPr id="349" name="円/楕円 348"/>
        <xdr:cNvSpPr/>
      </xdr:nvSpPr>
      <xdr:spPr>
        <a:xfrm>
          <a:off x="13462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66601</xdr:rowOff>
    </xdr:from>
    <xdr:ext cx="762000" cy="259045"/>
    <xdr:sp macro="" textlink="">
      <xdr:nvSpPr>
        <xdr:cNvPr id="350" name="テキスト ボックス 349"/>
        <xdr:cNvSpPr txBox="1"/>
      </xdr:nvSpPr>
      <xdr:spPr>
        <a:xfrm>
          <a:off x="13131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年度の比率について、算定数値の誤りにより、</a:t>
          </a:r>
          <a:r>
            <a:rPr lang="en-US" altLang="ja-JP" sz="1300" b="0" i="0" baseline="0">
              <a:solidFill>
                <a:schemeClr val="dk1"/>
              </a:solidFill>
              <a:effectLst/>
              <a:latin typeface="+mn-lt"/>
              <a:ea typeface="+mn-ea"/>
              <a:cs typeface="+mn-cs"/>
            </a:rPr>
            <a:t>12.2</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が正しい数値</a:t>
          </a:r>
          <a:r>
            <a:rPr lang="ja-JP" altLang="ja-JP" sz="1300" b="0" i="0" baseline="0">
              <a:solidFill>
                <a:schemeClr val="dk1"/>
              </a:solidFill>
              <a:effectLst/>
              <a:latin typeface="+mn-lt"/>
              <a:ea typeface="+mn-ea"/>
              <a:cs typeface="+mn-cs"/>
            </a:rPr>
            <a:t>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変更後の数値と比較すると、</a:t>
          </a:r>
          <a:r>
            <a:rPr lang="ja-JP" altLang="en-US" sz="1300" b="0" i="0" baseline="0">
              <a:solidFill>
                <a:schemeClr val="dk1"/>
              </a:solidFill>
              <a:effectLst/>
              <a:latin typeface="+mn-lt"/>
              <a:ea typeface="+mn-ea"/>
              <a:cs typeface="+mn-cs"/>
            </a:rPr>
            <a:t>緩やかに減少傾向ではある</a:t>
          </a:r>
          <a:r>
            <a:rPr lang="ja-JP" altLang="ja-JP" sz="1300" b="0" i="0" baseline="0">
              <a:solidFill>
                <a:schemeClr val="dk1"/>
              </a:solidFill>
              <a:effectLst/>
              <a:latin typeface="+mn-lt"/>
              <a:ea typeface="+mn-ea"/>
              <a:cs typeface="+mn-cs"/>
            </a:rPr>
            <a:t>が、全国平均・県平均・類似団体平均を下回っているため、</a:t>
          </a:r>
          <a:r>
            <a:rPr lang="ja-JP" altLang="en-US" sz="1300" b="0" i="0" baseline="0">
              <a:solidFill>
                <a:schemeClr val="dk1"/>
              </a:solidFill>
              <a:effectLst/>
              <a:latin typeface="+mn-lt"/>
              <a:ea typeface="+mn-ea"/>
              <a:cs typeface="+mn-cs"/>
            </a:rPr>
            <a:t>起債借入額の圧縮、</a:t>
          </a:r>
          <a:r>
            <a:rPr lang="ja-JP" altLang="ja-JP" sz="1300" b="0" i="0" baseline="0">
              <a:solidFill>
                <a:schemeClr val="dk1"/>
              </a:solidFill>
              <a:effectLst/>
              <a:latin typeface="+mn-lt"/>
              <a:ea typeface="+mn-ea"/>
              <a:cs typeface="+mn-cs"/>
            </a:rPr>
            <a:t>可能な限り繰上償還を行う等、状況の改善に努める。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54864</xdr:rowOff>
    </xdr:from>
    <xdr:to>
      <xdr:col>24</xdr:col>
      <xdr:colOff>558800</xdr:colOff>
      <xdr:row>43</xdr:row>
      <xdr:rowOff>129032</xdr:rowOff>
    </xdr:to>
    <xdr:cxnSp macro="">
      <xdr:nvCxnSpPr>
        <xdr:cNvPr id="376" name="直線コネクタ 375"/>
        <xdr:cNvCxnSpPr/>
      </xdr:nvCxnSpPr>
      <xdr:spPr>
        <a:xfrm flipV="1">
          <a:off x="17018000" y="6569964"/>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101109</xdr:rowOff>
    </xdr:from>
    <xdr:ext cx="762000" cy="259045"/>
    <xdr:sp macro="" textlink="">
      <xdr:nvSpPr>
        <xdr:cNvPr id="377" name="公債費負担の状況最小値テキスト"/>
        <xdr:cNvSpPr txBox="1"/>
      </xdr:nvSpPr>
      <xdr:spPr>
        <a:xfrm>
          <a:off x="17106900" y="747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129032</xdr:rowOff>
    </xdr:from>
    <xdr:to>
      <xdr:col>24</xdr:col>
      <xdr:colOff>647700</xdr:colOff>
      <xdr:row>43</xdr:row>
      <xdr:rowOff>129032</xdr:rowOff>
    </xdr:to>
    <xdr:cxnSp macro="">
      <xdr:nvCxnSpPr>
        <xdr:cNvPr id="378" name="直線コネクタ 377"/>
        <xdr:cNvCxnSpPr/>
      </xdr:nvCxnSpPr>
      <xdr:spPr>
        <a:xfrm>
          <a:off x="16929100" y="750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38</xdr:row>
      <xdr:rowOff>54864</xdr:rowOff>
    </xdr:from>
    <xdr:to>
      <xdr:col>24</xdr:col>
      <xdr:colOff>647700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30226</xdr:rowOff>
    </xdr:from>
    <xdr:to>
      <xdr:col>24</xdr:col>
      <xdr:colOff>558800</xdr:colOff>
      <xdr:row>42</xdr:row>
      <xdr:rowOff>64008</xdr:rowOff>
    </xdr:to>
    <xdr:cxnSp macro="">
      <xdr:nvCxnSpPr>
        <xdr:cNvPr id="381" name="直線コネクタ 380"/>
        <xdr:cNvCxnSpPr/>
      </xdr:nvCxnSpPr>
      <xdr:spPr>
        <a:xfrm flipV="1">
          <a:off x="16179800" y="72311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22623</xdr:rowOff>
    </xdr:from>
    <xdr:ext cx="762000" cy="259045"/>
    <xdr:sp macro="" textlink="">
      <xdr:nvSpPr>
        <xdr:cNvPr id="382"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83" name="フローチャート : 判断 382"/>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117094</xdr:rowOff>
    </xdr:to>
    <xdr:cxnSp macro="">
      <xdr:nvCxnSpPr>
        <xdr:cNvPr id="384" name="直線コネクタ 383"/>
        <xdr:cNvCxnSpPr/>
      </xdr:nvCxnSpPr>
      <xdr:spPr>
        <a:xfrm flipV="1">
          <a:off x="15290800" y="726490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85" name="フローチャート : 判断 384"/>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6" name="テキスト ボックス 385"/>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42</xdr:row>
      <xdr:rowOff>141224</xdr:rowOff>
    </xdr:to>
    <xdr:cxnSp macro="">
      <xdr:nvCxnSpPr>
        <xdr:cNvPr id="387" name="直線コネクタ 386"/>
        <xdr:cNvCxnSpPr/>
      </xdr:nvCxnSpPr>
      <xdr:spPr>
        <a:xfrm flipV="1">
          <a:off x="14401800" y="731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8" name="フローチャート : 判断 387"/>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89" name="テキスト ボックス 388"/>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44</xdr:row>
      <xdr:rowOff>39624</xdr:rowOff>
    </xdr:to>
    <xdr:cxnSp macro="">
      <xdr:nvCxnSpPr>
        <xdr:cNvPr id="390" name="直線コネクタ 389"/>
        <xdr:cNvCxnSpPr/>
      </xdr:nvCxnSpPr>
      <xdr:spPr>
        <a:xfrm flipV="1">
          <a:off x="13512800" y="734212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46990</xdr:rowOff>
    </xdr:from>
    <xdr:to>
      <xdr:col>21</xdr:col>
      <xdr:colOff>50800</xdr:colOff>
      <xdr:row>42</xdr:row>
      <xdr:rowOff>148590</xdr:rowOff>
    </xdr:to>
    <xdr:sp macro="" textlink="">
      <xdr:nvSpPr>
        <xdr:cNvPr id="391" name="フローチャート : 判断 390"/>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158767</xdr:rowOff>
    </xdr:from>
    <xdr:ext cx="762000" cy="259045"/>
    <xdr:sp macro="" textlink="">
      <xdr:nvSpPr>
        <xdr:cNvPr id="392" name="テキスト ボックス 391"/>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3" name="フローチャート : 判断 392"/>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4" name="テキスト ボックス 393"/>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150876</xdr:rowOff>
    </xdr:from>
    <xdr:to>
      <xdr:col>24</xdr:col>
      <xdr:colOff>609600</xdr:colOff>
      <xdr:row>42</xdr:row>
      <xdr:rowOff>81026</xdr:rowOff>
    </xdr:to>
    <xdr:sp macro="" textlink="">
      <xdr:nvSpPr>
        <xdr:cNvPr id="400" name="円/楕円 399"/>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122953</xdr:rowOff>
    </xdr:from>
    <xdr:ext cx="762000" cy="259045"/>
    <xdr:sp macro="" textlink="">
      <xdr:nvSpPr>
        <xdr:cNvPr id="401"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2" name="円/楕円 401"/>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3" name="テキスト ボックス 402"/>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404" name="円/楕円 403"/>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152671</xdr:rowOff>
    </xdr:from>
    <xdr:ext cx="762000" cy="259045"/>
    <xdr:sp macro="" textlink="">
      <xdr:nvSpPr>
        <xdr:cNvPr id="405" name="テキスト ボックス 404"/>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6" name="円/楕円 405"/>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407" name="テキスト ボックス 406"/>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8" name="円/楕円 407"/>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9" name="テキスト ボックス 408"/>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土地開発公社への債務負担の減少および一部事務組合の公債費が減少したことによる負担額の変更などにより減少。</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全国平均・県平均・類似団体平均を下回っているが、今後実施する事業については内容を厳に精査するとともに、財源の確保に努め、起債の発行抑制を図る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55626</xdr:rowOff>
    </xdr:from>
    <xdr:to>
      <xdr:col>22</xdr:col>
      <xdr:colOff>203200</xdr:colOff>
      <xdr:row>15</xdr:row>
      <xdr:rowOff>98450</xdr:rowOff>
    </xdr:to>
    <xdr:cxnSp macro="">
      <xdr:nvCxnSpPr>
        <xdr:cNvPr id="441" name="直線コネクタ 440"/>
        <xdr:cNvCxnSpPr/>
      </xdr:nvCxnSpPr>
      <xdr:spPr>
        <a:xfrm flipV="1">
          <a:off x="14401800" y="2455926"/>
          <a:ext cx="8890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2"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98450</xdr:rowOff>
    </xdr:from>
    <xdr:to>
      <xdr:col>21</xdr:col>
      <xdr:colOff>0</xdr:colOff>
      <xdr:row>16</xdr:row>
      <xdr:rowOff>81432</xdr:rowOff>
    </xdr:to>
    <xdr:cxnSp macro="">
      <xdr:nvCxnSpPr>
        <xdr:cNvPr id="444" name="直線コネクタ 443"/>
        <xdr:cNvCxnSpPr/>
      </xdr:nvCxnSpPr>
      <xdr:spPr>
        <a:xfrm flipV="1">
          <a:off x="13512800" y="267020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5" name="フローチャート : 判断 444"/>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6" name="テキスト ボックス 445"/>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84684</xdr:rowOff>
    </xdr:from>
    <xdr:to>
      <xdr:col>22</xdr:col>
      <xdr:colOff>254000</xdr:colOff>
      <xdr:row>17</xdr:row>
      <xdr:rowOff>14834</xdr:rowOff>
    </xdr:to>
    <xdr:sp macro="" textlink="">
      <xdr:nvSpPr>
        <xdr:cNvPr id="447" name="フローチャート : 判断 446"/>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171061</xdr:rowOff>
    </xdr:from>
    <xdr:ext cx="762000" cy="259045"/>
    <xdr:sp macro="" textlink="">
      <xdr:nvSpPr>
        <xdr:cNvPr id="448" name="テキスト ボックス 447"/>
        <xdr:cNvSpPr txBox="1"/>
      </xdr:nvSpPr>
      <xdr:spPr>
        <a:xfrm>
          <a:off x="14909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132944</xdr:rowOff>
    </xdr:from>
    <xdr:to>
      <xdr:col>21</xdr:col>
      <xdr:colOff>50800</xdr:colOff>
      <xdr:row>17</xdr:row>
      <xdr:rowOff>63094</xdr:rowOff>
    </xdr:to>
    <xdr:sp macro="" textlink="">
      <xdr:nvSpPr>
        <xdr:cNvPr id="449" name="フローチャート : 判断 448"/>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47871</xdr:rowOff>
    </xdr:from>
    <xdr:ext cx="762000" cy="259045"/>
    <xdr:sp macro="" textlink="">
      <xdr:nvSpPr>
        <xdr:cNvPr id="450" name="テキスト ボックス 449"/>
        <xdr:cNvSpPr txBox="1"/>
      </xdr:nvSpPr>
      <xdr:spPr>
        <a:xfrm>
          <a:off x="14020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1" name="フローチャート : 判断 450"/>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158869</xdr:rowOff>
    </xdr:from>
    <xdr:ext cx="762000" cy="259045"/>
    <xdr:sp macro="" textlink="">
      <xdr:nvSpPr>
        <xdr:cNvPr id="452" name="テキスト ボックス 451"/>
        <xdr:cNvSpPr txBox="1"/>
      </xdr:nvSpPr>
      <xdr:spPr>
        <a:xfrm>
          <a:off x="13131800" y="30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4826</xdr:rowOff>
    </xdr:from>
    <xdr:to>
      <xdr:col>22</xdr:col>
      <xdr:colOff>254000</xdr:colOff>
      <xdr:row>14</xdr:row>
      <xdr:rowOff>106426</xdr:rowOff>
    </xdr:to>
    <xdr:sp macro="" textlink="">
      <xdr:nvSpPr>
        <xdr:cNvPr id="458" name="円/楕円 457"/>
        <xdr:cNvSpPr/>
      </xdr:nvSpPr>
      <xdr:spPr>
        <a:xfrm>
          <a:off x="15240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116603</xdr:rowOff>
    </xdr:from>
    <xdr:ext cx="762000" cy="259045"/>
    <xdr:sp macro="" textlink="">
      <xdr:nvSpPr>
        <xdr:cNvPr id="459" name="テキスト ボックス 458"/>
        <xdr:cNvSpPr txBox="1"/>
      </xdr:nvSpPr>
      <xdr:spPr>
        <a:xfrm>
          <a:off x="14909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47650</xdr:rowOff>
    </xdr:from>
    <xdr:to>
      <xdr:col>21</xdr:col>
      <xdr:colOff>50800</xdr:colOff>
      <xdr:row>15</xdr:row>
      <xdr:rowOff>149250</xdr:rowOff>
    </xdr:to>
    <xdr:sp macro="" textlink="">
      <xdr:nvSpPr>
        <xdr:cNvPr id="460" name="円/楕円 459"/>
        <xdr:cNvSpPr/>
      </xdr:nvSpPr>
      <xdr:spPr>
        <a:xfrm>
          <a:off x="14351000" y="26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159427</xdr:rowOff>
    </xdr:from>
    <xdr:ext cx="762000" cy="259045"/>
    <xdr:sp macro="" textlink="">
      <xdr:nvSpPr>
        <xdr:cNvPr id="461" name="テキスト ボックス 460"/>
        <xdr:cNvSpPr txBox="1"/>
      </xdr:nvSpPr>
      <xdr:spPr>
        <a:xfrm>
          <a:off x="14020800" y="23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30632</xdr:rowOff>
    </xdr:from>
    <xdr:to>
      <xdr:col>19</xdr:col>
      <xdr:colOff>533400</xdr:colOff>
      <xdr:row>16</xdr:row>
      <xdr:rowOff>132232</xdr:rowOff>
    </xdr:to>
    <xdr:sp macro="" textlink="">
      <xdr:nvSpPr>
        <xdr:cNvPr id="462" name="円/楕円 461"/>
        <xdr:cNvSpPr/>
      </xdr:nvSpPr>
      <xdr:spPr>
        <a:xfrm>
          <a:off x="13462000" y="27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142409</xdr:rowOff>
    </xdr:from>
    <xdr:ext cx="762000" cy="259045"/>
    <xdr:sp macro="" textlink="">
      <xdr:nvSpPr>
        <xdr:cNvPr id="463" name="テキスト ボックス 462"/>
        <xdr:cNvSpPr txBox="1"/>
      </xdr:nvSpPr>
      <xdr:spPr>
        <a:xfrm>
          <a:off x="13131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数値の上昇については、経常収支比率の上昇が要因である。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近年は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退職者数</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割採用実施</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してきた。</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割数採用は人件費抑制に一定の効果があるが、スムーズな住民サービスの提供を考慮したときに、またそうでなくとも限界がある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ため、平成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年度においては退職者と同数の新規採用を行っている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提供するサービス、実施する事務に対する適正な人員確保を考慮しつつ、経費抑制を図</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って行きたい。</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115570</xdr:rowOff>
    </xdr:to>
    <xdr:cxnSp macro="">
      <xdr:nvCxnSpPr>
        <xdr:cNvPr id="66" name="直線コネクタ 65"/>
        <xdr:cNvCxnSpPr/>
      </xdr:nvCxnSpPr>
      <xdr:spPr>
        <a:xfrm>
          <a:off x="3987800" y="6314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31750</xdr:rowOff>
    </xdr:to>
    <xdr:cxnSp macro="">
      <xdr:nvCxnSpPr>
        <xdr:cNvPr id="69" name="直線コネクタ 68"/>
        <xdr:cNvCxnSpPr/>
      </xdr:nvCxnSpPr>
      <xdr:spPr>
        <a:xfrm flipV="1">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31750</xdr:rowOff>
    </xdr:to>
    <xdr:cxnSp macro="">
      <xdr:nvCxnSpPr>
        <xdr:cNvPr id="72" name="直線コネクタ 71"/>
        <xdr:cNvCxnSpPr/>
      </xdr:nvCxnSpPr>
      <xdr:spPr>
        <a:xfrm>
          <a:off x="2209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138430</xdr:rowOff>
    </xdr:to>
    <xdr:cxnSp macro="">
      <xdr:nvCxnSpPr>
        <xdr:cNvPr id="75" name="直線コネクタ 74"/>
        <xdr:cNvCxnSpPr/>
      </xdr:nvCxnSpPr>
      <xdr:spPr>
        <a:xfrm flipV="1">
          <a:off x="1320800" y="6360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類似団体と比較して高い数値である。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前年度わずかに改善したが、本年度は再度上昇している。これは</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経常収支比率の上昇と連動するものだが、各種計画作成に伴う調査等の委託料、電算システムの更新等による経費増が主な要因である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事業の内容の精査、効果に配慮しながら、経費削減に努める。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85852</xdr:rowOff>
    </xdr:to>
    <xdr:cxnSp macro="">
      <xdr:nvCxnSpPr>
        <xdr:cNvPr id="125" name="直線コネクタ 124"/>
        <xdr:cNvCxnSpPr/>
      </xdr:nvCxnSpPr>
      <xdr:spPr>
        <a:xfrm>
          <a:off x="15671800" y="2783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85852</xdr:rowOff>
    </xdr:to>
    <xdr:cxnSp macro="">
      <xdr:nvCxnSpPr>
        <xdr:cNvPr id="128" name="直線コネクタ 127"/>
        <xdr:cNvCxnSpPr/>
      </xdr:nvCxnSpPr>
      <xdr:spPr>
        <a:xfrm flipV="1">
          <a:off x="14782800" y="2783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103632</xdr:rowOff>
    </xdr:from>
    <xdr:to>
      <xdr:col>22</xdr:col>
      <xdr:colOff>615950</xdr:colOff>
      <xdr:row>15</xdr:row>
      <xdr:rowOff>33782</xdr:rowOff>
    </xdr:to>
    <xdr:sp macro="" textlink="">
      <xdr:nvSpPr>
        <xdr:cNvPr id="129" name="フローチャート : 判断 128"/>
        <xdr:cNvSpPr/>
      </xdr:nvSpPr>
      <xdr:spPr>
        <a:xfrm>
          <a:off x="15621000" y="250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43959</xdr:rowOff>
    </xdr:from>
    <xdr:ext cx="736600" cy="259045"/>
    <xdr:sp macro="" textlink="">
      <xdr:nvSpPr>
        <xdr:cNvPr id="130" name="テキスト ボックス 129"/>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16</xdr:row>
      <xdr:rowOff>85852</xdr:rowOff>
    </xdr:to>
    <xdr:cxnSp macro="">
      <xdr:nvCxnSpPr>
        <xdr:cNvPr id="131" name="直線コネクタ 130"/>
        <xdr:cNvCxnSpPr/>
      </xdr:nvCxnSpPr>
      <xdr:spPr>
        <a:xfrm>
          <a:off x="13893800" y="26095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48768</xdr:rowOff>
    </xdr:from>
    <xdr:to>
      <xdr:col>21</xdr:col>
      <xdr:colOff>412750</xdr:colOff>
      <xdr:row>14</xdr:row>
      <xdr:rowOff>150368</xdr:rowOff>
    </xdr:to>
    <xdr:sp macro="" textlink="">
      <xdr:nvSpPr>
        <xdr:cNvPr id="132" name="フローチャート : 判断 131"/>
        <xdr:cNvSpPr/>
      </xdr:nvSpPr>
      <xdr:spPr>
        <a:xfrm>
          <a:off x="14732000" y="244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160545</xdr:rowOff>
    </xdr:from>
    <xdr:ext cx="762000" cy="259045"/>
    <xdr:sp macro="" textlink="">
      <xdr:nvSpPr>
        <xdr:cNvPr id="133" name="テキスト ボックス 132"/>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120142</xdr:rowOff>
    </xdr:to>
    <xdr:cxnSp macro="">
      <xdr:nvCxnSpPr>
        <xdr:cNvPr id="134" name="直線コネクタ 133"/>
        <xdr:cNvCxnSpPr/>
      </xdr:nvCxnSpPr>
      <xdr:spPr>
        <a:xfrm flipV="1">
          <a:off x="13004800" y="2609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137922</xdr:rowOff>
    </xdr:from>
    <xdr:to>
      <xdr:col>20</xdr:col>
      <xdr:colOff>209550</xdr:colOff>
      <xdr:row>14</xdr:row>
      <xdr:rowOff>68072</xdr:rowOff>
    </xdr:to>
    <xdr:sp macro="" textlink="">
      <xdr:nvSpPr>
        <xdr:cNvPr id="135" name="フローチャート : 判断 134"/>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78249</xdr:rowOff>
    </xdr:from>
    <xdr:ext cx="762000" cy="259045"/>
    <xdr:sp macro="" textlink="">
      <xdr:nvSpPr>
        <xdr:cNvPr id="136" name="テキスト ボックス 135"/>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137922</xdr:rowOff>
    </xdr:from>
    <xdr:to>
      <xdr:col>19</xdr:col>
      <xdr:colOff>6350</xdr:colOff>
      <xdr:row>14</xdr:row>
      <xdr:rowOff>68072</xdr:rowOff>
    </xdr:to>
    <xdr:sp macro="" textlink="">
      <xdr:nvSpPr>
        <xdr:cNvPr id="137" name="フローチャート : 判断 136"/>
        <xdr:cNvSpPr/>
      </xdr:nvSpPr>
      <xdr:spPr>
        <a:xfrm>
          <a:off x="12954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78249</xdr:rowOff>
    </xdr:from>
    <xdr:ext cx="762000" cy="259045"/>
    <xdr:sp macro="" textlink="">
      <xdr:nvSpPr>
        <xdr:cNvPr id="138" name="テキスト ボックス 137"/>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4" name="円/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7129</xdr:rowOff>
    </xdr:from>
    <xdr:ext cx="762000" cy="259045"/>
    <xdr:sp macro="" textlink="">
      <xdr:nvSpPr>
        <xdr:cNvPr id="145" name="物件費該当値テキスト"/>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6" name="円/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47" name="テキスト ボックス 146"/>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8" name="円/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0" name="円/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73423</xdr:rowOff>
    </xdr:from>
    <xdr:ext cx="762000" cy="259045"/>
    <xdr:sp macro="" textlink="">
      <xdr:nvSpPr>
        <xdr:cNvPr id="151" name="テキスト ボックス 150"/>
        <xdr:cNvSpPr txBox="1"/>
      </xdr:nvSpPr>
      <xdr:spPr>
        <a:xfrm>
          <a:off x="13512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2" name="円/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53" name="テキスト ボックス 152"/>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数値についてはほぼ横ばいで推移している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扶助費は、障がい福祉サービス費、子どもの医療費助成、児童手当等、生活に密着する</a:t>
          </a:r>
          <a:r>
            <a:rPr kumimoji="0" lang="ja-JP" altLang="en-US" sz="1300" b="0" i="0" u="none" strike="noStrike" kern="0" cap="none" spc="0" normalizeH="0" baseline="0" noProof="0">
              <a:ln>
                <a:noFill/>
              </a:ln>
              <a:solidFill>
                <a:prstClr val="black"/>
              </a:solidFill>
              <a:effectLst/>
              <a:uLnTx/>
              <a:uFillTx/>
              <a:latin typeface="+mn-lt"/>
              <a:ea typeface="+mn-ea"/>
              <a:cs typeface="+mn-cs"/>
            </a:rPr>
            <a:t>社会保障</a:t>
          </a:r>
          <a:r>
            <a:rPr kumimoji="0" lang="ja-JP" altLang="ja-JP" sz="1300" b="0" i="0" u="none" strike="noStrike" kern="0" cap="none" spc="0" normalizeH="0" baseline="0" noProof="0">
              <a:ln>
                <a:noFill/>
              </a:ln>
              <a:solidFill>
                <a:prstClr val="black"/>
              </a:solidFill>
              <a:effectLst/>
              <a:uLnTx/>
              <a:uFillTx/>
              <a:latin typeface="+mn-lt"/>
              <a:ea typeface="+mn-ea"/>
              <a:cs typeface="+mn-cs"/>
            </a:rPr>
            <a:t>経費である</a:t>
          </a:r>
          <a:r>
            <a:rPr kumimoji="0" lang="ja-JP" altLang="en-US" sz="1300" b="0" i="0" u="none" strike="noStrike" kern="0" cap="none" spc="0" normalizeH="0" baseline="0" noProof="0">
              <a:ln>
                <a:noFill/>
              </a:ln>
              <a:solidFill>
                <a:prstClr val="black"/>
              </a:solidFill>
              <a:effectLst/>
              <a:uLnTx/>
              <a:uFillTx/>
              <a:latin typeface="+mn-lt"/>
              <a:ea typeface="+mn-ea"/>
              <a:cs typeface="+mn-cs"/>
            </a:rPr>
            <a:t>ため、今後、増加が予想される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165100</xdr:rowOff>
    </xdr:to>
    <xdr:cxnSp macro="">
      <xdr:nvCxnSpPr>
        <xdr:cNvPr id="186" name="直線コネクタ 185"/>
        <xdr:cNvCxnSpPr/>
      </xdr:nvCxnSpPr>
      <xdr:spPr>
        <a:xfrm>
          <a:off x="3987800" y="9156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89" name="直線コネクタ 188"/>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95250</xdr:rowOff>
    </xdr:from>
    <xdr:to>
      <xdr:col>5</xdr:col>
      <xdr:colOff>600075</xdr:colOff>
      <xdr:row>54</xdr:row>
      <xdr:rowOff>25400</xdr:rowOff>
    </xdr:to>
    <xdr:sp macro="" textlink="">
      <xdr:nvSpPr>
        <xdr:cNvPr id="190" name="フローチャート : 判断 189"/>
        <xdr:cNvSpPr/>
      </xdr:nvSpPr>
      <xdr:spPr>
        <a:xfrm>
          <a:off x="3937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2" name="直線コネクタ 191"/>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95250</xdr:rowOff>
    </xdr:from>
    <xdr:to>
      <xdr:col>4</xdr:col>
      <xdr:colOff>396875</xdr:colOff>
      <xdr:row>54</xdr:row>
      <xdr:rowOff>25400</xdr:rowOff>
    </xdr:to>
    <xdr:sp macro="" textlink="">
      <xdr:nvSpPr>
        <xdr:cNvPr id="193" name="フローチャート : 判断 192"/>
        <xdr:cNvSpPr/>
      </xdr:nvSpPr>
      <xdr:spPr>
        <a:xfrm>
          <a:off x="3048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127000</xdr:rowOff>
    </xdr:to>
    <xdr:cxnSp macro="">
      <xdr:nvCxnSpPr>
        <xdr:cNvPr id="195" name="直線コネクタ 194"/>
        <xdr:cNvCxnSpPr/>
      </xdr:nvCxnSpPr>
      <xdr:spPr>
        <a:xfrm>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76200</xdr:rowOff>
    </xdr:from>
    <xdr:to>
      <xdr:col>3</xdr:col>
      <xdr:colOff>193675</xdr:colOff>
      <xdr:row>54</xdr:row>
      <xdr:rowOff>6350</xdr:rowOff>
    </xdr:to>
    <xdr:sp macro="" textlink="">
      <xdr:nvSpPr>
        <xdr:cNvPr id="196" name="フローチャート : 判断 195"/>
        <xdr:cNvSpPr/>
      </xdr:nvSpPr>
      <xdr:spPr>
        <a:xfrm>
          <a:off x="2159000" y="916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197" name="テキスト ボックス 196"/>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198" name="フローチャート :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199" name="テキスト ボックス 19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5" name="円/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06"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1" name="円/楕円 210"/>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162577</xdr:rowOff>
    </xdr:from>
    <xdr:ext cx="762000" cy="259045"/>
    <xdr:sp macro="" textlink="">
      <xdr:nvSpPr>
        <xdr:cNvPr id="212" name="テキスト ボックス 211"/>
        <xdr:cNvSpPr txBox="1"/>
      </xdr:nvSpPr>
      <xdr:spPr>
        <a:xfrm>
          <a:off x="182880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3" name="円/楕円 212"/>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124477</xdr:rowOff>
    </xdr:from>
    <xdr:ext cx="762000" cy="259045"/>
    <xdr:sp macro="" textlink="">
      <xdr:nvSpPr>
        <xdr:cNvPr id="214" name="テキスト ボックス 213"/>
        <xdr:cNvSpPr txBox="1"/>
      </xdr:nvSpPr>
      <xdr:spPr>
        <a:xfrm>
          <a:off x="939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概ねすべての経費で数値の上昇が見られるが、特に</a:t>
          </a:r>
          <a:r>
            <a:rPr kumimoji="0" lang="ja-JP" altLang="ja-JP" sz="13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300" b="0" i="0" u="none" strike="noStrike" kern="0" cap="none" spc="0" normalizeH="0" baseline="0" noProof="0">
              <a:ln>
                <a:noFill/>
              </a:ln>
              <a:solidFill>
                <a:prstClr val="black"/>
              </a:solidFill>
              <a:effectLst/>
              <a:uLnTx/>
              <a:uFillTx/>
              <a:latin typeface="+mn-lt"/>
              <a:ea typeface="+mn-ea"/>
              <a:cs typeface="+mn-cs"/>
            </a:rPr>
            <a:t>の</a:t>
          </a:r>
          <a:r>
            <a:rPr kumimoji="0" lang="ja-JP" altLang="ja-JP" sz="1300" b="0" i="0" u="none" strike="noStrike" kern="0" cap="none" spc="0" normalizeH="0" baseline="0" noProof="0">
              <a:ln>
                <a:noFill/>
              </a:ln>
              <a:solidFill>
                <a:prstClr val="black"/>
              </a:solidFill>
              <a:effectLst/>
              <a:uLnTx/>
              <a:uFillTx/>
              <a:latin typeface="+mn-lt"/>
              <a:ea typeface="+mn-ea"/>
              <a:cs typeface="+mn-cs"/>
            </a:rPr>
            <a:t>増加</a:t>
          </a:r>
          <a:r>
            <a:rPr kumimoji="0" lang="ja-JP" altLang="en-US" sz="1300" b="0" i="0" u="none" strike="noStrike" kern="0" cap="none" spc="0" normalizeH="0" baseline="0" noProof="0">
              <a:ln>
                <a:noFill/>
              </a:ln>
              <a:solidFill>
                <a:prstClr val="black"/>
              </a:solidFill>
              <a:effectLst/>
              <a:uLnTx/>
              <a:uFillTx/>
              <a:latin typeface="+mn-lt"/>
              <a:ea typeface="+mn-ea"/>
              <a:cs typeface="+mn-cs"/>
            </a:rPr>
            <a:t>が大きい</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国民健康保険、介護保険事業、後期高齢者医療等の特別会計は社会保障費の自然増により増加傾向にあるが、</a:t>
          </a:r>
          <a:r>
            <a:rPr kumimoji="0" lang="ja-JP" altLang="ja-JP" sz="1300" b="0" i="0" u="none" strike="noStrike" kern="0" cap="none" spc="0" normalizeH="0" baseline="0" noProof="0">
              <a:ln>
                <a:noFill/>
              </a:ln>
              <a:solidFill>
                <a:prstClr val="black"/>
              </a:solidFill>
              <a:effectLst/>
              <a:uLnTx/>
              <a:uFillTx/>
              <a:latin typeface="+mn-lt"/>
              <a:ea typeface="+mn-ea"/>
              <a:cs typeface="+mn-cs"/>
            </a:rPr>
            <a:t>独立採算の原則に鑑み、特別会計の財政基盤の健全化を図る必要がある。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111760</xdr:rowOff>
    </xdr:to>
    <xdr:cxnSp macro="">
      <xdr:nvCxnSpPr>
        <xdr:cNvPr id="247" name="直線コネクタ 246"/>
        <xdr:cNvCxnSpPr/>
      </xdr:nvCxnSpPr>
      <xdr:spPr>
        <a:xfrm>
          <a:off x="15671800" y="9979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111760</xdr:rowOff>
    </xdr:to>
    <xdr:cxnSp macro="">
      <xdr:nvCxnSpPr>
        <xdr:cNvPr id="250" name="直線コネクタ 249"/>
        <xdr:cNvCxnSpPr/>
      </xdr:nvCxnSpPr>
      <xdr:spPr>
        <a:xfrm flipV="1">
          <a:off x="14782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111760</xdr:rowOff>
    </xdr:to>
    <xdr:cxnSp macro="">
      <xdr:nvCxnSpPr>
        <xdr:cNvPr id="253" name="直線コネクタ 252"/>
        <xdr:cNvCxnSpPr/>
      </xdr:nvCxnSpPr>
      <xdr:spPr>
        <a:xfrm>
          <a:off x="13893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11430</xdr:rowOff>
    </xdr:from>
    <xdr:to>
      <xdr:col>21</xdr:col>
      <xdr:colOff>412750</xdr:colOff>
      <xdr:row>57</xdr:row>
      <xdr:rowOff>113030</xdr:rowOff>
    </xdr:to>
    <xdr:sp macro="" textlink="">
      <xdr:nvSpPr>
        <xdr:cNvPr id="254" name="フローチャート : 判断 253"/>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123207</xdr:rowOff>
    </xdr:from>
    <xdr:ext cx="762000" cy="259045"/>
    <xdr:sp macro="" textlink="">
      <xdr:nvSpPr>
        <xdr:cNvPr id="255" name="テキスト ボックス 254"/>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58</xdr:row>
      <xdr:rowOff>66040</xdr:rowOff>
    </xdr:to>
    <xdr:cxnSp macro="">
      <xdr:nvCxnSpPr>
        <xdr:cNvPr id="256" name="直線コネクタ 255"/>
        <xdr:cNvCxnSpPr/>
      </xdr:nvCxnSpPr>
      <xdr:spPr>
        <a:xfrm>
          <a:off x="13004800" y="96901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3810</xdr:rowOff>
    </xdr:from>
    <xdr:to>
      <xdr:col>20</xdr:col>
      <xdr:colOff>209550</xdr:colOff>
      <xdr:row>57</xdr:row>
      <xdr:rowOff>105410</xdr:rowOff>
    </xdr:to>
    <xdr:sp macro="" textlink="">
      <xdr:nvSpPr>
        <xdr:cNvPr id="257" name="フローチャート :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59" name="フローチャート :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0" name="テキスト ボックス 259"/>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6" name="円/楕円 265"/>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7"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8" name="円/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0" name="円/楕円 269"/>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1" name="テキスト ボックス 270"/>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2" name="円/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4" name="円/楕円 27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5" name="テキスト ボックス 274"/>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前年比</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ポイント減少したが、全国・県平均と比べると高い水準である。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各種団体に対する補助金については内容・金額を含め検討を続行している。環境衛生に対する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一部事務組合等の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負担金など削減が難しい経費も含まれているため、今後の動向に注意を払いつつ、</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数値の改善に努める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36</xdr:row>
      <xdr:rowOff>73660</xdr:rowOff>
    </xdr:to>
    <xdr:cxnSp macro="">
      <xdr:nvCxnSpPr>
        <xdr:cNvPr id="308" name="直線コネクタ 307"/>
        <xdr:cNvCxnSpPr/>
      </xdr:nvCxnSpPr>
      <xdr:spPr>
        <a:xfrm flipV="1">
          <a:off x="15671800" y="60477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xdr:rowOff>
    </xdr:from>
    <xdr:to>
      <xdr:col>22</xdr:col>
      <xdr:colOff>565150</xdr:colOff>
      <xdr:row>36</xdr:row>
      <xdr:rowOff>73660</xdr:rowOff>
    </xdr:to>
    <xdr:cxnSp macro="">
      <xdr:nvCxnSpPr>
        <xdr:cNvPr id="311" name="直線コネクタ 310"/>
        <xdr:cNvCxnSpPr/>
      </xdr:nvCxnSpPr>
      <xdr:spPr>
        <a:xfrm>
          <a:off x="14782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34290</xdr:rowOff>
    </xdr:from>
    <xdr:to>
      <xdr:col>22</xdr:col>
      <xdr:colOff>615950</xdr:colOff>
      <xdr:row>37</xdr:row>
      <xdr:rowOff>135890</xdr:rowOff>
    </xdr:to>
    <xdr:sp macro="" textlink="">
      <xdr:nvSpPr>
        <xdr:cNvPr id="312" name="フローチャート : 判断 311"/>
        <xdr:cNvSpPr/>
      </xdr:nvSpPr>
      <xdr:spPr>
        <a:xfrm>
          <a:off x="15621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120667</xdr:rowOff>
    </xdr:from>
    <xdr:ext cx="736600" cy="259045"/>
    <xdr:sp macro="" textlink="">
      <xdr:nvSpPr>
        <xdr:cNvPr id="313" name="テキスト ボックス 312"/>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36</xdr:row>
      <xdr:rowOff>5080</xdr:rowOff>
    </xdr:to>
    <xdr:cxnSp macro="">
      <xdr:nvCxnSpPr>
        <xdr:cNvPr id="314" name="直線コネクタ 313"/>
        <xdr:cNvCxnSpPr/>
      </xdr:nvCxnSpPr>
      <xdr:spPr>
        <a:xfrm>
          <a:off x="13893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41910</xdr:rowOff>
    </xdr:from>
    <xdr:to>
      <xdr:col>21</xdr:col>
      <xdr:colOff>412750</xdr:colOff>
      <xdr:row>37</xdr:row>
      <xdr:rowOff>143510</xdr:rowOff>
    </xdr:to>
    <xdr:sp macro="" textlink="">
      <xdr:nvSpPr>
        <xdr:cNvPr id="315" name="フローチャート : 判断 314"/>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16" name="テキスト ボックス 315"/>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123190</xdr:rowOff>
    </xdr:to>
    <xdr:cxnSp macro="">
      <xdr:nvCxnSpPr>
        <xdr:cNvPr id="317" name="直線コネクタ 316"/>
        <xdr:cNvCxnSpPr/>
      </xdr:nvCxnSpPr>
      <xdr:spPr>
        <a:xfrm>
          <a:off x="13004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26670</xdr:rowOff>
    </xdr:from>
    <xdr:to>
      <xdr:col>20</xdr:col>
      <xdr:colOff>209550</xdr:colOff>
      <xdr:row>37</xdr:row>
      <xdr:rowOff>128270</xdr:rowOff>
    </xdr:to>
    <xdr:sp macro="" textlink="">
      <xdr:nvSpPr>
        <xdr:cNvPr id="318" name="フローチャート :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113047</xdr:rowOff>
    </xdr:from>
    <xdr:ext cx="762000" cy="259045"/>
    <xdr:sp macro="" textlink="">
      <xdr:nvSpPr>
        <xdr:cNvPr id="319" name="テキスト ボックス 318"/>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0" name="フローチャート :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1" name="テキスト ボックス 32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7" name="円/楕円 326"/>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8"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22860</xdr:rowOff>
    </xdr:from>
    <xdr:to>
      <xdr:col>22</xdr:col>
      <xdr:colOff>615950</xdr:colOff>
      <xdr:row>36</xdr:row>
      <xdr:rowOff>124460</xdr:rowOff>
    </xdr:to>
    <xdr:sp macro="" textlink="">
      <xdr:nvSpPr>
        <xdr:cNvPr id="329" name="円/楕円 328"/>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30" name="テキスト ボックス 329"/>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31" name="円/楕円 330"/>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32" name="テキスト ボックス 331"/>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3" name="円/楕円 332"/>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4" name="テキスト ボックス 333"/>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5" name="円/楕円 334"/>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6" name="テキスト ボックス 335"/>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全国平均・県平均・類似団体平均を下回っている。これは、平成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21</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年度に公的資金補償金免除繰上償還を行ったことに起因する。また、平成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24</a:t>
          </a:r>
          <a:r>
            <a:rPr kumimoji="0" lang="ja-JP" altLang="ja-JP" sz="1300" b="0" i="0" u="none" strike="noStrike" kern="0" cap="none" spc="0" normalizeH="0" baseline="0" noProof="0">
              <a:ln>
                <a:noFill/>
              </a:ln>
              <a:solidFill>
                <a:prstClr val="black"/>
              </a:solidFill>
              <a:effectLst/>
              <a:uLnTx/>
              <a:uFillTx/>
              <a:latin typeface="+mn-lt"/>
              <a:ea typeface="+mn-ea"/>
              <a:cs typeface="+mn-cs"/>
            </a:rPr>
            <a:t>年度</a:t>
          </a:r>
          <a:r>
            <a:rPr kumimoji="0" lang="ja-JP" altLang="en-US" sz="1300" b="0" i="0" u="none" strike="noStrike" kern="0" cap="none" spc="0" normalizeH="0" baseline="0" noProof="0">
              <a:ln>
                <a:noFill/>
              </a:ln>
              <a:solidFill>
                <a:prstClr val="black"/>
              </a:solidFill>
              <a:effectLst/>
              <a:uLnTx/>
              <a:uFillTx/>
              <a:latin typeface="+mn-lt"/>
              <a:ea typeface="+mn-ea"/>
              <a:cs typeface="+mn-cs"/>
            </a:rPr>
            <a:t>・平成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25</a:t>
          </a:r>
          <a:r>
            <a:rPr kumimoji="0" lang="ja-JP" altLang="en-US" sz="1300" b="0" i="0" u="none" strike="noStrike" kern="0" cap="none" spc="0" normalizeH="0" baseline="0" noProof="0">
              <a:ln>
                <a:noFill/>
              </a:ln>
              <a:solidFill>
                <a:prstClr val="black"/>
              </a:solidFill>
              <a:effectLst/>
              <a:uLnTx/>
              <a:uFillTx/>
              <a:latin typeface="+mn-lt"/>
              <a:ea typeface="+mn-ea"/>
              <a:cs typeface="+mn-cs"/>
            </a:rPr>
            <a:t>年度</a:t>
          </a:r>
          <a:r>
            <a:rPr kumimoji="0" lang="ja-JP" altLang="ja-JP" sz="1300" b="0" i="0" u="none" strike="noStrike" kern="0" cap="none" spc="0" normalizeH="0" baseline="0" noProof="0">
              <a:ln>
                <a:noFill/>
              </a:ln>
              <a:solidFill>
                <a:prstClr val="black"/>
              </a:solidFill>
              <a:effectLst/>
              <a:uLnTx/>
              <a:uFillTx/>
              <a:latin typeface="+mn-lt"/>
              <a:ea typeface="+mn-ea"/>
              <a:cs typeface="+mn-cs"/>
            </a:rPr>
            <a:t>は、臨時財政対策債</a:t>
          </a:r>
          <a:r>
            <a:rPr kumimoji="0" lang="ja-JP" altLang="en-US" sz="1300" b="0" i="0" u="none" strike="noStrike" kern="0" cap="none" spc="0" normalizeH="0" baseline="0" noProof="0">
              <a:ln>
                <a:noFill/>
              </a:ln>
              <a:solidFill>
                <a:prstClr val="black"/>
              </a:solidFill>
              <a:effectLst/>
              <a:uLnTx/>
              <a:uFillTx/>
              <a:latin typeface="+mn-lt"/>
              <a:ea typeface="+mn-ea"/>
              <a:cs typeface="+mn-cs"/>
            </a:rPr>
            <a:t>を</a:t>
          </a:r>
          <a:r>
            <a:rPr kumimoji="0" lang="ja-JP" altLang="ja-JP" sz="1300" b="0" i="0" u="none" strike="noStrike" kern="0" cap="none" spc="0" normalizeH="0" baseline="0" noProof="0">
              <a:ln>
                <a:noFill/>
              </a:ln>
              <a:solidFill>
                <a:prstClr val="black"/>
              </a:solidFill>
              <a:effectLst/>
              <a:uLnTx/>
              <a:uFillTx/>
              <a:latin typeface="+mn-lt"/>
              <a:ea typeface="+mn-ea"/>
              <a:cs typeface="+mn-cs"/>
            </a:rPr>
            <a:t>限度額</a:t>
          </a:r>
          <a:r>
            <a:rPr kumimoji="0" lang="ja-JP" altLang="en-US" sz="1300" b="0" i="0" u="none" strike="noStrike" kern="0" cap="none" spc="0" normalizeH="0" baseline="0" noProof="0">
              <a:ln>
                <a:noFill/>
              </a:ln>
              <a:solidFill>
                <a:prstClr val="black"/>
              </a:solidFill>
              <a:effectLst/>
              <a:uLnTx/>
              <a:uFillTx/>
              <a:latin typeface="+mn-lt"/>
              <a:ea typeface="+mn-ea"/>
              <a:cs typeface="+mn-cs"/>
            </a:rPr>
            <a:t>まで</a:t>
          </a:r>
          <a:r>
            <a:rPr kumimoji="0" lang="ja-JP" altLang="ja-JP" sz="1300" b="0" i="0" u="none" strike="noStrike" kern="0" cap="none" spc="0" normalizeH="0" baseline="0" noProof="0">
              <a:ln>
                <a:noFill/>
              </a:ln>
              <a:solidFill>
                <a:prstClr val="black"/>
              </a:solidFill>
              <a:effectLst/>
              <a:uLnTx/>
              <a:uFillTx/>
              <a:latin typeface="+mn-lt"/>
              <a:ea typeface="+mn-ea"/>
              <a:cs typeface="+mn-cs"/>
            </a:rPr>
            <a:t>借入</a:t>
          </a:r>
          <a:r>
            <a:rPr kumimoji="0" lang="ja-JP" altLang="en-US" sz="1300" b="0" i="0" u="none" strike="noStrike" kern="0" cap="none" spc="0" normalizeH="0" baseline="0" noProof="0">
              <a:ln>
                <a:noFill/>
              </a:ln>
              <a:solidFill>
                <a:prstClr val="black"/>
              </a:solidFill>
              <a:effectLst/>
              <a:uLnTx/>
              <a:uFillTx/>
              <a:latin typeface="+mn-lt"/>
              <a:ea typeface="+mn-ea"/>
              <a:cs typeface="+mn-cs"/>
            </a:rPr>
            <a:t>ず、</a:t>
          </a:r>
          <a:r>
            <a:rPr kumimoji="0" lang="ja-JP" altLang="ja-JP" sz="1300" b="0" i="0" u="none" strike="noStrike" kern="0" cap="none" spc="0" normalizeH="0" baseline="0" noProof="0">
              <a:ln>
                <a:noFill/>
              </a:ln>
              <a:solidFill>
                <a:prstClr val="black"/>
              </a:solidFill>
              <a:effectLst/>
              <a:uLnTx/>
              <a:uFillTx/>
              <a:latin typeface="+mn-lt"/>
              <a:ea typeface="+mn-ea"/>
              <a:cs typeface="+mn-cs"/>
            </a:rPr>
            <a:t>後年の経費抑制に努めた。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今後においても予定されている事業の内容の精査による事業費の抑制、財源の確保に努め、地方債の新規発行を慎重に検討するとともに、可能な限り繰上償還を行い、公債費の抑制に努める。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76</xdr:row>
      <xdr:rowOff>5080</xdr:rowOff>
    </xdr:to>
    <xdr:cxnSp macro="">
      <xdr:nvCxnSpPr>
        <xdr:cNvPr id="369" name="直線コネクタ 368"/>
        <xdr:cNvCxnSpPr/>
      </xdr:nvCxnSpPr>
      <xdr:spPr>
        <a:xfrm>
          <a:off x="3987800" y="13004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35561</xdr:rowOff>
    </xdr:to>
    <xdr:cxnSp macro="">
      <xdr:nvCxnSpPr>
        <xdr:cNvPr id="372" name="直線コネクタ 371"/>
        <xdr:cNvCxnSpPr/>
      </xdr:nvCxnSpPr>
      <xdr:spPr>
        <a:xfrm flipV="1">
          <a:off x="3098800" y="13004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34289</xdr:rowOff>
    </xdr:from>
    <xdr:to>
      <xdr:col>5</xdr:col>
      <xdr:colOff>600075</xdr:colOff>
      <xdr:row>77</xdr:row>
      <xdr:rowOff>135889</xdr:rowOff>
    </xdr:to>
    <xdr:sp macro="" textlink="">
      <xdr:nvSpPr>
        <xdr:cNvPr id="373" name="フローチャート : 判断 372"/>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74" name="テキスト ボックス 373"/>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35561</xdr:rowOff>
    </xdr:to>
    <xdr:cxnSp macro="">
      <xdr:nvCxnSpPr>
        <xdr:cNvPr id="375" name="直線コネクタ 374"/>
        <xdr:cNvCxnSpPr/>
      </xdr:nvCxnSpPr>
      <xdr:spPr>
        <a:xfrm>
          <a:off x="2209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72389</xdr:rowOff>
    </xdr:from>
    <xdr:to>
      <xdr:col>4</xdr:col>
      <xdr:colOff>396875</xdr:colOff>
      <xdr:row>78</xdr:row>
      <xdr:rowOff>2539</xdr:rowOff>
    </xdr:to>
    <xdr:sp macro="" textlink="">
      <xdr:nvSpPr>
        <xdr:cNvPr id="376" name="フローチャート : 判断 375"/>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158766</xdr:rowOff>
    </xdr:from>
    <xdr:ext cx="762000" cy="259045"/>
    <xdr:sp macro="" textlink="">
      <xdr:nvSpPr>
        <xdr:cNvPr id="377" name="テキスト ボックス 37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66039</xdr:rowOff>
    </xdr:to>
    <xdr:cxnSp macro="">
      <xdr:nvCxnSpPr>
        <xdr:cNvPr id="378" name="直線コネクタ 377"/>
        <xdr:cNvCxnSpPr/>
      </xdr:nvCxnSpPr>
      <xdr:spPr>
        <a:xfrm flipV="1">
          <a:off x="1320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102870</xdr:rowOff>
    </xdr:from>
    <xdr:to>
      <xdr:col>3</xdr:col>
      <xdr:colOff>193675</xdr:colOff>
      <xdr:row>78</xdr:row>
      <xdr:rowOff>33020</xdr:rowOff>
    </xdr:to>
    <xdr:sp macro="" textlink="">
      <xdr:nvSpPr>
        <xdr:cNvPr id="379" name="フローチャート : 判断 378"/>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80" name="テキスト ボックス 379"/>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1" name="フローチャート : 判断 380"/>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2" name="テキスト ボックス 381"/>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8" name="円/楕円 387"/>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9"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90" name="円/楕円 389"/>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91" name="テキスト ボックス 390"/>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2" name="円/楕円 391"/>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3" name="テキスト ボックス 392"/>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125730</xdr:rowOff>
    </xdr:from>
    <xdr:to>
      <xdr:col>3</xdr:col>
      <xdr:colOff>193675</xdr:colOff>
      <xdr:row>76</xdr:row>
      <xdr:rowOff>55880</xdr:rowOff>
    </xdr:to>
    <xdr:sp macro="" textlink="">
      <xdr:nvSpPr>
        <xdr:cNvPr id="394" name="円/楕円 393"/>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66057</xdr:rowOff>
    </xdr:from>
    <xdr:ext cx="762000" cy="259045"/>
    <xdr:sp macro="" textlink="">
      <xdr:nvSpPr>
        <xdr:cNvPr id="395" name="テキスト ボックス 394"/>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6" name="円/楕円 395"/>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7" name="テキスト ボックス 396"/>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前年に比べ、</a:t>
          </a:r>
          <a:r>
            <a:rPr kumimoji="0" lang="en-US" altLang="ja-JP" sz="1300" b="0" i="0" u="none" strike="noStrike" kern="0" cap="none" spc="0" normalizeH="0" baseline="0" noProof="0">
              <a:ln>
                <a:noFill/>
              </a:ln>
              <a:solidFill>
                <a:prstClr val="black"/>
              </a:solidFill>
              <a:effectLst/>
              <a:uLnTx/>
              <a:uFillTx/>
              <a:latin typeface="+mn-lt"/>
              <a:ea typeface="+mn-ea"/>
              <a:cs typeface="+mn-cs"/>
            </a:rPr>
            <a:t>1.3</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ポイント数値が上昇し</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県平均・類似団体平均</a:t>
          </a:r>
          <a:r>
            <a:rPr kumimoji="0" lang="ja-JP" altLang="en-US" sz="1300" b="0" i="0" u="none" strike="noStrike" kern="0" cap="none" spc="0" normalizeH="0" baseline="0" noProof="0">
              <a:ln>
                <a:noFill/>
              </a:ln>
              <a:solidFill>
                <a:prstClr val="black"/>
              </a:solidFill>
              <a:effectLst/>
              <a:uLnTx/>
              <a:uFillTx/>
              <a:latin typeface="+mn-lt"/>
              <a:ea typeface="+mn-ea"/>
              <a:cs typeface="+mn-cs"/>
            </a:rPr>
            <a:t>を</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22</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年度より上昇傾向にあり、扶助費</a:t>
          </a:r>
          <a:r>
            <a:rPr kumimoji="0" lang="ja-JP" altLang="en-US" sz="1300" b="0" i="0" u="none" strike="noStrike" kern="0" cap="none" spc="0" normalizeH="0" baseline="0" noProof="0">
              <a:ln>
                <a:noFill/>
              </a:ln>
              <a:solidFill>
                <a:prstClr val="black"/>
              </a:solidFill>
              <a:effectLst/>
              <a:uLnTx/>
              <a:uFillTx/>
              <a:latin typeface="+mn-lt"/>
              <a:ea typeface="+mn-ea"/>
              <a:cs typeface="+mn-cs"/>
            </a:rPr>
            <a:t>（社会保障費）</a:t>
          </a:r>
          <a:r>
            <a:rPr kumimoji="0" lang="ja-JP" altLang="ja-JP" sz="1300" b="0" i="0" u="none" strike="noStrike" kern="0" cap="none" spc="0" normalizeH="0" baseline="0" noProof="0">
              <a:ln>
                <a:noFill/>
              </a:ln>
              <a:solidFill>
                <a:prstClr val="black"/>
              </a:solidFill>
              <a:effectLst/>
              <a:uLnTx/>
              <a:uFillTx/>
              <a:latin typeface="+mn-lt"/>
              <a:ea typeface="+mn-ea"/>
              <a:cs typeface="+mn-cs"/>
            </a:rPr>
            <a:t>の増加が見込まれることから今後も上昇傾向となることが予想される</a:t>
          </a:r>
          <a:r>
            <a:rPr kumimoji="0" lang="ja-JP" altLang="en-US" sz="1300" b="0" i="0" u="none" strike="noStrike" kern="0" cap="none" spc="0" normalizeH="0" baseline="0" noProof="0">
              <a:ln>
                <a:noFill/>
              </a:ln>
              <a:solidFill>
                <a:prstClr val="black"/>
              </a:solidFill>
              <a:effectLst/>
              <a:uLnTx/>
              <a:uFillTx/>
              <a:latin typeface="+mn-lt"/>
              <a:ea typeface="+mn-ea"/>
              <a:cs typeface="+mn-cs"/>
            </a:rPr>
            <a:t>。経費全体の見直しを図り、</a:t>
          </a:r>
          <a:r>
            <a:rPr kumimoji="0" lang="ja-JP" altLang="ja-JP" sz="1300" b="0" i="0" u="none" strike="noStrike" kern="0" cap="none" spc="0" normalizeH="0" baseline="0" noProof="0">
              <a:ln>
                <a:noFill/>
              </a:ln>
              <a:solidFill>
                <a:prstClr val="black"/>
              </a:solidFill>
              <a:effectLst/>
              <a:uLnTx/>
              <a:uFillTx/>
              <a:latin typeface="+mn-lt"/>
              <a:ea typeface="+mn-ea"/>
              <a:cs typeface="+mn-cs"/>
            </a:rPr>
            <a:t>経費の抑制に努め、財政の健全化</a:t>
          </a:r>
          <a:r>
            <a:rPr kumimoji="0" lang="ja-JP" altLang="en-US" sz="1300" b="0" i="0" u="none" strike="noStrike" kern="0" cap="none" spc="0" normalizeH="0" baseline="0" noProof="0">
              <a:ln>
                <a:noFill/>
              </a:ln>
              <a:solidFill>
                <a:prstClr val="black"/>
              </a:solidFill>
              <a:effectLst/>
              <a:uLnTx/>
              <a:uFillTx/>
              <a:latin typeface="+mn-lt"/>
              <a:ea typeface="+mn-ea"/>
              <a:cs typeface="+mn-cs"/>
            </a:rPr>
            <a:t>を維持しなければならない</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37846</xdr:rowOff>
    </xdr:to>
    <xdr:cxnSp macro="">
      <xdr:nvCxnSpPr>
        <xdr:cNvPr id="428" name="直線コネクタ 427"/>
        <xdr:cNvCxnSpPr/>
      </xdr:nvCxnSpPr>
      <xdr:spPr>
        <a:xfrm>
          <a:off x="15671800" y="131800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51563</xdr:rowOff>
    </xdr:to>
    <xdr:cxnSp macro="">
      <xdr:nvCxnSpPr>
        <xdr:cNvPr id="431" name="直線コネクタ 430"/>
        <xdr:cNvCxnSpPr/>
      </xdr:nvCxnSpPr>
      <xdr:spPr>
        <a:xfrm flipV="1">
          <a:off x="14782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32" name="フローチャート : 判断 431"/>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33" name="テキスト ボックス 43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77</xdr:row>
      <xdr:rowOff>51563</xdr:rowOff>
    </xdr:to>
    <xdr:cxnSp macro="">
      <xdr:nvCxnSpPr>
        <xdr:cNvPr id="434" name="直線コネクタ 433"/>
        <xdr:cNvCxnSpPr/>
      </xdr:nvCxnSpPr>
      <xdr:spPr>
        <a:xfrm>
          <a:off x="13893800" y="13079476"/>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101346</xdr:rowOff>
    </xdr:from>
    <xdr:to>
      <xdr:col>21</xdr:col>
      <xdr:colOff>412750</xdr:colOff>
      <xdr:row>76</xdr:row>
      <xdr:rowOff>31496</xdr:rowOff>
    </xdr:to>
    <xdr:sp macro="" textlink="">
      <xdr:nvSpPr>
        <xdr:cNvPr id="435" name="フローチャート : 判断 434"/>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41673</xdr:rowOff>
    </xdr:from>
    <xdr:ext cx="762000" cy="259045"/>
    <xdr:sp macro="" textlink="">
      <xdr:nvSpPr>
        <xdr:cNvPr id="436" name="テキスト ボックス 435"/>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76</xdr:row>
      <xdr:rowOff>49276</xdr:rowOff>
    </xdr:to>
    <xdr:cxnSp macro="">
      <xdr:nvCxnSpPr>
        <xdr:cNvPr id="437" name="直線コネクタ 436"/>
        <xdr:cNvCxnSpPr/>
      </xdr:nvCxnSpPr>
      <xdr:spPr>
        <a:xfrm>
          <a:off x="13004800" y="129377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38" name="フローチャート : 判断 437"/>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18813</xdr:rowOff>
    </xdr:from>
    <xdr:ext cx="762000" cy="259045"/>
    <xdr:sp macro="" textlink="">
      <xdr:nvSpPr>
        <xdr:cNvPr id="439" name="テキスト ボックス 438"/>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40" name="フローチャート : 判断 439"/>
        <xdr:cNvSpPr/>
      </xdr:nvSpPr>
      <xdr:spPr>
        <a:xfrm>
          <a:off x="12954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119142</xdr:rowOff>
    </xdr:from>
    <xdr:ext cx="762000" cy="259045"/>
    <xdr:sp macro="" textlink="">
      <xdr:nvSpPr>
        <xdr:cNvPr id="441" name="テキスト ボックス 440"/>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47" name="円/楕円 446"/>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130573</xdr:rowOff>
    </xdr:from>
    <xdr:ext cx="762000" cy="259045"/>
    <xdr:sp macro="" textlink="">
      <xdr:nvSpPr>
        <xdr:cNvPr id="448"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9" name="円/楕円 44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50" name="テキスト ボックス 449"/>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1" name="円/楕円 450"/>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2" name="テキスト ボックス 451"/>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3" name="円/楕円 452"/>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84853</xdr:rowOff>
    </xdr:from>
    <xdr:ext cx="762000" cy="259045"/>
    <xdr:sp macro="" textlink="">
      <xdr:nvSpPr>
        <xdr:cNvPr id="454" name="テキスト ボックス 453"/>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5" name="円/楕円 454"/>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56" name="テキスト ボックス 455"/>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79851</xdr:rowOff>
    </xdr:from>
    <xdr:to>
      <xdr:col>4</xdr:col>
      <xdr:colOff>1117600</xdr:colOff>
      <xdr:row>15</xdr:row>
      <xdr:rowOff>118408</xdr:rowOff>
    </xdr:to>
    <xdr:cxnSp macro="">
      <xdr:nvCxnSpPr>
        <xdr:cNvPr id="50" name="直線コネクタ 49"/>
        <xdr:cNvCxnSpPr/>
      </xdr:nvCxnSpPr>
      <xdr:spPr bwMode="auto">
        <a:xfrm>
          <a:off x="5003800" y="2699226"/>
          <a:ext cx="6477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79851</xdr:rowOff>
    </xdr:from>
    <xdr:to>
      <xdr:col>4</xdr:col>
      <xdr:colOff>469900</xdr:colOff>
      <xdr:row>15</xdr:row>
      <xdr:rowOff>146279</xdr:rowOff>
    </xdr:to>
    <xdr:cxnSp macro="">
      <xdr:nvCxnSpPr>
        <xdr:cNvPr id="53" name="直線コネクタ 52"/>
        <xdr:cNvCxnSpPr/>
      </xdr:nvCxnSpPr>
      <xdr:spPr bwMode="auto">
        <a:xfrm flipV="1">
          <a:off x="4305300" y="2699226"/>
          <a:ext cx="698500" cy="6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76</xdr:rowOff>
    </xdr:from>
    <xdr:to>
      <xdr:col>4</xdr:col>
      <xdr:colOff>520700</xdr:colOff>
      <xdr:row>14</xdr:row>
      <xdr:rowOff>101676</xdr:rowOff>
    </xdr:to>
    <xdr:sp macro="" textlink="">
      <xdr:nvSpPr>
        <xdr:cNvPr id="54" name="フローチャート : 判断 53"/>
        <xdr:cNvSpPr/>
      </xdr:nvSpPr>
      <xdr:spPr bwMode="auto">
        <a:xfrm>
          <a:off x="4953000" y="2448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111853</xdr:rowOff>
    </xdr:from>
    <xdr:ext cx="736600" cy="259045"/>
    <xdr:sp macro="" textlink="">
      <xdr:nvSpPr>
        <xdr:cNvPr id="55" name="テキスト ボックス 54"/>
        <xdr:cNvSpPr txBox="1"/>
      </xdr:nvSpPr>
      <xdr:spPr>
        <a:xfrm>
          <a:off x="4622800" y="221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142602</xdr:rowOff>
    </xdr:from>
    <xdr:to>
      <xdr:col>3</xdr:col>
      <xdr:colOff>904875</xdr:colOff>
      <xdr:row>15</xdr:row>
      <xdr:rowOff>146279</xdr:rowOff>
    </xdr:to>
    <xdr:cxnSp macro="">
      <xdr:nvCxnSpPr>
        <xdr:cNvPr id="56" name="直線コネクタ 55"/>
        <xdr:cNvCxnSpPr/>
      </xdr:nvCxnSpPr>
      <xdr:spPr bwMode="auto">
        <a:xfrm>
          <a:off x="3606800" y="2761977"/>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44939</xdr:rowOff>
    </xdr:from>
    <xdr:to>
      <xdr:col>3</xdr:col>
      <xdr:colOff>955675</xdr:colOff>
      <xdr:row>14</xdr:row>
      <xdr:rowOff>146539</xdr:rowOff>
    </xdr:to>
    <xdr:sp macro="" textlink="">
      <xdr:nvSpPr>
        <xdr:cNvPr id="57" name="フローチャート : 判断 56"/>
        <xdr:cNvSpPr/>
      </xdr:nvSpPr>
      <xdr:spPr bwMode="auto">
        <a:xfrm>
          <a:off x="4254500" y="249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156716</xdr:rowOff>
    </xdr:from>
    <xdr:ext cx="762000" cy="259045"/>
    <xdr:sp macro="" textlink="">
      <xdr:nvSpPr>
        <xdr:cNvPr id="58" name="テキスト ボックス 57"/>
        <xdr:cNvSpPr txBox="1"/>
      </xdr:nvSpPr>
      <xdr:spPr>
        <a:xfrm>
          <a:off x="3924300" y="226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98597</xdr:rowOff>
    </xdr:from>
    <xdr:to>
      <xdr:col>3</xdr:col>
      <xdr:colOff>206375</xdr:colOff>
      <xdr:row>15</xdr:row>
      <xdr:rowOff>142602</xdr:rowOff>
    </xdr:to>
    <xdr:cxnSp macro="">
      <xdr:nvCxnSpPr>
        <xdr:cNvPr id="59" name="直線コネクタ 58"/>
        <xdr:cNvCxnSpPr/>
      </xdr:nvCxnSpPr>
      <xdr:spPr bwMode="auto">
        <a:xfrm>
          <a:off x="2908300" y="2717972"/>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170860</xdr:rowOff>
    </xdr:from>
    <xdr:to>
      <xdr:col>3</xdr:col>
      <xdr:colOff>257175</xdr:colOff>
      <xdr:row>14</xdr:row>
      <xdr:rowOff>101010</xdr:rowOff>
    </xdr:to>
    <xdr:sp macro="" textlink="">
      <xdr:nvSpPr>
        <xdr:cNvPr id="60" name="フローチャート : 判断 59"/>
        <xdr:cNvSpPr/>
      </xdr:nvSpPr>
      <xdr:spPr bwMode="auto">
        <a:xfrm>
          <a:off x="3556000" y="244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111187</xdr:rowOff>
    </xdr:from>
    <xdr:ext cx="762000" cy="259045"/>
    <xdr:sp macro="" textlink="">
      <xdr:nvSpPr>
        <xdr:cNvPr id="61" name="テキスト ボックス 60"/>
        <xdr:cNvSpPr txBox="1"/>
      </xdr:nvSpPr>
      <xdr:spPr>
        <a:xfrm>
          <a:off x="3225800" y="221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136989</xdr:rowOff>
    </xdr:from>
    <xdr:to>
      <xdr:col>2</xdr:col>
      <xdr:colOff>692150</xdr:colOff>
      <xdr:row>14</xdr:row>
      <xdr:rowOff>67139</xdr:rowOff>
    </xdr:to>
    <xdr:sp macro="" textlink="">
      <xdr:nvSpPr>
        <xdr:cNvPr id="62" name="フローチャート : 判断 61"/>
        <xdr:cNvSpPr/>
      </xdr:nvSpPr>
      <xdr:spPr bwMode="auto">
        <a:xfrm>
          <a:off x="2857500" y="2413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77316</xdr:rowOff>
    </xdr:from>
    <xdr:ext cx="762000" cy="259045"/>
    <xdr:sp macro="" textlink="">
      <xdr:nvSpPr>
        <xdr:cNvPr id="63" name="テキスト ボックス 62"/>
        <xdr:cNvSpPr txBox="1"/>
      </xdr:nvSpPr>
      <xdr:spPr>
        <a:xfrm>
          <a:off x="2527300" y="218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67608</xdr:rowOff>
    </xdr:from>
    <xdr:to>
      <xdr:col>5</xdr:col>
      <xdr:colOff>34925</xdr:colOff>
      <xdr:row>15</xdr:row>
      <xdr:rowOff>169208</xdr:rowOff>
    </xdr:to>
    <xdr:sp macro="" textlink="">
      <xdr:nvSpPr>
        <xdr:cNvPr id="69" name="円/楕円 68"/>
        <xdr:cNvSpPr/>
      </xdr:nvSpPr>
      <xdr:spPr bwMode="auto">
        <a:xfrm>
          <a:off x="5600700" y="268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84135</xdr:rowOff>
    </xdr:from>
    <xdr:ext cx="762000" cy="259045"/>
    <xdr:sp macro="" textlink="">
      <xdr:nvSpPr>
        <xdr:cNvPr id="70" name="人口1人当たり決算額の推移該当値テキスト130"/>
        <xdr:cNvSpPr txBox="1"/>
      </xdr:nvSpPr>
      <xdr:spPr>
        <a:xfrm>
          <a:off x="5740400" y="253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29051</xdr:rowOff>
    </xdr:from>
    <xdr:to>
      <xdr:col>4</xdr:col>
      <xdr:colOff>520700</xdr:colOff>
      <xdr:row>15</xdr:row>
      <xdr:rowOff>130651</xdr:rowOff>
    </xdr:to>
    <xdr:sp macro="" textlink="">
      <xdr:nvSpPr>
        <xdr:cNvPr id="71" name="円/楕円 70"/>
        <xdr:cNvSpPr/>
      </xdr:nvSpPr>
      <xdr:spPr bwMode="auto">
        <a:xfrm>
          <a:off x="4953000" y="264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115428</xdr:rowOff>
    </xdr:from>
    <xdr:ext cx="736600" cy="259045"/>
    <xdr:sp macro="" textlink="">
      <xdr:nvSpPr>
        <xdr:cNvPr id="72" name="テキスト ボックス 71"/>
        <xdr:cNvSpPr txBox="1"/>
      </xdr:nvSpPr>
      <xdr:spPr>
        <a:xfrm>
          <a:off x="4622800" y="273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84,975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95479</xdr:rowOff>
    </xdr:from>
    <xdr:to>
      <xdr:col>3</xdr:col>
      <xdr:colOff>955675</xdr:colOff>
      <xdr:row>16</xdr:row>
      <xdr:rowOff>25629</xdr:rowOff>
    </xdr:to>
    <xdr:sp macro="" textlink="">
      <xdr:nvSpPr>
        <xdr:cNvPr id="73" name="円/楕円 72"/>
        <xdr:cNvSpPr/>
      </xdr:nvSpPr>
      <xdr:spPr bwMode="auto">
        <a:xfrm>
          <a:off x="4254500" y="271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10406</xdr:rowOff>
    </xdr:from>
    <xdr:ext cx="762000" cy="259045"/>
    <xdr:sp macro="" textlink="">
      <xdr:nvSpPr>
        <xdr:cNvPr id="74" name="テキスト ボックス 73"/>
        <xdr:cNvSpPr txBox="1"/>
      </xdr:nvSpPr>
      <xdr:spPr>
        <a:xfrm>
          <a:off x="3924300" y="280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91802</xdr:rowOff>
    </xdr:from>
    <xdr:to>
      <xdr:col>3</xdr:col>
      <xdr:colOff>257175</xdr:colOff>
      <xdr:row>16</xdr:row>
      <xdr:rowOff>21952</xdr:rowOff>
    </xdr:to>
    <xdr:sp macro="" textlink="">
      <xdr:nvSpPr>
        <xdr:cNvPr id="75" name="円/楕円 74"/>
        <xdr:cNvSpPr/>
      </xdr:nvSpPr>
      <xdr:spPr bwMode="auto">
        <a:xfrm>
          <a:off x="3556000" y="271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6729</xdr:rowOff>
    </xdr:from>
    <xdr:ext cx="762000" cy="259045"/>
    <xdr:sp macro="" textlink="">
      <xdr:nvSpPr>
        <xdr:cNvPr id="76" name="テキスト ボックス 75"/>
        <xdr:cNvSpPr txBox="1"/>
      </xdr:nvSpPr>
      <xdr:spPr>
        <a:xfrm>
          <a:off x="3225800" y="279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81,681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47797</xdr:rowOff>
    </xdr:from>
    <xdr:to>
      <xdr:col>2</xdr:col>
      <xdr:colOff>692150</xdr:colOff>
      <xdr:row>15</xdr:row>
      <xdr:rowOff>149397</xdr:rowOff>
    </xdr:to>
    <xdr:sp macro="" textlink="">
      <xdr:nvSpPr>
        <xdr:cNvPr id="77" name="円/楕円 76"/>
        <xdr:cNvSpPr/>
      </xdr:nvSpPr>
      <xdr:spPr bwMode="auto">
        <a:xfrm>
          <a:off x="2857500" y="266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134174</xdr:rowOff>
    </xdr:from>
    <xdr:ext cx="762000" cy="259045"/>
    <xdr:sp macro="" textlink="">
      <xdr:nvSpPr>
        <xdr:cNvPr id="78" name="テキスト ボックス 77"/>
        <xdr:cNvSpPr txBox="1"/>
      </xdr:nvSpPr>
      <xdr:spPr>
        <a:xfrm>
          <a:off x="2527300" y="27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119132</xdr:rowOff>
    </xdr:from>
    <xdr:to>
      <xdr:col>4</xdr:col>
      <xdr:colOff>1117600</xdr:colOff>
      <xdr:row>35</xdr:row>
      <xdr:rowOff>160833</xdr:rowOff>
    </xdr:to>
    <xdr:cxnSp macro="">
      <xdr:nvCxnSpPr>
        <xdr:cNvPr id="111" name="直線コネクタ 110"/>
        <xdr:cNvCxnSpPr/>
      </xdr:nvCxnSpPr>
      <xdr:spPr bwMode="auto">
        <a:xfrm>
          <a:off x="5003800" y="6729482"/>
          <a:ext cx="647700" cy="4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81947</xdr:rowOff>
    </xdr:from>
    <xdr:to>
      <xdr:col>4</xdr:col>
      <xdr:colOff>469900</xdr:colOff>
      <xdr:row>35</xdr:row>
      <xdr:rowOff>119132</xdr:rowOff>
    </xdr:to>
    <xdr:cxnSp macro="">
      <xdr:nvCxnSpPr>
        <xdr:cNvPr id="114" name="直線コネクタ 113"/>
        <xdr:cNvCxnSpPr/>
      </xdr:nvCxnSpPr>
      <xdr:spPr bwMode="auto">
        <a:xfrm>
          <a:off x="4305300" y="6692297"/>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81553</xdr:rowOff>
    </xdr:from>
    <xdr:to>
      <xdr:col>4</xdr:col>
      <xdr:colOff>520700</xdr:colOff>
      <xdr:row>35</xdr:row>
      <xdr:rowOff>183153</xdr:rowOff>
    </xdr:to>
    <xdr:sp macro="" textlink="">
      <xdr:nvSpPr>
        <xdr:cNvPr id="115" name="フローチャート : 判断 114"/>
        <xdr:cNvSpPr/>
      </xdr:nvSpPr>
      <xdr:spPr bwMode="auto">
        <a:xfrm>
          <a:off x="4953000" y="669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167930</xdr:rowOff>
    </xdr:from>
    <xdr:ext cx="736600" cy="259045"/>
    <xdr:sp macro="" textlink="">
      <xdr:nvSpPr>
        <xdr:cNvPr id="116" name="テキスト ボックス 115"/>
        <xdr:cNvSpPr txBox="1"/>
      </xdr:nvSpPr>
      <xdr:spPr>
        <a:xfrm>
          <a:off x="4622800" y="677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81947</xdr:rowOff>
    </xdr:from>
    <xdr:to>
      <xdr:col>3</xdr:col>
      <xdr:colOff>904875</xdr:colOff>
      <xdr:row>35</xdr:row>
      <xdr:rowOff>84537</xdr:rowOff>
    </xdr:to>
    <xdr:cxnSp macro="">
      <xdr:nvCxnSpPr>
        <xdr:cNvPr id="117" name="直線コネクタ 116"/>
        <xdr:cNvCxnSpPr/>
      </xdr:nvCxnSpPr>
      <xdr:spPr bwMode="auto">
        <a:xfrm flipV="1">
          <a:off x="3606800" y="669229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24517</xdr:rowOff>
    </xdr:from>
    <xdr:to>
      <xdr:col>3</xdr:col>
      <xdr:colOff>955675</xdr:colOff>
      <xdr:row>35</xdr:row>
      <xdr:rowOff>126117</xdr:rowOff>
    </xdr:to>
    <xdr:sp macro="" textlink="">
      <xdr:nvSpPr>
        <xdr:cNvPr id="118" name="フローチャート : 判断 117"/>
        <xdr:cNvSpPr/>
      </xdr:nvSpPr>
      <xdr:spPr bwMode="auto">
        <a:xfrm>
          <a:off x="4254500" y="663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136294</xdr:rowOff>
    </xdr:from>
    <xdr:ext cx="762000" cy="259045"/>
    <xdr:sp macro="" textlink="">
      <xdr:nvSpPr>
        <xdr:cNvPr id="119" name="テキスト ボックス 118"/>
        <xdr:cNvSpPr txBox="1"/>
      </xdr:nvSpPr>
      <xdr:spPr>
        <a:xfrm>
          <a:off x="3924300" y="640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75946</xdr:rowOff>
    </xdr:from>
    <xdr:to>
      <xdr:col>3</xdr:col>
      <xdr:colOff>206375</xdr:colOff>
      <xdr:row>35</xdr:row>
      <xdr:rowOff>84537</xdr:rowOff>
    </xdr:to>
    <xdr:cxnSp macro="">
      <xdr:nvCxnSpPr>
        <xdr:cNvPr id="120" name="直線コネクタ 119"/>
        <xdr:cNvCxnSpPr/>
      </xdr:nvCxnSpPr>
      <xdr:spPr bwMode="auto">
        <a:xfrm>
          <a:off x="2908300" y="6343396"/>
          <a:ext cx="698500" cy="35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171</xdr:rowOff>
    </xdr:from>
    <xdr:to>
      <xdr:col>3</xdr:col>
      <xdr:colOff>257175</xdr:colOff>
      <xdr:row>35</xdr:row>
      <xdr:rowOff>101771</xdr:rowOff>
    </xdr:to>
    <xdr:sp macro="" textlink="">
      <xdr:nvSpPr>
        <xdr:cNvPr id="121" name="フローチャート : 判断 120"/>
        <xdr:cNvSpPr/>
      </xdr:nvSpPr>
      <xdr:spPr bwMode="auto">
        <a:xfrm>
          <a:off x="3556000" y="6610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111948</xdr:rowOff>
    </xdr:from>
    <xdr:ext cx="762000" cy="259045"/>
    <xdr:sp macro="" textlink="">
      <xdr:nvSpPr>
        <xdr:cNvPr id="122" name="テキスト ボックス 121"/>
        <xdr:cNvSpPr txBox="1"/>
      </xdr:nvSpPr>
      <xdr:spPr>
        <a:xfrm>
          <a:off x="3225800" y="637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273501</xdr:rowOff>
    </xdr:from>
    <xdr:to>
      <xdr:col>2</xdr:col>
      <xdr:colOff>692150</xdr:colOff>
      <xdr:row>35</xdr:row>
      <xdr:rowOff>32201</xdr:rowOff>
    </xdr:to>
    <xdr:sp macro="" textlink="">
      <xdr:nvSpPr>
        <xdr:cNvPr id="123" name="フローチャート : 判断 122"/>
        <xdr:cNvSpPr/>
      </xdr:nvSpPr>
      <xdr:spPr bwMode="auto">
        <a:xfrm>
          <a:off x="2857500" y="6540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16978</xdr:rowOff>
    </xdr:from>
    <xdr:ext cx="762000" cy="259045"/>
    <xdr:sp macro="" textlink="">
      <xdr:nvSpPr>
        <xdr:cNvPr id="124" name="テキスト ボックス 123"/>
        <xdr:cNvSpPr txBox="1"/>
      </xdr:nvSpPr>
      <xdr:spPr>
        <a:xfrm>
          <a:off x="2527300" y="662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110033</xdr:rowOff>
    </xdr:from>
    <xdr:to>
      <xdr:col>5</xdr:col>
      <xdr:colOff>34925</xdr:colOff>
      <xdr:row>35</xdr:row>
      <xdr:rowOff>211633</xdr:rowOff>
    </xdr:to>
    <xdr:sp macro="" textlink="">
      <xdr:nvSpPr>
        <xdr:cNvPr id="130" name="円/楕円 129"/>
        <xdr:cNvSpPr/>
      </xdr:nvSpPr>
      <xdr:spPr bwMode="auto">
        <a:xfrm>
          <a:off x="5600700" y="672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298010</xdr:rowOff>
    </xdr:from>
    <xdr:ext cx="762000" cy="259045"/>
    <xdr:sp macro="" textlink="">
      <xdr:nvSpPr>
        <xdr:cNvPr id="131" name="人口1人当たり決算額の推移該当値テキスト445"/>
        <xdr:cNvSpPr txBox="1"/>
      </xdr:nvSpPr>
      <xdr:spPr>
        <a:xfrm>
          <a:off x="5740400" y="656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68332</xdr:rowOff>
    </xdr:from>
    <xdr:to>
      <xdr:col>4</xdr:col>
      <xdr:colOff>520700</xdr:colOff>
      <xdr:row>35</xdr:row>
      <xdr:rowOff>169932</xdr:rowOff>
    </xdr:to>
    <xdr:sp macro="" textlink="">
      <xdr:nvSpPr>
        <xdr:cNvPr id="132" name="円/楕円 131"/>
        <xdr:cNvSpPr/>
      </xdr:nvSpPr>
      <xdr:spPr bwMode="auto">
        <a:xfrm>
          <a:off x="4953000" y="667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180109</xdr:rowOff>
    </xdr:from>
    <xdr:ext cx="736600" cy="259045"/>
    <xdr:sp macro="" textlink="">
      <xdr:nvSpPr>
        <xdr:cNvPr id="133" name="テキスト ボックス 132"/>
        <xdr:cNvSpPr txBox="1"/>
      </xdr:nvSpPr>
      <xdr:spPr>
        <a:xfrm>
          <a:off x="4622800" y="644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31147</xdr:rowOff>
    </xdr:from>
    <xdr:to>
      <xdr:col>3</xdr:col>
      <xdr:colOff>955675</xdr:colOff>
      <xdr:row>35</xdr:row>
      <xdr:rowOff>132747</xdr:rowOff>
    </xdr:to>
    <xdr:sp macro="" textlink="">
      <xdr:nvSpPr>
        <xdr:cNvPr id="134" name="円/楕円 133"/>
        <xdr:cNvSpPr/>
      </xdr:nvSpPr>
      <xdr:spPr bwMode="auto">
        <a:xfrm>
          <a:off x="4254500" y="664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117524</xdr:rowOff>
    </xdr:from>
    <xdr:ext cx="762000" cy="259045"/>
    <xdr:sp macro="" textlink="">
      <xdr:nvSpPr>
        <xdr:cNvPr id="135" name="テキスト ボックス 134"/>
        <xdr:cNvSpPr txBox="1"/>
      </xdr:nvSpPr>
      <xdr:spPr>
        <a:xfrm>
          <a:off x="3924300" y="67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33737</xdr:rowOff>
    </xdr:from>
    <xdr:to>
      <xdr:col>3</xdr:col>
      <xdr:colOff>257175</xdr:colOff>
      <xdr:row>35</xdr:row>
      <xdr:rowOff>135337</xdr:rowOff>
    </xdr:to>
    <xdr:sp macro="" textlink="">
      <xdr:nvSpPr>
        <xdr:cNvPr id="136" name="円/楕円 135"/>
        <xdr:cNvSpPr/>
      </xdr:nvSpPr>
      <xdr:spPr bwMode="auto">
        <a:xfrm>
          <a:off x="3556000" y="664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120114</xdr:rowOff>
    </xdr:from>
    <xdr:ext cx="762000" cy="259045"/>
    <xdr:sp macro="" textlink="">
      <xdr:nvSpPr>
        <xdr:cNvPr id="137" name="テキスト ボックス 136"/>
        <xdr:cNvSpPr txBox="1"/>
      </xdr:nvSpPr>
      <xdr:spPr>
        <a:xfrm>
          <a:off x="3225800" y="673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25146</xdr:rowOff>
    </xdr:from>
    <xdr:to>
      <xdr:col>2</xdr:col>
      <xdr:colOff>692150</xdr:colOff>
      <xdr:row>34</xdr:row>
      <xdr:rowOff>126746</xdr:rowOff>
    </xdr:to>
    <xdr:sp macro="" textlink="">
      <xdr:nvSpPr>
        <xdr:cNvPr id="138" name="円/楕円 137"/>
        <xdr:cNvSpPr/>
      </xdr:nvSpPr>
      <xdr:spPr bwMode="auto">
        <a:xfrm>
          <a:off x="2857500" y="629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136923</xdr:rowOff>
    </xdr:from>
    <xdr:ext cx="762000" cy="259045"/>
    <xdr:sp macro="" textlink="">
      <xdr:nvSpPr>
        <xdr:cNvPr id="139" name="テキスト ボックス 138"/>
        <xdr:cNvSpPr txBox="1"/>
      </xdr:nvSpPr>
      <xdr:spPr>
        <a:xfrm>
          <a:off x="25273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12347</xdr:rowOff>
    </xdr:from>
    <xdr:to>
      <xdr:col>6</xdr:col>
      <xdr:colOff>511175</xdr:colOff>
      <xdr:row>35</xdr:row>
      <xdr:rowOff>19457</xdr:rowOff>
    </xdr:to>
    <xdr:cxnSp macro="">
      <xdr:nvCxnSpPr>
        <xdr:cNvPr id="59" name="直線コネクタ 58"/>
        <xdr:cNvCxnSpPr/>
      </xdr:nvCxnSpPr>
      <xdr:spPr>
        <a:xfrm flipV="1">
          <a:off x="3797300" y="6013097"/>
          <a:ext cx="8382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19457</xdr:rowOff>
    </xdr:from>
    <xdr:to>
      <xdr:col>5</xdr:col>
      <xdr:colOff>358775</xdr:colOff>
      <xdr:row>35</xdr:row>
      <xdr:rowOff>72720</xdr:rowOff>
    </xdr:to>
    <xdr:cxnSp macro="">
      <xdr:nvCxnSpPr>
        <xdr:cNvPr id="62" name="直線コネクタ 61"/>
        <xdr:cNvCxnSpPr/>
      </xdr:nvCxnSpPr>
      <xdr:spPr>
        <a:xfrm flipV="1">
          <a:off x="2908300" y="6020207"/>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112697</xdr:rowOff>
    </xdr:from>
    <xdr:to>
      <xdr:col>5</xdr:col>
      <xdr:colOff>409575</xdr:colOff>
      <xdr:row>34</xdr:row>
      <xdr:rowOff>42847</xdr:rowOff>
    </xdr:to>
    <xdr:sp macro="" textlink="">
      <xdr:nvSpPr>
        <xdr:cNvPr id="63" name="フローチャート : 判断 62"/>
        <xdr:cNvSpPr/>
      </xdr:nvSpPr>
      <xdr:spPr>
        <a:xfrm>
          <a:off x="3746500" y="577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59374</xdr:rowOff>
    </xdr:from>
    <xdr:ext cx="534377" cy="259045"/>
    <xdr:sp macro="" textlink="">
      <xdr:nvSpPr>
        <xdr:cNvPr id="64" name="テキスト ボックス 63"/>
        <xdr:cNvSpPr txBox="1"/>
      </xdr:nvSpPr>
      <xdr:spPr>
        <a:xfrm>
          <a:off x="3530111" y="55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62524</xdr:rowOff>
    </xdr:from>
    <xdr:to>
      <xdr:col>4</xdr:col>
      <xdr:colOff>155575</xdr:colOff>
      <xdr:row>35</xdr:row>
      <xdr:rowOff>72720</xdr:rowOff>
    </xdr:to>
    <xdr:cxnSp macro="">
      <xdr:nvCxnSpPr>
        <xdr:cNvPr id="65" name="直線コネクタ 64"/>
        <xdr:cNvCxnSpPr/>
      </xdr:nvCxnSpPr>
      <xdr:spPr>
        <a:xfrm>
          <a:off x="2019300" y="6063274"/>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142598</xdr:rowOff>
    </xdr:from>
    <xdr:to>
      <xdr:col>4</xdr:col>
      <xdr:colOff>206375</xdr:colOff>
      <xdr:row>34</xdr:row>
      <xdr:rowOff>72748</xdr:rowOff>
    </xdr:to>
    <xdr:sp macro="" textlink="">
      <xdr:nvSpPr>
        <xdr:cNvPr id="66" name="フローチャート : 判断 65"/>
        <xdr:cNvSpPr/>
      </xdr:nvSpPr>
      <xdr:spPr>
        <a:xfrm>
          <a:off x="2857500" y="580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89275</xdr:rowOff>
    </xdr:from>
    <xdr:ext cx="534377" cy="259045"/>
    <xdr:sp macro="" textlink="">
      <xdr:nvSpPr>
        <xdr:cNvPr id="67" name="テキスト ボックス 66"/>
        <xdr:cNvSpPr txBox="1"/>
      </xdr:nvSpPr>
      <xdr:spPr>
        <a:xfrm>
          <a:off x="2641111" y="55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2837</xdr:rowOff>
    </xdr:from>
    <xdr:to>
      <xdr:col>2</xdr:col>
      <xdr:colOff>638175</xdr:colOff>
      <xdr:row>35</xdr:row>
      <xdr:rowOff>62524</xdr:rowOff>
    </xdr:to>
    <xdr:cxnSp macro="">
      <xdr:nvCxnSpPr>
        <xdr:cNvPr id="68" name="直線コネクタ 67"/>
        <xdr:cNvCxnSpPr/>
      </xdr:nvCxnSpPr>
      <xdr:spPr>
        <a:xfrm>
          <a:off x="1130300" y="6003587"/>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91620</xdr:rowOff>
    </xdr:from>
    <xdr:to>
      <xdr:col>3</xdr:col>
      <xdr:colOff>3175</xdr:colOff>
      <xdr:row>34</xdr:row>
      <xdr:rowOff>21770</xdr:rowOff>
    </xdr:to>
    <xdr:sp macro="" textlink="">
      <xdr:nvSpPr>
        <xdr:cNvPr id="69" name="フローチャート : 判断 68"/>
        <xdr:cNvSpPr/>
      </xdr:nvSpPr>
      <xdr:spPr>
        <a:xfrm>
          <a:off x="1968500" y="57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38297</xdr:rowOff>
    </xdr:from>
    <xdr:ext cx="534377" cy="259045"/>
    <xdr:sp macro="" textlink="">
      <xdr:nvSpPr>
        <xdr:cNvPr id="70" name="テキスト ボックス 69"/>
        <xdr:cNvSpPr txBox="1"/>
      </xdr:nvSpPr>
      <xdr:spPr>
        <a:xfrm>
          <a:off x="1752111" y="55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53650</xdr:rowOff>
    </xdr:from>
    <xdr:to>
      <xdr:col>1</xdr:col>
      <xdr:colOff>485775</xdr:colOff>
      <xdr:row>33</xdr:row>
      <xdr:rowOff>155250</xdr:rowOff>
    </xdr:to>
    <xdr:sp macro="" textlink="">
      <xdr:nvSpPr>
        <xdr:cNvPr id="71" name="フローチャート : 判断 70"/>
        <xdr:cNvSpPr/>
      </xdr:nvSpPr>
      <xdr:spPr>
        <a:xfrm>
          <a:off x="1079500" y="57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327</xdr:rowOff>
    </xdr:from>
    <xdr:ext cx="534377" cy="259045"/>
    <xdr:sp macro="" textlink="">
      <xdr:nvSpPr>
        <xdr:cNvPr id="72" name="テキスト ボックス 71"/>
        <xdr:cNvSpPr txBox="1"/>
      </xdr:nvSpPr>
      <xdr:spPr>
        <a:xfrm>
          <a:off x="863111" y="548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132997</xdr:rowOff>
    </xdr:from>
    <xdr:to>
      <xdr:col>6</xdr:col>
      <xdr:colOff>561975</xdr:colOff>
      <xdr:row>35</xdr:row>
      <xdr:rowOff>63147</xdr:rowOff>
    </xdr:to>
    <xdr:sp macro="" textlink="">
      <xdr:nvSpPr>
        <xdr:cNvPr id="78" name="円/楕円 77"/>
        <xdr:cNvSpPr/>
      </xdr:nvSpPr>
      <xdr:spPr>
        <a:xfrm>
          <a:off x="4584700" y="59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155874</xdr:rowOff>
    </xdr:from>
    <xdr:ext cx="534377" cy="259045"/>
    <xdr:sp macro="" textlink="">
      <xdr:nvSpPr>
        <xdr:cNvPr id="79" name="人件費該当値テキスト"/>
        <xdr:cNvSpPr txBox="1"/>
      </xdr:nvSpPr>
      <xdr:spPr>
        <a:xfrm>
          <a:off x="4686300" y="58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140107</xdr:rowOff>
    </xdr:from>
    <xdr:to>
      <xdr:col>5</xdr:col>
      <xdr:colOff>409575</xdr:colOff>
      <xdr:row>35</xdr:row>
      <xdr:rowOff>70257</xdr:rowOff>
    </xdr:to>
    <xdr:sp macro="" textlink="">
      <xdr:nvSpPr>
        <xdr:cNvPr id="80" name="円/楕円 79"/>
        <xdr:cNvSpPr/>
      </xdr:nvSpPr>
      <xdr:spPr>
        <a:xfrm>
          <a:off x="3746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61384</xdr:rowOff>
    </xdr:from>
    <xdr:ext cx="534377" cy="259045"/>
    <xdr:sp macro="" textlink="">
      <xdr:nvSpPr>
        <xdr:cNvPr id="81" name="テキスト ボックス 80"/>
        <xdr:cNvSpPr txBox="1"/>
      </xdr:nvSpPr>
      <xdr:spPr>
        <a:xfrm>
          <a:off x="3530111" y="60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21920</xdr:rowOff>
    </xdr:from>
    <xdr:to>
      <xdr:col>4</xdr:col>
      <xdr:colOff>206375</xdr:colOff>
      <xdr:row>35</xdr:row>
      <xdr:rowOff>123520</xdr:rowOff>
    </xdr:to>
    <xdr:sp macro="" textlink="">
      <xdr:nvSpPr>
        <xdr:cNvPr id="82" name="円/楕円 81"/>
        <xdr:cNvSpPr/>
      </xdr:nvSpPr>
      <xdr:spPr>
        <a:xfrm>
          <a:off x="2857500" y="60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114647</xdr:rowOff>
    </xdr:from>
    <xdr:ext cx="534377" cy="259045"/>
    <xdr:sp macro="" textlink="">
      <xdr:nvSpPr>
        <xdr:cNvPr id="83" name="テキスト ボックス 82"/>
        <xdr:cNvSpPr txBox="1"/>
      </xdr:nvSpPr>
      <xdr:spPr>
        <a:xfrm>
          <a:off x="2641111" y="61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11724</xdr:rowOff>
    </xdr:from>
    <xdr:to>
      <xdr:col>3</xdr:col>
      <xdr:colOff>3175</xdr:colOff>
      <xdr:row>35</xdr:row>
      <xdr:rowOff>113324</xdr:rowOff>
    </xdr:to>
    <xdr:sp macro="" textlink="">
      <xdr:nvSpPr>
        <xdr:cNvPr id="84" name="円/楕円 83"/>
        <xdr:cNvSpPr/>
      </xdr:nvSpPr>
      <xdr:spPr>
        <a:xfrm>
          <a:off x="1968500" y="60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104451</xdr:rowOff>
    </xdr:from>
    <xdr:ext cx="534377" cy="259045"/>
    <xdr:sp macro="" textlink="">
      <xdr:nvSpPr>
        <xdr:cNvPr id="85" name="テキスト ボックス 84"/>
        <xdr:cNvSpPr txBox="1"/>
      </xdr:nvSpPr>
      <xdr:spPr>
        <a:xfrm>
          <a:off x="1752111" y="61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123487</xdr:rowOff>
    </xdr:from>
    <xdr:to>
      <xdr:col>1</xdr:col>
      <xdr:colOff>485775</xdr:colOff>
      <xdr:row>35</xdr:row>
      <xdr:rowOff>53637</xdr:rowOff>
    </xdr:to>
    <xdr:sp macro="" textlink="">
      <xdr:nvSpPr>
        <xdr:cNvPr id="86" name="円/楕円 85"/>
        <xdr:cNvSpPr/>
      </xdr:nvSpPr>
      <xdr:spPr>
        <a:xfrm>
          <a:off x="1079500" y="59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44764</xdr:rowOff>
    </xdr:from>
    <xdr:ext cx="534377" cy="259045"/>
    <xdr:sp macro="" textlink="">
      <xdr:nvSpPr>
        <xdr:cNvPr id="87" name="テキスト ボックス 86"/>
        <xdr:cNvSpPr txBox="1"/>
      </xdr:nvSpPr>
      <xdr:spPr>
        <a:xfrm>
          <a:off x="863111" y="60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134516</xdr:rowOff>
    </xdr:from>
    <xdr:to>
      <xdr:col>6</xdr:col>
      <xdr:colOff>510540</xdr:colOff>
      <xdr:row>59</xdr:row>
      <xdr:rowOff>48124</xdr:rowOff>
    </xdr:to>
    <xdr:cxnSp macro="">
      <xdr:nvCxnSpPr>
        <xdr:cNvPr id="113" name="直線コネクタ 112"/>
        <xdr:cNvCxnSpPr/>
      </xdr:nvCxnSpPr>
      <xdr:spPr>
        <a:xfrm flipV="1">
          <a:off x="4633595" y="9049916"/>
          <a:ext cx="1270" cy="111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51951</xdr:rowOff>
    </xdr:from>
    <xdr:ext cx="534377" cy="259045"/>
    <xdr:sp macro="" textlink="">
      <xdr:nvSpPr>
        <xdr:cNvPr id="114" name="物件費最小値テキスト"/>
        <xdr:cNvSpPr txBox="1"/>
      </xdr:nvSpPr>
      <xdr:spPr>
        <a:xfrm>
          <a:off x="4686300" y="1016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59</xdr:row>
      <xdr:rowOff>48124</xdr:rowOff>
    </xdr:from>
    <xdr:to>
      <xdr:col>6</xdr:col>
      <xdr:colOff>600075</xdr:colOff>
      <xdr:row>59</xdr:row>
      <xdr:rowOff>48124</xdr:rowOff>
    </xdr:to>
    <xdr:cxnSp macro="">
      <xdr:nvCxnSpPr>
        <xdr:cNvPr id="115" name="直線コネクタ 114"/>
        <xdr:cNvCxnSpPr/>
      </xdr:nvCxnSpPr>
      <xdr:spPr>
        <a:xfrm>
          <a:off x="4546600" y="1016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81193</xdr:rowOff>
    </xdr:from>
    <xdr:ext cx="599010" cy="259045"/>
    <xdr:sp macro="" textlink="">
      <xdr:nvSpPr>
        <xdr:cNvPr id="116" name="物件費最大値テキスト"/>
        <xdr:cNvSpPr txBox="1"/>
      </xdr:nvSpPr>
      <xdr:spPr>
        <a:xfrm>
          <a:off x="4686300" y="882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52</xdr:row>
      <xdr:rowOff>134516</xdr:rowOff>
    </xdr:from>
    <xdr:to>
      <xdr:col>6</xdr:col>
      <xdr:colOff>600075</xdr:colOff>
      <xdr:row>52</xdr:row>
      <xdr:rowOff>134516</xdr:rowOff>
    </xdr:to>
    <xdr:cxnSp macro="">
      <xdr:nvCxnSpPr>
        <xdr:cNvPr id="117" name="直線コネクタ 116"/>
        <xdr:cNvCxnSpPr/>
      </xdr:nvCxnSpPr>
      <xdr:spPr>
        <a:xfrm>
          <a:off x="4546600" y="904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19627</xdr:rowOff>
    </xdr:from>
    <xdr:to>
      <xdr:col>6</xdr:col>
      <xdr:colOff>511175</xdr:colOff>
      <xdr:row>52</xdr:row>
      <xdr:rowOff>134516</xdr:rowOff>
    </xdr:to>
    <xdr:cxnSp macro="">
      <xdr:nvCxnSpPr>
        <xdr:cNvPr id="118" name="直線コネクタ 117"/>
        <xdr:cNvCxnSpPr/>
      </xdr:nvCxnSpPr>
      <xdr:spPr>
        <a:xfrm>
          <a:off x="3797300" y="8763577"/>
          <a:ext cx="838200" cy="28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84287</xdr:rowOff>
    </xdr:from>
    <xdr:ext cx="534377" cy="259045"/>
    <xdr:sp macro="" textlink="">
      <xdr:nvSpPr>
        <xdr:cNvPr id="119" name="物件費平均値テキスト"/>
        <xdr:cNvSpPr txBox="1"/>
      </xdr:nvSpPr>
      <xdr:spPr>
        <a:xfrm>
          <a:off x="4686300" y="1002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105860</xdr:rowOff>
    </xdr:from>
    <xdr:to>
      <xdr:col>6</xdr:col>
      <xdr:colOff>561975</xdr:colOff>
      <xdr:row>59</xdr:row>
      <xdr:rowOff>36010</xdr:rowOff>
    </xdr:to>
    <xdr:sp macro="" textlink="">
      <xdr:nvSpPr>
        <xdr:cNvPr id="120" name="フローチャート : 判断 119"/>
        <xdr:cNvSpPr/>
      </xdr:nvSpPr>
      <xdr:spPr>
        <a:xfrm>
          <a:off x="4584700" y="1004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19627</xdr:rowOff>
    </xdr:from>
    <xdr:to>
      <xdr:col>5</xdr:col>
      <xdr:colOff>358775</xdr:colOff>
      <xdr:row>54</xdr:row>
      <xdr:rowOff>73165</xdr:rowOff>
    </xdr:to>
    <xdr:cxnSp macro="">
      <xdr:nvCxnSpPr>
        <xdr:cNvPr id="121" name="直線コネクタ 120"/>
        <xdr:cNvCxnSpPr/>
      </xdr:nvCxnSpPr>
      <xdr:spPr>
        <a:xfrm flipV="1">
          <a:off x="2908300" y="8763577"/>
          <a:ext cx="889000" cy="5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146115</xdr:rowOff>
    </xdr:from>
    <xdr:to>
      <xdr:col>5</xdr:col>
      <xdr:colOff>409575</xdr:colOff>
      <xdr:row>58</xdr:row>
      <xdr:rowOff>76265</xdr:rowOff>
    </xdr:to>
    <xdr:sp macro="" textlink="">
      <xdr:nvSpPr>
        <xdr:cNvPr id="122" name="フローチャート : 判断 121"/>
        <xdr:cNvSpPr/>
      </xdr:nvSpPr>
      <xdr:spPr>
        <a:xfrm>
          <a:off x="3746500" y="99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67392</xdr:rowOff>
    </xdr:from>
    <xdr:ext cx="599010" cy="259045"/>
    <xdr:sp macro="" textlink="">
      <xdr:nvSpPr>
        <xdr:cNvPr id="123" name="テキスト ボックス 122"/>
        <xdr:cNvSpPr txBox="1"/>
      </xdr:nvSpPr>
      <xdr:spPr>
        <a:xfrm>
          <a:off x="3497794" y="100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73165</xdr:rowOff>
    </xdr:from>
    <xdr:to>
      <xdr:col>4</xdr:col>
      <xdr:colOff>155575</xdr:colOff>
      <xdr:row>58</xdr:row>
      <xdr:rowOff>129376</xdr:rowOff>
    </xdr:to>
    <xdr:cxnSp macro="">
      <xdr:nvCxnSpPr>
        <xdr:cNvPr id="124" name="直線コネクタ 123"/>
        <xdr:cNvCxnSpPr/>
      </xdr:nvCxnSpPr>
      <xdr:spPr>
        <a:xfrm flipV="1">
          <a:off x="2019300" y="9331465"/>
          <a:ext cx="889000" cy="7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67469</xdr:rowOff>
    </xdr:from>
    <xdr:to>
      <xdr:col>4</xdr:col>
      <xdr:colOff>206375</xdr:colOff>
      <xdr:row>58</xdr:row>
      <xdr:rowOff>169069</xdr:rowOff>
    </xdr:to>
    <xdr:sp macro="" textlink="">
      <xdr:nvSpPr>
        <xdr:cNvPr id="125" name="フローチャート : 判断 124"/>
        <xdr:cNvSpPr/>
      </xdr:nvSpPr>
      <xdr:spPr>
        <a:xfrm>
          <a:off x="2857500" y="100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160196</xdr:rowOff>
    </xdr:from>
    <xdr:ext cx="534377" cy="259045"/>
    <xdr:sp macro="" textlink="">
      <xdr:nvSpPr>
        <xdr:cNvPr id="126" name="テキスト ボックス 125"/>
        <xdr:cNvSpPr txBox="1"/>
      </xdr:nvSpPr>
      <xdr:spPr>
        <a:xfrm>
          <a:off x="2641111" y="101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129376</xdr:rowOff>
    </xdr:from>
    <xdr:to>
      <xdr:col>2</xdr:col>
      <xdr:colOff>638175</xdr:colOff>
      <xdr:row>58</xdr:row>
      <xdr:rowOff>169345</xdr:rowOff>
    </xdr:to>
    <xdr:cxnSp macro="">
      <xdr:nvCxnSpPr>
        <xdr:cNvPr id="127" name="直線コネクタ 126"/>
        <xdr:cNvCxnSpPr/>
      </xdr:nvCxnSpPr>
      <xdr:spPr>
        <a:xfrm flipV="1">
          <a:off x="1130300" y="10073476"/>
          <a:ext cx="889000" cy="3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89139</xdr:rowOff>
    </xdr:from>
    <xdr:to>
      <xdr:col>3</xdr:col>
      <xdr:colOff>3175</xdr:colOff>
      <xdr:row>59</xdr:row>
      <xdr:rowOff>19289</xdr:rowOff>
    </xdr:to>
    <xdr:sp macro="" textlink="">
      <xdr:nvSpPr>
        <xdr:cNvPr id="128" name="フローチャート : 判断 127"/>
        <xdr:cNvSpPr/>
      </xdr:nvSpPr>
      <xdr:spPr>
        <a:xfrm>
          <a:off x="1968500" y="1003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10416</xdr:rowOff>
    </xdr:from>
    <xdr:ext cx="534377" cy="259045"/>
    <xdr:sp macro="" textlink="">
      <xdr:nvSpPr>
        <xdr:cNvPr id="129" name="テキスト ボックス 128"/>
        <xdr:cNvSpPr txBox="1"/>
      </xdr:nvSpPr>
      <xdr:spPr>
        <a:xfrm>
          <a:off x="1752111" y="101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100472</xdr:rowOff>
    </xdr:from>
    <xdr:to>
      <xdr:col>1</xdr:col>
      <xdr:colOff>485775</xdr:colOff>
      <xdr:row>59</xdr:row>
      <xdr:rowOff>30622</xdr:rowOff>
    </xdr:to>
    <xdr:sp macro="" textlink="">
      <xdr:nvSpPr>
        <xdr:cNvPr id="130" name="フローチャート : 判断 129"/>
        <xdr:cNvSpPr/>
      </xdr:nvSpPr>
      <xdr:spPr>
        <a:xfrm>
          <a:off x="1079500" y="1004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47149</xdr:rowOff>
    </xdr:from>
    <xdr:ext cx="534377" cy="259045"/>
    <xdr:sp macro="" textlink="">
      <xdr:nvSpPr>
        <xdr:cNvPr id="131" name="テキスト ボックス 130"/>
        <xdr:cNvSpPr txBox="1"/>
      </xdr:nvSpPr>
      <xdr:spPr>
        <a:xfrm>
          <a:off x="863111" y="98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83716</xdr:rowOff>
    </xdr:from>
    <xdr:to>
      <xdr:col>6</xdr:col>
      <xdr:colOff>561975</xdr:colOff>
      <xdr:row>53</xdr:row>
      <xdr:rowOff>13866</xdr:rowOff>
    </xdr:to>
    <xdr:sp macro="" textlink="">
      <xdr:nvSpPr>
        <xdr:cNvPr id="137" name="円/楕円 136"/>
        <xdr:cNvSpPr/>
      </xdr:nvSpPr>
      <xdr:spPr>
        <a:xfrm>
          <a:off x="4584700" y="89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36743</xdr:rowOff>
    </xdr:from>
    <xdr:ext cx="599010" cy="259045"/>
    <xdr:sp macro="" textlink="">
      <xdr:nvSpPr>
        <xdr:cNvPr id="138" name="物件費該当値テキスト"/>
        <xdr:cNvSpPr txBox="1"/>
      </xdr:nvSpPr>
      <xdr:spPr>
        <a:xfrm>
          <a:off x="4686300" y="895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713,175</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140277</xdr:rowOff>
    </xdr:from>
    <xdr:to>
      <xdr:col>5</xdr:col>
      <xdr:colOff>409575</xdr:colOff>
      <xdr:row>51</xdr:row>
      <xdr:rowOff>70427</xdr:rowOff>
    </xdr:to>
    <xdr:sp macro="" textlink="">
      <xdr:nvSpPr>
        <xdr:cNvPr id="139" name="円/楕円 138"/>
        <xdr:cNvSpPr/>
      </xdr:nvSpPr>
      <xdr:spPr>
        <a:xfrm>
          <a:off x="3746500" y="8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86954</xdr:rowOff>
    </xdr:from>
    <xdr:ext cx="599010" cy="259045"/>
    <xdr:sp macro="" textlink="">
      <xdr:nvSpPr>
        <xdr:cNvPr id="140" name="テキスト ボックス 139"/>
        <xdr:cNvSpPr txBox="1"/>
      </xdr:nvSpPr>
      <xdr:spPr>
        <a:xfrm>
          <a:off x="3497794" y="848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22365</xdr:rowOff>
    </xdr:from>
    <xdr:to>
      <xdr:col>4</xdr:col>
      <xdr:colOff>206375</xdr:colOff>
      <xdr:row>54</xdr:row>
      <xdr:rowOff>123965</xdr:rowOff>
    </xdr:to>
    <xdr:sp macro="" textlink="">
      <xdr:nvSpPr>
        <xdr:cNvPr id="141" name="円/楕円 140"/>
        <xdr:cNvSpPr/>
      </xdr:nvSpPr>
      <xdr:spPr>
        <a:xfrm>
          <a:off x="2857500" y="92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140492</xdr:rowOff>
    </xdr:from>
    <xdr:ext cx="599010" cy="259045"/>
    <xdr:sp macro="" textlink="">
      <xdr:nvSpPr>
        <xdr:cNvPr id="142" name="テキスト ボックス 141"/>
        <xdr:cNvSpPr txBox="1"/>
      </xdr:nvSpPr>
      <xdr:spPr>
        <a:xfrm>
          <a:off x="2608794" y="905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78576</xdr:rowOff>
    </xdr:from>
    <xdr:to>
      <xdr:col>3</xdr:col>
      <xdr:colOff>3175</xdr:colOff>
      <xdr:row>59</xdr:row>
      <xdr:rowOff>8726</xdr:rowOff>
    </xdr:to>
    <xdr:sp macro="" textlink="">
      <xdr:nvSpPr>
        <xdr:cNvPr id="143" name="円/楕円 142"/>
        <xdr:cNvSpPr/>
      </xdr:nvSpPr>
      <xdr:spPr>
        <a:xfrm>
          <a:off x="1968500" y="100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25253</xdr:rowOff>
    </xdr:from>
    <xdr:ext cx="534377" cy="259045"/>
    <xdr:sp macro="" textlink="">
      <xdr:nvSpPr>
        <xdr:cNvPr id="144" name="テキスト ボックス 143"/>
        <xdr:cNvSpPr txBox="1"/>
      </xdr:nvSpPr>
      <xdr:spPr>
        <a:xfrm>
          <a:off x="1752111" y="979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118545</xdr:rowOff>
    </xdr:from>
    <xdr:to>
      <xdr:col>1</xdr:col>
      <xdr:colOff>485775</xdr:colOff>
      <xdr:row>59</xdr:row>
      <xdr:rowOff>48695</xdr:rowOff>
    </xdr:to>
    <xdr:sp macro="" textlink="">
      <xdr:nvSpPr>
        <xdr:cNvPr id="145" name="円/楕円 144"/>
        <xdr:cNvSpPr/>
      </xdr:nvSpPr>
      <xdr:spPr>
        <a:xfrm>
          <a:off x="1079500" y="100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39822</xdr:rowOff>
    </xdr:from>
    <xdr:ext cx="534377" cy="259045"/>
    <xdr:sp macro="" textlink="">
      <xdr:nvSpPr>
        <xdr:cNvPr id="146" name="テキスト ボックス 145"/>
        <xdr:cNvSpPr txBox="1"/>
      </xdr:nvSpPr>
      <xdr:spPr>
        <a:xfrm>
          <a:off x="863111" y="101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2" name="直線コネクタ 171"/>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3"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4" name="直線コネクタ 173"/>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5"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6" name="直線コネクタ 175"/>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95613</xdr:rowOff>
    </xdr:from>
    <xdr:to>
      <xdr:col>6</xdr:col>
      <xdr:colOff>511175</xdr:colOff>
      <xdr:row>77</xdr:row>
      <xdr:rowOff>17780</xdr:rowOff>
    </xdr:to>
    <xdr:cxnSp macro="">
      <xdr:nvCxnSpPr>
        <xdr:cNvPr id="177" name="直線コネクタ 176"/>
        <xdr:cNvCxnSpPr/>
      </xdr:nvCxnSpPr>
      <xdr:spPr>
        <a:xfrm flipV="1">
          <a:off x="3797300" y="13125813"/>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8"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9" name="フローチャート : 判断 178"/>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17780</xdr:rowOff>
    </xdr:from>
    <xdr:to>
      <xdr:col>5</xdr:col>
      <xdr:colOff>358775</xdr:colOff>
      <xdr:row>77</xdr:row>
      <xdr:rowOff>30516</xdr:rowOff>
    </xdr:to>
    <xdr:cxnSp macro="">
      <xdr:nvCxnSpPr>
        <xdr:cNvPr id="180" name="直線コネクタ 179"/>
        <xdr:cNvCxnSpPr/>
      </xdr:nvCxnSpPr>
      <xdr:spPr>
        <a:xfrm flipV="1">
          <a:off x="2908300" y="1321943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95540</xdr:rowOff>
    </xdr:from>
    <xdr:to>
      <xdr:col>5</xdr:col>
      <xdr:colOff>409575</xdr:colOff>
      <xdr:row>76</xdr:row>
      <xdr:rowOff>25690</xdr:rowOff>
    </xdr:to>
    <xdr:sp macro="" textlink="">
      <xdr:nvSpPr>
        <xdr:cNvPr id="181" name="フローチャート : 判断 180"/>
        <xdr:cNvSpPr/>
      </xdr:nvSpPr>
      <xdr:spPr>
        <a:xfrm>
          <a:off x="3746500" y="1295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42217</xdr:rowOff>
    </xdr:from>
    <xdr:ext cx="469744" cy="259045"/>
    <xdr:sp macro="" textlink="">
      <xdr:nvSpPr>
        <xdr:cNvPr id="182" name="テキスト ボックス 181"/>
        <xdr:cNvSpPr txBox="1"/>
      </xdr:nvSpPr>
      <xdr:spPr>
        <a:xfrm>
          <a:off x="3562427" y="1272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7874</xdr:rowOff>
    </xdr:from>
    <xdr:to>
      <xdr:col>4</xdr:col>
      <xdr:colOff>155575</xdr:colOff>
      <xdr:row>77</xdr:row>
      <xdr:rowOff>30516</xdr:rowOff>
    </xdr:to>
    <xdr:cxnSp macro="">
      <xdr:nvCxnSpPr>
        <xdr:cNvPr id="183" name="直線コネクタ 182"/>
        <xdr:cNvCxnSpPr/>
      </xdr:nvCxnSpPr>
      <xdr:spPr>
        <a:xfrm>
          <a:off x="2019300" y="13209524"/>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165209</xdr:rowOff>
    </xdr:from>
    <xdr:to>
      <xdr:col>4</xdr:col>
      <xdr:colOff>206375</xdr:colOff>
      <xdr:row>76</xdr:row>
      <xdr:rowOff>95359</xdr:rowOff>
    </xdr:to>
    <xdr:sp macro="" textlink="">
      <xdr:nvSpPr>
        <xdr:cNvPr id="184" name="フローチャート : 判断 183"/>
        <xdr:cNvSpPr/>
      </xdr:nvSpPr>
      <xdr:spPr>
        <a:xfrm>
          <a:off x="2857500" y="1302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111886</xdr:rowOff>
    </xdr:from>
    <xdr:ext cx="469744" cy="259045"/>
    <xdr:sp macro="" textlink="">
      <xdr:nvSpPr>
        <xdr:cNvPr id="185" name="テキスト ボックス 184"/>
        <xdr:cNvSpPr txBox="1"/>
      </xdr:nvSpPr>
      <xdr:spPr>
        <a:xfrm>
          <a:off x="2673427" y="127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35632</xdr:rowOff>
    </xdr:from>
    <xdr:to>
      <xdr:col>2</xdr:col>
      <xdr:colOff>638175</xdr:colOff>
      <xdr:row>77</xdr:row>
      <xdr:rowOff>7874</xdr:rowOff>
    </xdr:to>
    <xdr:cxnSp macro="">
      <xdr:nvCxnSpPr>
        <xdr:cNvPr id="186" name="直線コネクタ 185"/>
        <xdr:cNvCxnSpPr/>
      </xdr:nvCxnSpPr>
      <xdr:spPr>
        <a:xfrm>
          <a:off x="1130300" y="13065832"/>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131137</xdr:rowOff>
    </xdr:from>
    <xdr:to>
      <xdr:col>3</xdr:col>
      <xdr:colOff>3175</xdr:colOff>
      <xdr:row>76</xdr:row>
      <xdr:rowOff>61286</xdr:rowOff>
    </xdr:to>
    <xdr:sp macro="" textlink="">
      <xdr:nvSpPr>
        <xdr:cNvPr id="187" name="フローチャート : 判断 186"/>
        <xdr:cNvSpPr/>
      </xdr:nvSpPr>
      <xdr:spPr>
        <a:xfrm>
          <a:off x="1968500" y="129898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77814</xdr:rowOff>
    </xdr:from>
    <xdr:ext cx="469744" cy="259045"/>
    <xdr:sp macro="" textlink="">
      <xdr:nvSpPr>
        <xdr:cNvPr id="188" name="テキスト ボックス 187"/>
        <xdr:cNvSpPr txBox="1"/>
      </xdr:nvSpPr>
      <xdr:spPr>
        <a:xfrm>
          <a:off x="1784427" y="127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9325</xdr:rowOff>
    </xdr:from>
    <xdr:to>
      <xdr:col>1</xdr:col>
      <xdr:colOff>485775</xdr:colOff>
      <xdr:row>76</xdr:row>
      <xdr:rowOff>110925</xdr:rowOff>
    </xdr:to>
    <xdr:sp macro="" textlink="">
      <xdr:nvSpPr>
        <xdr:cNvPr id="189" name="フローチャート : 判断 188"/>
        <xdr:cNvSpPr/>
      </xdr:nvSpPr>
      <xdr:spPr>
        <a:xfrm>
          <a:off x="1079500" y="1303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102052</xdr:rowOff>
    </xdr:from>
    <xdr:ext cx="469744" cy="259045"/>
    <xdr:sp macro="" textlink="">
      <xdr:nvSpPr>
        <xdr:cNvPr id="190" name="テキスト ボックス 189"/>
        <xdr:cNvSpPr txBox="1"/>
      </xdr:nvSpPr>
      <xdr:spPr>
        <a:xfrm>
          <a:off x="895427" y="1313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44813</xdr:rowOff>
    </xdr:from>
    <xdr:to>
      <xdr:col>6</xdr:col>
      <xdr:colOff>561975</xdr:colOff>
      <xdr:row>76</xdr:row>
      <xdr:rowOff>146413</xdr:rowOff>
    </xdr:to>
    <xdr:sp macro="" textlink="">
      <xdr:nvSpPr>
        <xdr:cNvPr id="196" name="円/楕円 195"/>
        <xdr:cNvSpPr/>
      </xdr:nvSpPr>
      <xdr:spPr>
        <a:xfrm>
          <a:off x="4584700" y="130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67690</xdr:rowOff>
    </xdr:from>
    <xdr:ext cx="469744" cy="259045"/>
    <xdr:sp macro="" textlink="">
      <xdr:nvSpPr>
        <xdr:cNvPr id="197" name="維持補修費該当値テキスト"/>
        <xdr:cNvSpPr txBox="1"/>
      </xdr:nvSpPr>
      <xdr:spPr>
        <a:xfrm>
          <a:off x="4686300" y="1292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138430</xdr:rowOff>
    </xdr:from>
    <xdr:to>
      <xdr:col>5</xdr:col>
      <xdr:colOff>409575</xdr:colOff>
      <xdr:row>77</xdr:row>
      <xdr:rowOff>68580</xdr:rowOff>
    </xdr:to>
    <xdr:sp macro="" textlink="">
      <xdr:nvSpPr>
        <xdr:cNvPr id="198" name="円/楕円 197"/>
        <xdr:cNvSpPr/>
      </xdr:nvSpPr>
      <xdr:spPr>
        <a:xfrm>
          <a:off x="3746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59707</xdr:rowOff>
    </xdr:from>
    <xdr:ext cx="469744" cy="259045"/>
    <xdr:sp macro="" textlink="">
      <xdr:nvSpPr>
        <xdr:cNvPr id="199" name="テキスト ボックス 198"/>
        <xdr:cNvSpPr txBox="1"/>
      </xdr:nvSpPr>
      <xdr:spPr>
        <a:xfrm>
          <a:off x="3562427" y="1326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151166</xdr:rowOff>
    </xdr:from>
    <xdr:to>
      <xdr:col>4</xdr:col>
      <xdr:colOff>206375</xdr:colOff>
      <xdr:row>77</xdr:row>
      <xdr:rowOff>81316</xdr:rowOff>
    </xdr:to>
    <xdr:sp macro="" textlink="">
      <xdr:nvSpPr>
        <xdr:cNvPr id="200" name="円/楕円 199"/>
        <xdr:cNvSpPr/>
      </xdr:nvSpPr>
      <xdr:spPr>
        <a:xfrm>
          <a:off x="2857500" y="131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72443</xdr:rowOff>
    </xdr:from>
    <xdr:ext cx="469744" cy="259045"/>
    <xdr:sp macro="" textlink="">
      <xdr:nvSpPr>
        <xdr:cNvPr id="201" name="テキスト ボックス 200"/>
        <xdr:cNvSpPr txBox="1"/>
      </xdr:nvSpPr>
      <xdr:spPr>
        <a:xfrm>
          <a:off x="2673427" y="1327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128524</xdr:rowOff>
    </xdr:from>
    <xdr:to>
      <xdr:col>3</xdr:col>
      <xdr:colOff>3175</xdr:colOff>
      <xdr:row>77</xdr:row>
      <xdr:rowOff>58674</xdr:rowOff>
    </xdr:to>
    <xdr:sp macro="" textlink="">
      <xdr:nvSpPr>
        <xdr:cNvPr id="202" name="円/楕円 201"/>
        <xdr:cNvSpPr/>
      </xdr:nvSpPr>
      <xdr:spPr>
        <a:xfrm>
          <a:off x="19685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49801</xdr:rowOff>
    </xdr:from>
    <xdr:ext cx="469744" cy="259045"/>
    <xdr:sp macro="" textlink="">
      <xdr:nvSpPr>
        <xdr:cNvPr id="203" name="テキスト ボックス 202"/>
        <xdr:cNvSpPr txBox="1"/>
      </xdr:nvSpPr>
      <xdr:spPr>
        <a:xfrm>
          <a:off x="1784427" y="132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156282</xdr:rowOff>
    </xdr:from>
    <xdr:to>
      <xdr:col>1</xdr:col>
      <xdr:colOff>485775</xdr:colOff>
      <xdr:row>76</xdr:row>
      <xdr:rowOff>86432</xdr:rowOff>
    </xdr:to>
    <xdr:sp macro="" textlink="">
      <xdr:nvSpPr>
        <xdr:cNvPr id="204" name="円/楕円 203"/>
        <xdr:cNvSpPr/>
      </xdr:nvSpPr>
      <xdr:spPr>
        <a:xfrm>
          <a:off x="1079500" y="13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102960</xdr:rowOff>
    </xdr:from>
    <xdr:ext cx="469744" cy="259045"/>
    <xdr:sp macro="" textlink="">
      <xdr:nvSpPr>
        <xdr:cNvPr id="205" name="テキスト ボックス 204"/>
        <xdr:cNvSpPr txBox="1"/>
      </xdr:nvSpPr>
      <xdr:spPr>
        <a:xfrm>
          <a:off x="895427" y="1279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151473</xdr:rowOff>
    </xdr:from>
    <xdr:to>
      <xdr:col>6</xdr:col>
      <xdr:colOff>510540</xdr:colOff>
      <xdr:row>99</xdr:row>
      <xdr:rowOff>25</xdr:rowOff>
    </xdr:to>
    <xdr:cxnSp macro="">
      <xdr:nvCxnSpPr>
        <xdr:cNvPr id="228" name="直線コネクタ 227"/>
        <xdr:cNvCxnSpPr/>
      </xdr:nvCxnSpPr>
      <xdr:spPr>
        <a:xfrm flipV="1">
          <a:off x="4633595" y="15924873"/>
          <a:ext cx="1270" cy="104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3852</xdr:rowOff>
    </xdr:from>
    <xdr:ext cx="534377" cy="259045"/>
    <xdr:sp macro="" textlink="">
      <xdr:nvSpPr>
        <xdr:cNvPr id="229" name="扶助費最小値テキスト"/>
        <xdr:cNvSpPr txBox="1"/>
      </xdr:nvSpPr>
      <xdr:spPr>
        <a:xfrm>
          <a:off x="4686300"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25</xdr:rowOff>
    </xdr:from>
    <xdr:to>
      <xdr:col>6</xdr:col>
      <xdr:colOff>600075</xdr:colOff>
      <xdr:row>99</xdr:row>
      <xdr:rowOff>25</xdr:rowOff>
    </xdr:to>
    <xdr:cxnSp macro="">
      <xdr:nvCxnSpPr>
        <xdr:cNvPr id="230" name="直線コネクタ 229"/>
        <xdr:cNvCxnSpPr/>
      </xdr:nvCxnSpPr>
      <xdr:spPr>
        <a:xfrm>
          <a:off x="4546600" y="169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98150</xdr:rowOff>
    </xdr:from>
    <xdr:ext cx="534377" cy="259045"/>
    <xdr:sp macro="" textlink="">
      <xdr:nvSpPr>
        <xdr:cNvPr id="231" name="扶助費最大値テキスト"/>
        <xdr:cNvSpPr txBox="1"/>
      </xdr:nvSpPr>
      <xdr:spPr>
        <a:xfrm>
          <a:off x="4686300" y="1570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92</xdr:row>
      <xdr:rowOff>151473</xdr:rowOff>
    </xdr:from>
    <xdr:to>
      <xdr:col>6</xdr:col>
      <xdr:colOff>600075</xdr:colOff>
      <xdr:row>92</xdr:row>
      <xdr:rowOff>151473</xdr:rowOff>
    </xdr:to>
    <xdr:cxnSp macro="">
      <xdr:nvCxnSpPr>
        <xdr:cNvPr id="232" name="直線コネクタ 231"/>
        <xdr:cNvCxnSpPr/>
      </xdr:nvCxnSpPr>
      <xdr:spPr>
        <a:xfrm>
          <a:off x="4546600" y="1592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88402</xdr:rowOff>
    </xdr:from>
    <xdr:to>
      <xdr:col>6</xdr:col>
      <xdr:colOff>511175</xdr:colOff>
      <xdr:row>97</xdr:row>
      <xdr:rowOff>130990</xdr:rowOff>
    </xdr:to>
    <xdr:cxnSp macro="">
      <xdr:nvCxnSpPr>
        <xdr:cNvPr id="233" name="直線コネクタ 232"/>
        <xdr:cNvCxnSpPr/>
      </xdr:nvCxnSpPr>
      <xdr:spPr>
        <a:xfrm>
          <a:off x="3797300" y="16719052"/>
          <a:ext cx="8382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70927</xdr:rowOff>
    </xdr:from>
    <xdr:ext cx="534377" cy="259045"/>
    <xdr:sp macro="" textlink="">
      <xdr:nvSpPr>
        <xdr:cNvPr id="234" name="扶助費平均値テキスト"/>
        <xdr:cNvSpPr txBox="1"/>
      </xdr:nvSpPr>
      <xdr:spPr>
        <a:xfrm>
          <a:off x="4686300" y="16358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48050</xdr:rowOff>
    </xdr:from>
    <xdr:to>
      <xdr:col>6</xdr:col>
      <xdr:colOff>561975</xdr:colOff>
      <xdr:row>96</xdr:row>
      <xdr:rowOff>149650</xdr:rowOff>
    </xdr:to>
    <xdr:sp macro="" textlink="">
      <xdr:nvSpPr>
        <xdr:cNvPr id="235" name="フローチャート : 判断 234"/>
        <xdr:cNvSpPr/>
      </xdr:nvSpPr>
      <xdr:spPr>
        <a:xfrm>
          <a:off x="45847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88402</xdr:rowOff>
    </xdr:from>
    <xdr:to>
      <xdr:col>5</xdr:col>
      <xdr:colOff>358775</xdr:colOff>
      <xdr:row>98</xdr:row>
      <xdr:rowOff>23366</xdr:rowOff>
    </xdr:to>
    <xdr:cxnSp macro="">
      <xdr:nvCxnSpPr>
        <xdr:cNvPr id="236" name="直線コネクタ 235"/>
        <xdr:cNvCxnSpPr/>
      </xdr:nvCxnSpPr>
      <xdr:spPr>
        <a:xfrm flipV="1">
          <a:off x="2908300" y="16719052"/>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26629</xdr:rowOff>
    </xdr:from>
    <xdr:to>
      <xdr:col>5</xdr:col>
      <xdr:colOff>409575</xdr:colOff>
      <xdr:row>97</xdr:row>
      <xdr:rowOff>128229</xdr:rowOff>
    </xdr:to>
    <xdr:sp macro="" textlink="">
      <xdr:nvSpPr>
        <xdr:cNvPr id="237" name="フローチャート : 判断 236"/>
        <xdr:cNvSpPr/>
      </xdr:nvSpPr>
      <xdr:spPr>
        <a:xfrm>
          <a:off x="3746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144756</xdr:rowOff>
    </xdr:from>
    <xdr:ext cx="534377" cy="259045"/>
    <xdr:sp macro="" textlink="">
      <xdr:nvSpPr>
        <xdr:cNvPr id="238" name="テキスト ボックス 237"/>
        <xdr:cNvSpPr txBox="1"/>
      </xdr:nvSpPr>
      <xdr:spPr>
        <a:xfrm>
          <a:off x="3530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44053</xdr:rowOff>
    </xdr:from>
    <xdr:to>
      <xdr:col>4</xdr:col>
      <xdr:colOff>155575</xdr:colOff>
      <xdr:row>98</xdr:row>
      <xdr:rowOff>23366</xdr:rowOff>
    </xdr:to>
    <xdr:cxnSp macro="">
      <xdr:nvCxnSpPr>
        <xdr:cNvPr id="239" name="直線コネクタ 238"/>
        <xdr:cNvCxnSpPr/>
      </xdr:nvCxnSpPr>
      <xdr:spPr>
        <a:xfrm>
          <a:off x="2019300" y="15646003"/>
          <a:ext cx="889000" cy="11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124036</xdr:rowOff>
    </xdr:from>
    <xdr:to>
      <xdr:col>4</xdr:col>
      <xdr:colOff>206375</xdr:colOff>
      <xdr:row>98</xdr:row>
      <xdr:rowOff>54186</xdr:rowOff>
    </xdr:to>
    <xdr:sp macro="" textlink="">
      <xdr:nvSpPr>
        <xdr:cNvPr id="240" name="フローチャート : 判断 239"/>
        <xdr:cNvSpPr/>
      </xdr:nvSpPr>
      <xdr:spPr>
        <a:xfrm>
          <a:off x="2857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70713</xdr:rowOff>
    </xdr:from>
    <xdr:ext cx="534377" cy="259045"/>
    <xdr:sp macro="" textlink="">
      <xdr:nvSpPr>
        <xdr:cNvPr id="241" name="テキスト ボックス 240"/>
        <xdr:cNvSpPr txBox="1"/>
      </xdr:nvSpPr>
      <xdr:spPr>
        <a:xfrm>
          <a:off x="2641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44053</xdr:rowOff>
    </xdr:from>
    <xdr:to>
      <xdr:col>2</xdr:col>
      <xdr:colOff>638175</xdr:colOff>
      <xdr:row>97</xdr:row>
      <xdr:rowOff>167841</xdr:rowOff>
    </xdr:to>
    <xdr:cxnSp macro="">
      <xdr:nvCxnSpPr>
        <xdr:cNvPr id="242" name="直線コネクタ 241"/>
        <xdr:cNvCxnSpPr/>
      </xdr:nvCxnSpPr>
      <xdr:spPr>
        <a:xfrm flipV="1">
          <a:off x="1130300" y="15646003"/>
          <a:ext cx="889000" cy="11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11908</xdr:rowOff>
    </xdr:from>
    <xdr:to>
      <xdr:col>3</xdr:col>
      <xdr:colOff>3175</xdr:colOff>
      <xdr:row>97</xdr:row>
      <xdr:rowOff>113508</xdr:rowOff>
    </xdr:to>
    <xdr:sp macro="" textlink="">
      <xdr:nvSpPr>
        <xdr:cNvPr id="243" name="フローチャート : 判断 242"/>
        <xdr:cNvSpPr/>
      </xdr:nvSpPr>
      <xdr:spPr>
        <a:xfrm>
          <a:off x="1968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104635</xdr:rowOff>
    </xdr:from>
    <xdr:ext cx="534377" cy="259045"/>
    <xdr:sp macro="" textlink="">
      <xdr:nvSpPr>
        <xdr:cNvPr id="244" name="テキスト ボックス 243"/>
        <xdr:cNvSpPr txBox="1"/>
      </xdr:nvSpPr>
      <xdr:spPr>
        <a:xfrm>
          <a:off x="1752111" y="167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11542</xdr:rowOff>
    </xdr:from>
    <xdr:to>
      <xdr:col>1</xdr:col>
      <xdr:colOff>485775</xdr:colOff>
      <xdr:row>97</xdr:row>
      <xdr:rowOff>113142</xdr:rowOff>
    </xdr:to>
    <xdr:sp macro="" textlink="">
      <xdr:nvSpPr>
        <xdr:cNvPr id="245" name="フローチャート : 判断 244"/>
        <xdr:cNvSpPr/>
      </xdr:nvSpPr>
      <xdr:spPr>
        <a:xfrm>
          <a:off x="1079500" y="166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129669</xdr:rowOff>
    </xdr:from>
    <xdr:ext cx="534377" cy="259045"/>
    <xdr:sp macro="" textlink="">
      <xdr:nvSpPr>
        <xdr:cNvPr id="246" name="テキスト ボックス 245"/>
        <xdr:cNvSpPr txBox="1"/>
      </xdr:nvSpPr>
      <xdr:spPr>
        <a:xfrm>
          <a:off x="863111" y="164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80190</xdr:rowOff>
    </xdr:from>
    <xdr:to>
      <xdr:col>6</xdr:col>
      <xdr:colOff>561975</xdr:colOff>
      <xdr:row>98</xdr:row>
      <xdr:rowOff>10340</xdr:rowOff>
    </xdr:to>
    <xdr:sp macro="" textlink="">
      <xdr:nvSpPr>
        <xdr:cNvPr id="252" name="円/楕円 251"/>
        <xdr:cNvSpPr/>
      </xdr:nvSpPr>
      <xdr:spPr>
        <a:xfrm>
          <a:off x="4584700" y="167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58617</xdr:rowOff>
    </xdr:from>
    <xdr:ext cx="534377" cy="259045"/>
    <xdr:sp macro="" textlink="">
      <xdr:nvSpPr>
        <xdr:cNvPr id="253" name="扶助費該当値テキスト"/>
        <xdr:cNvSpPr txBox="1"/>
      </xdr:nvSpPr>
      <xdr:spPr>
        <a:xfrm>
          <a:off x="4686300" y="166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37602</xdr:rowOff>
    </xdr:from>
    <xdr:to>
      <xdr:col>5</xdr:col>
      <xdr:colOff>409575</xdr:colOff>
      <xdr:row>97</xdr:row>
      <xdr:rowOff>139202</xdr:rowOff>
    </xdr:to>
    <xdr:sp macro="" textlink="">
      <xdr:nvSpPr>
        <xdr:cNvPr id="254" name="円/楕円 253"/>
        <xdr:cNvSpPr/>
      </xdr:nvSpPr>
      <xdr:spPr>
        <a:xfrm>
          <a:off x="3746500" y="16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130329</xdr:rowOff>
    </xdr:from>
    <xdr:ext cx="534377" cy="259045"/>
    <xdr:sp macro="" textlink="">
      <xdr:nvSpPr>
        <xdr:cNvPr id="255" name="テキスト ボックス 254"/>
        <xdr:cNvSpPr txBox="1"/>
      </xdr:nvSpPr>
      <xdr:spPr>
        <a:xfrm>
          <a:off x="3530111" y="167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144016</xdr:rowOff>
    </xdr:from>
    <xdr:to>
      <xdr:col>4</xdr:col>
      <xdr:colOff>206375</xdr:colOff>
      <xdr:row>98</xdr:row>
      <xdr:rowOff>74166</xdr:rowOff>
    </xdr:to>
    <xdr:sp macro="" textlink="">
      <xdr:nvSpPr>
        <xdr:cNvPr id="256" name="円/楕円 255"/>
        <xdr:cNvSpPr/>
      </xdr:nvSpPr>
      <xdr:spPr>
        <a:xfrm>
          <a:off x="2857500" y="167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65293</xdr:rowOff>
    </xdr:from>
    <xdr:ext cx="534377" cy="259045"/>
    <xdr:sp macro="" textlink="">
      <xdr:nvSpPr>
        <xdr:cNvPr id="257" name="テキスト ボックス 256"/>
        <xdr:cNvSpPr txBox="1"/>
      </xdr:nvSpPr>
      <xdr:spPr>
        <a:xfrm>
          <a:off x="2641111" y="168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45,089</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164703</xdr:rowOff>
    </xdr:from>
    <xdr:to>
      <xdr:col>3</xdr:col>
      <xdr:colOff>3175</xdr:colOff>
      <xdr:row>91</xdr:row>
      <xdr:rowOff>94853</xdr:rowOff>
    </xdr:to>
    <xdr:sp macro="" textlink="">
      <xdr:nvSpPr>
        <xdr:cNvPr id="258" name="円/楕円 257"/>
        <xdr:cNvSpPr/>
      </xdr:nvSpPr>
      <xdr:spPr>
        <a:xfrm>
          <a:off x="1968500" y="155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89</xdr:row>
      <xdr:rowOff>111380</xdr:rowOff>
    </xdr:from>
    <xdr:ext cx="534377" cy="259045"/>
    <xdr:sp macro="" textlink="">
      <xdr:nvSpPr>
        <xdr:cNvPr id="259" name="テキスト ボックス 258"/>
        <xdr:cNvSpPr txBox="1"/>
      </xdr:nvSpPr>
      <xdr:spPr>
        <a:xfrm>
          <a:off x="1752111" y="153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117041</xdr:rowOff>
    </xdr:from>
    <xdr:to>
      <xdr:col>1</xdr:col>
      <xdr:colOff>485775</xdr:colOff>
      <xdr:row>98</xdr:row>
      <xdr:rowOff>47191</xdr:rowOff>
    </xdr:to>
    <xdr:sp macro="" textlink="">
      <xdr:nvSpPr>
        <xdr:cNvPr id="260" name="円/楕円 259"/>
        <xdr:cNvSpPr/>
      </xdr:nvSpPr>
      <xdr:spPr>
        <a:xfrm>
          <a:off x="1079500" y="1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38318</xdr:rowOff>
    </xdr:from>
    <xdr:ext cx="534377" cy="259045"/>
    <xdr:sp macro="" textlink="">
      <xdr:nvSpPr>
        <xdr:cNvPr id="261" name="テキスト ボックス 260"/>
        <xdr:cNvSpPr txBox="1"/>
      </xdr:nvSpPr>
      <xdr:spPr>
        <a:xfrm>
          <a:off x="863111" y="168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88" name="直線コネクタ 287"/>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89"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0" name="直線コネクタ 289"/>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1"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2" name="直線コネクタ 291"/>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32731</xdr:rowOff>
    </xdr:from>
    <xdr:to>
      <xdr:col>15</xdr:col>
      <xdr:colOff>180975</xdr:colOff>
      <xdr:row>36</xdr:row>
      <xdr:rowOff>136614</xdr:rowOff>
    </xdr:to>
    <xdr:cxnSp macro="">
      <xdr:nvCxnSpPr>
        <xdr:cNvPr id="293" name="直線コネクタ 292"/>
        <xdr:cNvCxnSpPr/>
      </xdr:nvCxnSpPr>
      <xdr:spPr>
        <a:xfrm flipV="1">
          <a:off x="9639300" y="6204931"/>
          <a:ext cx="838200" cy="10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4"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5" name="フローチャート : 判断 294"/>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136614</xdr:rowOff>
    </xdr:from>
    <xdr:to>
      <xdr:col>14</xdr:col>
      <xdr:colOff>28575</xdr:colOff>
      <xdr:row>37</xdr:row>
      <xdr:rowOff>15848</xdr:rowOff>
    </xdr:to>
    <xdr:cxnSp macro="">
      <xdr:nvCxnSpPr>
        <xdr:cNvPr id="296" name="直線コネクタ 295"/>
        <xdr:cNvCxnSpPr/>
      </xdr:nvCxnSpPr>
      <xdr:spPr>
        <a:xfrm flipV="1">
          <a:off x="8750300" y="6308814"/>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448</xdr:rowOff>
    </xdr:from>
    <xdr:to>
      <xdr:col>14</xdr:col>
      <xdr:colOff>79375</xdr:colOff>
      <xdr:row>34</xdr:row>
      <xdr:rowOff>102048</xdr:rowOff>
    </xdr:to>
    <xdr:sp macro="" textlink="">
      <xdr:nvSpPr>
        <xdr:cNvPr id="297" name="フローチャート : 判断 296"/>
        <xdr:cNvSpPr/>
      </xdr:nvSpPr>
      <xdr:spPr>
        <a:xfrm>
          <a:off x="9588500" y="58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118575</xdr:rowOff>
    </xdr:from>
    <xdr:ext cx="534377" cy="259045"/>
    <xdr:sp macro="" textlink="">
      <xdr:nvSpPr>
        <xdr:cNvPr id="298" name="テキスト ボックス 297"/>
        <xdr:cNvSpPr txBox="1"/>
      </xdr:nvSpPr>
      <xdr:spPr>
        <a:xfrm>
          <a:off x="9372111" y="56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15848</xdr:rowOff>
    </xdr:from>
    <xdr:to>
      <xdr:col>12</xdr:col>
      <xdr:colOff>511175</xdr:colOff>
      <xdr:row>37</xdr:row>
      <xdr:rowOff>43116</xdr:rowOff>
    </xdr:to>
    <xdr:cxnSp macro="">
      <xdr:nvCxnSpPr>
        <xdr:cNvPr id="299" name="直線コネクタ 298"/>
        <xdr:cNvCxnSpPr/>
      </xdr:nvCxnSpPr>
      <xdr:spPr>
        <a:xfrm flipV="1">
          <a:off x="7861300" y="6359498"/>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122912</xdr:rowOff>
    </xdr:from>
    <xdr:to>
      <xdr:col>12</xdr:col>
      <xdr:colOff>561975</xdr:colOff>
      <xdr:row>34</xdr:row>
      <xdr:rowOff>53062</xdr:rowOff>
    </xdr:to>
    <xdr:sp macro="" textlink="">
      <xdr:nvSpPr>
        <xdr:cNvPr id="300" name="フローチャート : 判断 299"/>
        <xdr:cNvSpPr/>
      </xdr:nvSpPr>
      <xdr:spPr>
        <a:xfrm>
          <a:off x="8699500" y="578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69589</xdr:rowOff>
    </xdr:from>
    <xdr:ext cx="534377" cy="259045"/>
    <xdr:sp macro="" textlink="">
      <xdr:nvSpPr>
        <xdr:cNvPr id="301" name="テキスト ボックス 300"/>
        <xdr:cNvSpPr txBox="1"/>
      </xdr:nvSpPr>
      <xdr:spPr>
        <a:xfrm>
          <a:off x="8483111" y="55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35360</xdr:rowOff>
    </xdr:from>
    <xdr:to>
      <xdr:col>11</xdr:col>
      <xdr:colOff>307975</xdr:colOff>
      <xdr:row>37</xdr:row>
      <xdr:rowOff>43116</xdr:rowOff>
    </xdr:to>
    <xdr:cxnSp macro="">
      <xdr:nvCxnSpPr>
        <xdr:cNvPr id="302" name="直線コネクタ 301"/>
        <xdr:cNvCxnSpPr/>
      </xdr:nvCxnSpPr>
      <xdr:spPr>
        <a:xfrm>
          <a:off x="6972300" y="6379010"/>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147438</xdr:rowOff>
    </xdr:from>
    <xdr:to>
      <xdr:col>11</xdr:col>
      <xdr:colOff>358775</xdr:colOff>
      <xdr:row>35</xdr:row>
      <xdr:rowOff>77588</xdr:rowOff>
    </xdr:to>
    <xdr:sp macro="" textlink="">
      <xdr:nvSpPr>
        <xdr:cNvPr id="303" name="フローチャート : 判断 302"/>
        <xdr:cNvSpPr/>
      </xdr:nvSpPr>
      <xdr:spPr>
        <a:xfrm>
          <a:off x="7810500" y="597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94115</xdr:rowOff>
    </xdr:from>
    <xdr:ext cx="534377" cy="259045"/>
    <xdr:sp macro="" textlink="">
      <xdr:nvSpPr>
        <xdr:cNvPr id="304" name="テキスト ボックス 303"/>
        <xdr:cNvSpPr txBox="1"/>
      </xdr:nvSpPr>
      <xdr:spPr>
        <a:xfrm>
          <a:off x="7594111" y="57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139339</xdr:rowOff>
    </xdr:from>
    <xdr:to>
      <xdr:col>10</xdr:col>
      <xdr:colOff>155575</xdr:colOff>
      <xdr:row>35</xdr:row>
      <xdr:rowOff>69489</xdr:rowOff>
    </xdr:to>
    <xdr:sp macro="" textlink="">
      <xdr:nvSpPr>
        <xdr:cNvPr id="305" name="フローチャート : 判断 304"/>
        <xdr:cNvSpPr/>
      </xdr:nvSpPr>
      <xdr:spPr>
        <a:xfrm>
          <a:off x="6921500" y="596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86016</xdr:rowOff>
    </xdr:from>
    <xdr:ext cx="534377" cy="259045"/>
    <xdr:sp macro="" textlink="">
      <xdr:nvSpPr>
        <xdr:cNvPr id="306" name="テキスト ボックス 305"/>
        <xdr:cNvSpPr txBox="1"/>
      </xdr:nvSpPr>
      <xdr:spPr>
        <a:xfrm>
          <a:off x="6705111" y="57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153381</xdr:rowOff>
    </xdr:from>
    <xdr:to>
      <xdr:col>15</xdr:col>
      <xdr:colOff>231775</xdr:colOff>
      <xdr:row>36</xdr:row>
      <xdr:rowOff>83531</xdr:rowOff>
    </xdr:to>
    <xdr:sp macro="" textlink="">
      <xdr:nvSpPr>
        <xdr:cNvPr id="312" name="円/楕円 311"/>
        <xdr:cNvSpPr/>
      </xdr:nvSpPr>
      <xdr:spPr>
        <a:xfrm>
          <a:off x="104267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4808</xdr:rowOff>
    </xdr:from>
    <xdr:ext cx="534377" cy="259045"/>
    <xdr:sp macro="" textlink="">
      <xdr:nvSpPr>
        <xdr:cNvPr id="313" name="補助費等該当値テキスト"/>
        <xdr:cNvSpPr txBox="1"/>
      </xdr:nvSpPr>
      <xdr:spPr>
        <a:xfrm>
          <a:off x="10528300" y="60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85814</xdr:rowOff>
    </xdr:from>
    <xdr:to>
      <xdr:col>14</xdr:col>
      <xdr:colOff>79375</xdr:colOff>
      <xdr:row>37</xdr:row>
      <xdr:rowOff>15964</xdr:rowOff>
    </xdr:to>
    <xdr:sp macro="" textlink="">
      <xdr:nvSpPr>
        <xdr:cNvPr id="314" name="円/楕円 313"/>
        <xdr:cNvSpPr/>
      </xdr:nvSpPr>
      <xdr:spPr>
        <a:xfrm>
          <a:off x="9588500" y="62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7091</xdr:rowOff>
    </xdr:from>
    <xdr:ext cx="534377" cy="259045"/>
    <xdr:sp macro="" textlink="">
      <xdr:nvSpPr>
        <xdr:cNvPr id="315" name="テキスト ボックス 314"/>
        <xdr:cNvSpPr txBox="1"/>
      </xdr:nvSpPr>
      <xdr:spPr>
        <a:xfrm>
          <a:off x="9372111" y="63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136498</xdr:rowOff>
    </xdr:from>
    <xdr:to>
      <xdr:col>12</xdr:col>
      <xdr:colOff>561975</xdr:colOff>
      <xdr:row>37</xdr:row>
      <xdr:rowOff>66648</xdr:rowOff>
    </xdr:to>
    <xdr:sp macro="" textlink="">
      <xdr:nvSpPr>
        <xdr:cNvPr id="316" name="円/楕円 315"/>
        <xdr:cNvSpPr/>
      </xdr:nvSpPr>
      <xdr:spPr>
        <a:xfrm>
          <a:off x="8699500" y="63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57775</xdr:rowOff>
    </xdr:from>
    <xdr:ext cx="534377" cy="259045"/>
    <xdr:sp macro="" textlink="">
      <xdr:nvSpPr>
        <xdr:cNvPr id="317" name="テキスト ボックス 316"/>
        <xdr:cNvSpPr txBox="1"/>
      </xdr:nvSpPr>
      <xdr:spPr>
        <a:xfrm>
          <a:off x="8483111" y="64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163766</xdr:rowOff>
    </xdr:from>
    <xdr:to>
      <xdr:col>11</xdr:col>
      <xdr:colOff>358775</xdr:colOff>
      <xdr:row>37</xdr:row>
      <xdr:rowOff>93916</xdr:rowOff>
    </xdr:to>
    <xdr:sp macro="" textlink="">
      <xdr:nvSpPr>
        <xdr:cNvPr id="318" name="円/楕円 317"/>
        <xdr:cNvSpPr/>
      </xdr:nvSpPr>
      <xdr:spPr>
        <a:xfrm>
          <a:off x="7810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85043</xdr:rowOff>
    </xdr:from>
    <xdr:ext cx="534377" cy="259045"/>
    <xdr:sp macro="" textlink="">
      <xdr:nvSpPr>
        <xdr:cNvPr id="319" name="テキスト ボックス 318"/>
        <xdr:cNvSpPr txBox="1"/>
      </xdr:nvSpPr>
      <xdr:spPr>
        <a:xfrm>
          <a:off x="7594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156010</xdr:rowOff>
    </xdr:from>
    <xdr:to>
      <xdr:col>10</xdr:col>
      <xdr:colOff>155575</xdr:colOff>
      <xdr:row>37</xdr:row>
      <xdr:rowOff>86160</xdr:rowOff>
    </xdr:to>
    <xdr:sp macro="" textlink="">
      <xdr:nvSpPr>
        <xdr:cNvPr id="320" name="円/楕円 319"/>
        <xdr:cNvSpPr/>
      </xdr:nvSpPr>
      <xdr:spPr>
        <a:xfrm>
          <a:off x="6921500" y="63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77287</xdr:rowOff>
    </xdr:from>
    <xdr:ext cx="534377" cy="259045"/>
    <xdr:sp macro="" textlink="">
      <xdr:nvSpPr>
        <xdr:cNvPr id="321" name="テキスト ボックス 320"/>
        <xdr:cNvSpPr txBox="1"/>
      </xdr:nvSpPr>
      <xdr:spPr>
        <a:xfrm>
          <a:off x="6705111" y="64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5" name="直線コネクタ 344"/>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6"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7" name="直線コネクタ 346"/>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48"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49" name="直線コネクタ 348"/>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32464</xdr:rowOff>
    </xdr:from>
    <xdr:to>
      <xdr:col>15</xdr:col>
      <xdr:colOff>180975</xdr:colOff>
      <xdr:row>54</xdr:row>
      <xdr:rowOff>27290</xdr:rowOff>
    </xdr:to>
    <xdr:cxnSp macro="">
      <xdr:nvCxnSpPr>
        <xdr:cNvPr id="350" name="直線コネクタ 349"/>
        <xdr:cNvCxnSpPr/>
      </xdr:nvCxnSpPr>
      <xdr:spPr>
        <a:xfrm flipV="1">
          <a:off x="9639300" y="9119314"/>
          <a:ext cx="838200" cy="1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1"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2" name="フローチャート : 判断 351"/>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65367</xdr:rowOff>
    </xdr:from>
    <xdr:to>
      <xdr:col>14</xdr:col>
      <xdr:colOff>28575</xdr:colOff>
      <xdr:row>54</xdr:row>
      <xdr:rowOff>27290</xdr:rowOff>
    </xdr:to>
    <xdr:cxnSp macro="">
      <xdr:nvCxnSpPr>
        <xdr:cNvPr id="353" name="直線コネクタ 352"/>
        <xdr:cNvCxnSpPr/>
      </xdr:nvCxnSpPr>
      <xdr:spPr>
        <a:xfrm>
          <a:off x="8750300" y="8980767"/>
          <a:ext cx="889000" cy="30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12312</xdr:rowOff>
    </xdr:from>
    <xdr:to>
      <xdr:col>14</xdr:col>
      <xdr:colOff>79375</xdr:colOff>
      <xdr:row>55</xdr:row>
      <xdr:rowOff>113912</xdr:rowOff>
    </xdr:to>
    <xdr:sp macro="" textlink="">
      <xdr:nvSpPr>
        <xdr:cNvPr id="354" name="フローチャート : 判断 353"/>
        <xdr:cNvSpPr/>
      </xdr:nvSpPr>
      <xdr:spPr>
        <a:xfrm>
          <a:off x="9588500" y="944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105039</xdr:rowOff>
    </xdr:from>
    <xdr:ext cx="534377" cy="259045"/>
    <xdr:sp macro="" textlink="">
      <xdr:nvSpPr>
        <xdr:cNvPr id="355" name="テキスト ボックス 354"/>
        <xdr:cNvSpPr txBox="1"/>
      </xdr:nvSpPr>
      <xdr:spPr>
        <a:xfrm>
          <a:off x="9372111" y="95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65367</xdr:rowOff>
    </xdr:from>
    <xdr:to>
      <xdr:col>12</xdr:col>
      <xdr:colOff>511175</xdr:colOff>
      <xdr:row>55</xdr:row>
      <xdr:rowOff>61885</xdr:rowOff>
    </xdr:to>
    <xdr:cxnSp macro="">
      <xdr:nvCxnSpPr>
        <xdr:cNvPr id="356" name="直線コネクタ 355"/>
        <xdr:cNvCxnSpPr/>
      </xdr:nvCxnSpPr>
      <xdr:spPr>
        <a:xfrm flipV="1">
          <a:off x="7861300" y="8980767"/>
          <a:ext cx="889000" cy="5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54687</xdr:rowOff>
    </xdr:from>
    <xdr:to>
      <xdr:col>12</xdr:col>
      <xdr:colOff>561975</xdr:colOff>
      <xdr:row>55</xdr:row>
      <xdr:rowOff>156287</xdr:rowOff>
    </xdr:to>
    <xdr:sp macro="" textlink="">
      <xdr:nvSpPr>
        <xdr:cNvPr id="357" name="フローチャート : 判断 356"/>
        <xdr:cNvSpPr/>
      </xdr:nvSpPr>
      <xdr:spPr>
        <a:xfrm>
          <a:off x="8699500" y="948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147414</xdr:rowOff>
    </xdr:from>
    <xdr:ext cx="534377" cy="259045"/>
    <xdr:sp macro="" textlink="">
      <xdr:nvSpPr>
        <xdr:cNvPr id="358" name="テキスト ボックス 357"/>
        <xdr:cNvSpPr txBox="1"/>
      </xdr:nvSpPr>
      <xdr:spPr>
        <a:xfrm>
          <a:off x="8483111" y="95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61885</xdr:rowOff>
    </xdr:from>
    <xdr:to>
      <xdr:col>11</xdr:col>
      <xdr:colOff>307975</xdr:colOff>
      <xdr:row>56</xdr:row>
      <xdr:rowOff>43398</xdr:rowOff>
    </xdr:to>
    <xdr:cxnSp macro="">
      <xdr:nvCxnSpPr>
        <xdr:cNvPr id="359" name="直線コネクタ 358"/>
        <xdr:cNvCxnSpPr/>
      </xdr:nvCxnSpPr>
      <xdr:spPr>
        <a:xfrm flipV="1">
          <a:off x="6972300" y="9491635"/>
          <a:ext cx="889000" cy="15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141615</xdr:rowOff>
    </xdr:from>
    <xdr:to>
      <xdr:col>11</xdr:col>
      <xdr:colOff>358775</xdr:colOff>
      <xdr:row>56</xdr:row>
      <xdr:rowOff>71765</xdr:rowOff>
    </xdr:to>
    <xdr:sp macro="" textlink="">
      <xdr:nvSpPr>
        <xdr:cNvPr id="360" name="フローチャート : 判断 359"/>
        <xdr:cNvSpPr/>
      </xdr:nvSpPr>
      <xdr:spPr>
        <a:xfrm>
          <a:off x="7810500" y="957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62892</xdr:rowOff>
    </xdr:from>
    <xdr:ext cx="534377" cy="259045"/>
    <xdr:sp macro="" textlink="">
      <xdr:nvSpPr>
        <xdr:cNvPr id="361" name="テキスト ボックス 360"/>
        <xdr:cNvSpPr txBox="1"/>
      </xdr:nvSpPr>
      <xdr:spPr>
        <a:xfrm>
          <a:off x="7594111" y="96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52103</xdr:rowOff>
    </xdr:from>
    <xdr:to>
      <xdr:col>10</xdr:col>
      <xdr:colOff>155575</xdr:colOff>
      <xdr:row>56</xdr:row>
      <xdr:rowOff>153703</xdr:rowOff>
    </xdr:to>
    <xdr:sp macro="" textlink="">
      <xdr:nvSpPr>
        <xdr:cNvPr id="362" name="フローチャート : 判断 361"/>
        <xdr:cNvSpPr/>
      </xdr:nvSpPr>
      <xdr:spPr>
        <a:xfrm>
          <a:off x="6921500" y="965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144830</xdr:rowOff>
    </xdr:from>
    <xdr:ext cx="534377" cy="259045"/>
    <xdr:sp macro="" textlink="">
      <xdr:nvSpPr>
        <xdr:cNvPr id="363" name="テキスト ボックス 362"/>
        <xdr:cNvSpPr txBox="1"/>
      </xdr:nvSpPr>
      <xdr:spPr>
        <a:xfrm>
          <a:off x="6705111" y="97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153114</xdr:rowOff>
    </xdr:from>
    <xdr:to>
      <xdr:col>15</xdr:col>
      <xdr:colOff>231775</xdr:colOff>
      <xdr:row>53</xdr:row>
      <xdr:rowOff>83264</xdr:rowOff>
    </xdr:to>
    <xdr:sp macro="" textlink="">
      <xdr:nvSpPr>
        <xdr:cNvPr id="369" name="円/楕円 368"/>
        <xdr:cNvSpPr/>
      </xdr:nvSpPr>
      <xdr:spPr>
        <a:xfrm>
          <a:off x="10426700" y="90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4541</xdr:rowOff>
    </xdr:from>
    <xdr:ext cx="599010" cy="259045"/>
    <xdr:sp macro="" textlink="">
      <xdr:nvSpPr>
        <xdr:cNvPr id="370" name="普通建設事業費該当値テキスト"/>
        <xdr:cNvSpPr txBox="1"/>
      </xdr:nvSpPr>
      <xdr:spPr>
        <a:xfrm>
          <a:off x="10528300" y="89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136,573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147940</xdr:rowOff>
    </xdr:from>
    <xdr:to>
      <xdr:col>14</xdr:col>
      <xdr:colOff>79375</xdr:colOff>
      <xdr:row>54</xdr:row>
      <xdr:rowOff>78090</xdr:rowOff>
    </xdr:to>
    <xdr:sp macro="" textlink="">
      <xdr:nvSpPr>
        <xdr:cNvPr id="371" name="円/楕円 370"/>
        <xdr:cNvSpPr/>
      </xdr:nvSpPr>
      <xdr:spPr>
        <a:xfrm>
          <a:off x="9588500" y="92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94617</xdr:rowOff>
    </xdr:from>
    <xdr:ext cx="599010" cy="259045"/>
    <xdr:sp macro="" textlink="">
      <xdr:nvSpPr>
        <xdr:cNvPr id="372" name="テキスト ボックス 371"/>
        <xdr:cNvSpPr txBox="1"/>
      </xdr:nvSpPr>
      <xdr:spPr>
        <a:xfrm>
          <a:off x="9339794" y="901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14567</xdr:rowOff>
    </xdr:from>
    <xdr:to>
      <xdr:col>12</xdr:col>
      <xdr:colOff>561975</xdr:colOff>
      <xdr:row>52</xdr:row>
      <xdr:rowOff>116167</xdr:rowOff>
    </xdr:to>
    <xdr:sp macro="" textlink="">
      <xdr:nvSpPr>
        <xdr:cNvPr id="373" name="円/楕円 372"/>
        <xdr:cNvSpPr/>
      </xdr:nvSpPr>
      <xdr:spPr>
        <a:xfrm>
          <a:off x="8699500" y="89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132694</xdr:rowOff>
    </xdr:from>
    <xdr:ext cx="599010" cy="259045"/>
    <xdr:sp macro="" textlink="">
      <xdr:nvSpPr>
        <xdr:cNvPr id="374" name="テキスト ボックス 373"/>
        <xdr:cNvSpPr txBox="1"/>
      </xdr:nvSpPr>
      <xdr:spPr>
        <a:xfrm>
          <a:off x="8450794" y="870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11085</xdr:rowOff>
    </xdr:from>
    <xdr:to>
      <xdr:col>11</xdr:col>
      <xdr:colOff>358775</xdr:colOff>
      <xdr:row>55</xdr:row>
      <xdr:rowOff>112685</xdr:rowOff>
    </xdr:to>
    <xdr:sp macro="" textlink="">
      <xdr:nvSpPr>
        <xdr:cNvPr id="375" name="円/楕円 374"/>
        <xdr:cNvSpPr/>
      </xdr:nvSpPr>
      <xdr:spPr>
        <a:xfrm>
          <a:off x="7810500" y="9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129212</xdr:rowOff>
    </xdr:from>
    <xdr:ext cx="534377" cy="259045"/>
    <xdr:sp macro="" textlink="">
      <xdr:nvSpPr>
        <xdr:cNvPr id="376" name="テキスト ボックス 375"/>
        <xdr:cNvSpPr txBox="1"/>
      </xdr:nvSpPr>
      <xdr:spPr>
        <a:xfrm>
          <a:off x="7594111" y="92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164048</xdr:rowOff>
    </xdr:from>
    <xdr:to>
      <xdr:col>10</xdr:col>
      <xdr:colOff>155575</xdr:colOff>
      <xdr:row>56</xdr:row>
      <xdr:rowOff>94198</xdr:rowOff>
    </xdr:to>
    <xdr:sp macro="" textlink="">
      <xdr:nvSpPr>
        <xdr:cNvPr id="377" name="円/楕円 376"/>
        <xdr:cNvSpPr/>
      </xdr:nvSpPr>
      <xdr:spPr>
        <a:xfrm>
          <a:off x="6921500" y="95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110725</xdr:rowOff>
    </xdr:from>
    <xdr:ext cx="534377" cy="259045"/>
    <xdr:sp macro="" textlink="">
      <xdr:nvSpPr>
        <xdr:cNvPr id="378" name="テキスト ボックス 377"/>
        <xdr:cNvSpPr txBox="1"/>
      </xdr:nvSpPr>
      <xdr:spPr>
        <a:xfrm>
          <a:off x="6705111" y="93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2" name="直線コネクタ 401"/>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3"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4" name="直線コネクタ 403"/>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5"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6" name="直線コネクタ 405"/>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117551</xdr:rowOff>
    </xdr:from>
    <xdr:to>
      <xdr:col>15</xdr:col>
      <xdr:colOff>180975</xdr:colOff>
      <xdr:row>72</xdr:row>
      <xdr:rowOff>71107</xdr:rowOff>
    </xdr:to>
    <xdr:cxnSp macro="">
      <xdr:nvCxnSpPr>
        <xdr:cNvPr id="407" name="直線コネクタ 406"/>
        <xdr:cNvCxnSpPr/>
      </xdr:nvCxnSpPr>
      <xdr:spPr>
        <a:xfrm flipV="1">
          <a:off x="9639300" y="12290501"/>
          <a:ext cx="8382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08"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09" name="フローチャート : 判断 408"/>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133324</xdr:rowOff>
    </xdr:from>
    <xdr:to>
      <xdr:col>14</xdr:col>
      <xdr:colOff>79375</xdr:colOff>
      <xdr:row>76</xdr:row>
      <xdr:rowOff>63475</xdr:rowOff>
    </xdr:to>
    <xdr:sp macro="" textlink="">
      <xdr:nvSpPr>
        <xdr:cNvPr id="410" name="フローチャート : 判断 409"/>
        <xdr:cNvSpPr/>
      </xdr:nvSpPr>
      <xdr:spPr>
        <a:xfrm>
          <a:off x="9588500" y="12992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54602</xdr:rowOff>
    </xdr:from>
    <xdr:ext cx="534377" cy="259045"/>
    <xdr:sp macro="" textlink="">
      <xdr:nvSpPr>
        <xdr:cNvPr id="411" name="テキスト ボックス 410"/>
        <xdr:cNvSpPr txBox="1"/>
      </xdr:nvSpPr>
      <xdr:spPr>
        <a:xfrm>
          <a:off x="9372111" y="130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66751</xdr:rowOff>
    </xdr:from>
    <xdr:to>
      <xdr:col>15</xdr:col>
      <xdr:colOff>231775</xdr:colOff>
      <xdr:row>71</xdr:row>
      <xdr:rowOff>168351</xdr:rowOff>
    </xdr:to>
    <xdr:sp macro="" textlink="">
      <xdr:nvSpPr>
        <xdr:cNvPr id="417" name="円/楕円 416"/>
        <xdr:cNvSpPr/>
      </xdr:nvSpPr>
      <xdr:spPr>
        <a:xfrm>
          <a:off x="10426700" y="12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89628</xdr:rowOff>
    </xdr:from>
    <xdr:ext cx="599010" cy="259045"/>
    <xdr:sp macro="" textlink="">
      <xdr:nvSpPr>
        <xdr:cNvPr id="418" name="普通建設事業費 （ うち新規整備　）該当値テキスト"/>
        <xdr:cNvSpPr txBox="1"/>
      </xdr:nvSpPr>
      <xdr:spPr>
        <a:xfrm>
          <a:off x="10528300" y="1209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102,244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20307</xdr:rowOff>
    </xdr:from>
    <xdr:to>
      <xdr:col>14</xdr:col>
      <xdr:colOff>79375</xdr:colOff>
      <xdr:row>72</xdr:row>
      <xdr:rowOff>121907</xdr:rowOff>
    </xdr:to>
    <xdr:sp macro="" textlink="">
      <xdr:nvSpPr>
        <xdr:cNvPr id="419" name="円/楕円 418"/>
        <xdr:cNvSpPr/>
      </xdr:nvSpPr>
      <xdr:spPr>
        <a:xfrm>
          <a:off x="9588500" y="123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138434</xdr:rowOff>
    </xdr:from>
    <xdr:ext cx="534377" cy="259045"/>
    <xdr:sp macro="" textlink="">
      <xdr:nvSpPr>
        <xdr:cNvPr id="420" name="テキスト ボックス 419"/>
        <xdr:cNvSpPr txBox="1"/>
      </xdr:nvSpPr>
      <xdr:spPr>
        <a:xfrm>
          <a:off x="9372111" y="12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0" name="テキスト ボックス 43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6" name="直線コネクタ 445"/>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7"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48" name="直線コネクタ 447"/>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49"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0" name="直線コネクタ 449"/>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82517</xdr:rowOff>
    </xdr:from>
    <xdr:to>
      <xdr:col>15</xdr:col>
      <xdr:colOff>180975</xdr:colOff>
      <xdr:row>98</xdr:row>
      <xdr:rowOff>130459</xdr:rowOff>
    </xdr:to>
    <xdr:cxnSp macro="">
      <xdr:nvCxnSpPr>
        <xdr:cNvPr id="451" name="直線コネクタ 450"/>
        <xdr:cNvCxnSpPr/>
      </xdr:nvCxnSpPr>
      <xdr:spPr>
        <a:xfrm flipV="1">
          <a:off x="9639300" y="16884617"/>
          <a:ext cx="8382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2"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3" name="フローチャート : 判断 452"/>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70002</xdr:rowOff>
    </xdr:from>
    <xdr:to>
      <xdr:col>14</xdr:col>
      <xdr:colOff>79375</xdr:colOff>
      <xdr:row>98</xdr:row>
      <xdr:rowOff>152</xdr:rowOff>
    </xdr:to>
    <xdr:sp macro="" textlink="">
      <xdr:nvSpPr>
        <xdr:cNvPr id="454" name="フローチャート : 判断 453"/>
        <xdr:cNvSpPr/>
      </xdr:nvSpPr>
      <xdr:spPr>
        <a:xfrm>
          <a:off x="9588500" y="1670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16679</xdr:rowOff>
    </xdr:from>
    <xdr:ext cx="534377" cy="259045"/>
    <xdr:sp macro="" textlink="">
      <xdr:nvSpPr>
        <xdr:cNvPr id="455" name="テキスト ボックス 454"/>
        <xdr:cNvSpPr txBox="1"/>
      </xdr:nvSpPr>
      <xdr:spPr>
        <a:xfrm>
          <a:off x="9372111" y="164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31717</xdr:rowOff>
    </xdr:from>
    <xdr:to>
      <xdr:col>15</xdr:col>
      <xdr:colOff>231775</xdr:colOff>
      <xdr:row>98</xdr:row>
      <xdr:rowOff>133317</xdr:rowOff>
    </xdr:to>
    <xdr:sp macro="" textlink="">
      <xdr:nvSpPr>
        <xdr:cNvPr id="461" name="円/楕円 460"/>
        <xdr:cNvSpPr/>
      </xdr:nvSpPr>
      <xdr:spPr>
        <a:xfrm>
          <a:off x="104267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10144</xdr:rowOff>
    </xdr:from>
    <xdr:ext cx="534377" cy="259045"/>
    <xdr:sp macro="" textlink="">
      <xdr:nvSpPr>
        <xdr:cNvPr id="462" name="普通建設事業費 （ うち更新整備　）該当値テキスト"/>
        <xdr:cNvSpPr txBox="1"/>
      </xdr:nvSpPr>
      <xdr:spPr>
        <a:xfrm>
          <a:off x="10528300" y="168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79659</xdr:rowOff>
    </xdr:from>
    <xdr:to>
      <xdr:col>14</xdr:col>
      <xdr:colOff>79375</xdr:colOff>
      <xdr:row>99</xdr:row>
      <xdr:rowOff>9809</xdr:rowOff>
    </xdr:to>
    <xdr:sp macro="" textlink="">
      <xdr:nvSpPr>
        <xdr:cNvPr id="463" name="円/楕円 462"/>
        <xdr:cNvSpPr/>
      </xdr:nvSpPr>
      <xdr:spPr>
        <a:xfrm>
          <a:off x="9588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936</xdr:rowOff>
    </xdr:from>
    <xdr:ext cx="534377" cy="259045"/>
    <xdr:sp macro="" textlink="">
      <xdr:nvSpPr>
        <xdr:cNvPr id="464" name="テキスト ボックス 463"/>
        <xdr:cNvSpPr txBox="1"/>
      </xdr:nvSpPr>
      <xdr:spPr>
        <a:xfrm>
          <a:off x="9372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8" name="テキスト ボックス 47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2" name="テキスト ボックス 48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61061</xdr:rowOff>
    </xdr:from>
    <xdr:to>
      <xdr:col>23</xdr:col>
      <xdr:colOff>516889</xdr:colOff>
      <xdr:row>39</xdr:row>
      <xdr:rowOff>44450</xdr:rowOff>
    </xdr:to>
    <xdr:cxnSp macro="">
      <xdr:nvCxnSpPr>
        <xdr:cNvPr id="488" name="直線コネクタ 487"/>
        <xdr:cNvCxnSpPr/>
      </xdr:nvCxnSpPr>
      <xdr:spPr>
        <a:xfrm flipV="1">
          <a:off x="16317595" y="6576161"/>
          <a:ext cx="1269" cy="15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87990</xdr:rowOff>
    </xdr:from>
    <xdr:ext cx="249299" cy="259045"/>
    <xdr:sp macro="" textlink="">
      <xdr:nvSpPr>
        <xdr:cNvPr id="489" name="災害復旧事業費最小値テキスト"/>
        <xdr:cNvSpPr txBox="1"/>
      </xdr:nvSpPr>
      <xdr:spPr>
        <a:xfrm>
          <a:off x="16370300" y="677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0" name="直線コネクタ 48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7739</xdr:rowOff>
    </xdr:from>
    <xdr:ext cx="469744" cy="259045"/>
    <xdr:sp macro="" textlink="">
      <xdr:nvSpPr>
        <xdr:cNvPr id="491" name="災害復旧事業費最大値テキスト"/>
        <xdr:cNvSpPr txBox="1"/>
      </xdr:nvSpPr>
      <xdr:spPr>
        <a:xfrm>
          <a:off x="16370300" y="63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38</xdr:row>
      <xdr:rowOff>61061</xdr:rowOff>
    </xdr:from>
    <xdr:to>
      <xdr:col>23</xdr:col>
      <xdr:colOff>606425</xdr:colOff>
      <xdr:row>38</xdr:row>
      <xdr:rowOff>61061</xdr:rowOff>
    </xdr:to>
    <xdr:cxnSp macro="">
      <xdr:nvCxnSpPr>
        <xdr:cNvPr id="492" name="直線コネクタ 491"/>
        <xdr:cNvCxnSpPr/>
      </xdr:nvCxnSpPr>
      <xdr:spPr>
        <a:xfrm>
          <a:off x="16230600" y="657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103657</xdr:rowOff>
    </xdr:from>
    <xdr:to>
      <xdr:col>23</xdr:col>
      <xdr:colOff>517525</xdr:colOff>
      <xdr:row>39</xdr:row>
      <xdr:rowOff>20904</xdr:rowOff>
    </xdr:to>
    <xdr:cxnSp macro="">
      <xdr:nvCxnSpPr>
        <xdr:cNvPr id="493" name="直線コネクタ 492"/>
        <xdr:cNvCxnSpPr/>
      </xdr:nvCxnSpPr>
      <xdr:spPr>
        <a:xfrm>
          <a:off x="15481300" y="6618757"/>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132440</xdr:rowOff>
    </xdr:from>
    <xdr:ext cx="378565" cy="259045"/>
    <xdr:sp macro="" textlink="">
      <xdr:nvSpPr>
        <xdr:cNvPr id="494" name="災害復旧事業費平均値テキスト"/>
        <xdr:cNvSpPr txBox="1"/>
      </xdr:nvSpPr>
      <xdr:spPr>
        <a:xfrm>
          <a:off x="16370300" y="66475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154013</xdr:rowOff>
    </xdr:from>
    <xdr:to>
      <xdr:col>23</xdr:col>
      <xdr:colOff>568325</xdr:colOff>
      <xdr:row>39</xdr:row>
      <xdr:rowOff>84163</xdr:rowOff>
    </xdr:to>
    <xdr:sp macro="" textlink="">
      <xdr:nvSpPr>
        <xdr:cNvPr id="495" name="フローチャート : 判断 494"/>
        <xdr:cNvSpPr/>
      </xdr:nvSpPr>
      <xdr:spPr>
        <a:xfrm>
          <a:off x="162687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168142</xdr:rowOff>
    </xdr:from>
    <xdr:to>
      <xdr:col>22</xdr:col>
      <xdr:colOff>365125</xdr:colOff>
      <xdr:row>38</xdr:row>
      <xdr:rowOff>103657</xdr:rowOff>
    </xdr:to>
    <xdr:cxnSp macro="">
      <xdr:nvCxnSpPr>
        <xdr:cNvPr id="496" name="直線コネクタ 495"/>
        <xdr:cNvCxnSpPr/>
      </xdr:nvCxnSpPr>
      <xdr:spPr>
        <a:xfrm>
          <a:off x="14592300" y="6340342"/>
          <a:ext cx="889000" cy="2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42246</xdr:rowOff>
    </xdr:from>
    <xdr:to>
      <xdr:col>22</xdr:col>
      <xdr:colOff>415925</xdr:colOff>
      <xdr:row>38</xdr:row>
      <xdr:rowOff>143846</xdr:rowOff>
    </xdr:to>
    <xdr:sp macro="" textlink="">
      <xdr:nvSpPr>
        <xdr:cNvPr id="497" name="フローチャート : 判断 496"/>
        <xdr:cNvSpPr/>
      </xdr:nvSpPr>
      <xdr:spPr>
        <a:xfrm>
          <a:off x="15430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160374</xdr:rowOff>
    </xdr:from>
    <xdr:ext cx="469744" cy="259045"/>
    <xdr:sp macro="" textlink="">
      <xdr:nvSpPr>
        <xdr:cNvPr id="498" name="テキスト ボックス 497"/>
        <xdr:cNvSpPr txBox="1"/>
      </xdr:nvSpPr>
      <xdr:spPr>
        <a:xfrm>
          <a:off x="15246427"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165322</xdr:rowOff>
    </xdr:from>
    <xdr:to>
      <xdr:col>21</xdr:col>
      <xdr:colOff>161925</xdr:colOff>
      <xdr:row>36</xdr:row>
      <xdr:rowOff>168142</xdr:rowOff>
    </xdr:to>
    <xdr:cxnSp macro="">
      <xdr:nvCxnSpPr>
        <xdr:cNvPr id="499" name="直線コネクタ 498"/>
        <xdr:cNvCxnSpPr/>
      </xdr:nvCxnSpPr>
      <xdr:spPr>
        <a:xfrm>
          <a:off x="13703300" y="5308822"/>
          <a:ext cx="889000" cy="10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42494</xdr:rowOff>
    </xdr:from>
    <xdr:to>
      <xdr:col>21</xdr:col>
      <xdr:colOff>212725</xdr:colOff>
      <xdr:row>38</xdr:row>
      <xdr:rowOff>144094</xdr:rowOff>
    </xdr:to>
    <xdr:sp macro="" textlink="">
      <xdr:nvSpPr>
        <xdr:cNvPr id="500" name="フローチャート : 判断 499"/>
        <xdr:cNvSpPr/>
      </xdr:nvSpPr>
      <xdr:spPr>
        <a:xfrm>
          <a:off x="14541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135221</xdr:rowOff>
    </xdr:from>
    <xdr:ext cx="469744" cy="259045"/>
    <xdr:sp macro="" textlink="">
      <xdr:nvSpPr>
        <xdr:cNvPr id="501" name="テキスト ボックス 500"/>
        <xdr:cNvSpPr txBox="1"/>
      </xdr:nvSpPr>
      <xdr:spPr>
        <a:xfrm>
          <a:off x="14357427" y="66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165322</xdr:rowOff>
    </xdr:from>
    <xdr:to>
      <xdr:col>19</xdr:col>
      <xdr:colOff>644525</xdr:colOff>
      <xdr:row>34</xdr:row>
      <xdr:rowOff>51156</xdr:rowOff>
    </xdr:to>
    <xdr:cxnSp macro="">
      <xdr:nvCxnSpPr>
        <xdr:cNvPr id="502" name="直線コネクタ 501"/>
        <xdr:cNvCxnSpPr/>
      </xdr:nvCxnSpPr>
      <xdr:spPr>
        <a:xfrm flipV="1">
          <a:off x="12814300" y="5308822"/>
          <a:ext cx="889000" cy="5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159366</xdr:rowOff>
    </xdr:from>
    <xdr:to>
      <xdr:col>20</xdr:col>
      <xdr:colOff>9525</xdr:colOff>
      <xdr:row>36</xdr:row>
      <xdr:rowOff>89516</xdr:rowOff>
    </xdr:to>
    <xdr:sp macro="" textlink="">
      <xdr:nvSpPr>
        <xdr:cNvPr id="503" name="フローチャート : 判断 502"/>
        <xdr:cNvSpPr/>
      </xdr:nvSpPr>
      <xdr:spPr>
        <a:xfrm>
          <a:off x="13652500" y="616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80643</xdr:rowOff>
    </xdr:from>
    <xdr:ext cx="534377" cy="259045"/>
    <xdr:sp macro="" textlink="">
      <xdr:nvSpPr>
        <xdr:cNvPr id="504" name="テキスト ボックス 503"/>
        <xdr:cNvSpPr txBox="1"/>
      </xdr:nvSpPr>
      <xdr:spPr>
        <a:xfrm>
          <a:off x="13436111" y="6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10300</xdr:rowOff>
    </xdr:from>
    <xdr:to>
      <xdr:col>18</xdr:col>
      <xdr:colOff>492125</xdr:colOff>
      <xdr:row>37</xdr:row>
      <xdr:rowOff>111900</xdr:rowOff>
    </xdr:to>
    <xdr:sp macro="" textlink="">
      <xdr:nvSpPr>
        <xdr:cNvPr id="505" name="フローチャート : 判断 504"/>
        <xdr:cNvSpPr/>
      </xdr:nvSpPr>
      <xdr:spPr>
        <a:xfrm>
          <a:off x="12763500" y="63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103027</xdr:rowOff>
    </xdr:from>
    <xdr:ext cx="534377" cy="259045"/>
    <xdr:sp macro="" textlink="">
      <xdr:nvSpPr>
        <xdr:cNvPr id="506" name="テキスト ボックス 505"/>
        <xdr:cNvSpPr txBox="1"/>
      </xdr:nvSpPr>
      <xdr:spPr>
        <a:xfrm>
          <a:off x="12547111" y="64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141554</xdr:rowOff>
    </xdr:from>
    <xdr:to>
      <xdr:col>23</xdr:col>
      <xdr:colOff>568325</xdr:colOff>
      <xdr:row>39</xdr:row>
      <xdr:rowOff>71704</xdr:rowOff>
    </xdr:to>
    <xdr:sp macro="" textlink="">
      <xdr:nvSpPr>
        <xdr:cNvPr id="512" name="円/楕円 511"/>
        <xdr:cNvSpPr/>
      </xdr:nvSpPr>
      <xdr:spPr>
        <a:xfrm>
          <a:off x="162687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134738</xdr:rowOff>
    </xdr:from>
    <xdr:ext cx="469744" cy="259045"/>
    <xdr:sp macro="" textlink="">
      <xdr:nvSpPr>
        <xdr:cNvPr id="513" name="災害復旧事業費該当値テキスト"/>
        <xdr:cNvSpPr txBox="1"/>
      </xdr:nvSpPr>
      <xdr:spPr>
        <a:xfrm>
          <a:off x="16370300" y="64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52857</xdr:rowOff>
    </xdr:from>
    <xdr:to>
      <xdr:col>22</xdr:col>
      <xdr:colOff>415925</xdr:colOff>
      <xdr:row>38</xdr:row>
      <xdr:rowOff>154457</xdr:rowOff>
    </xdr:to>
    <xdr:sp macro="" textlink="">
      <xdr:nvSpPr>
        <xdr:cNvPr id="514" name="円/楕円 513"/>
        <xdr:cNvSpPr/>
      </xdr:nvSpPr>
      <xdr:spPr>
        <a:xfrm>
          <a:off x="15430500" y="65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145584</xdr:rowOff>
    </xdr:from>
    <xdr:ext cx="469744" cy="259045"/>
    <xdr:sp macro="" textlink="">
      <xdr:nvSpPr>
        <xdr:cNvPr id="515" name="テキスト ボックス 514"/>
        <xdr:cNvSpPr txBox="1"/>
      </xdr:nvSpPr>
      <xdr:spPr>
        <a:xfrm>
          <a:off x="15246427" y="66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117342</xdr:rowOff>
    </xdr:from>
    <xdr:to>
      <xdr:col>21</xdr:col>
      <xdr:colOff>212725</xdr:colOff>
      <xdr:row>37</xdr:row>
      <xdr:rowOff>47492</xdr:rowOff>
    </xdr:to>
    <xdr:sp macro="" textlink="">
      <xdr:nvSpPr>
        <xdr:cNvPr id="516" name="円/楕円 515"/>
        <xdr:cNvSpPr/>
      </xdr:nvSpPr>
      <xdr:spPr>
        <a:xfrm>
          <a:off x="14541500" y="62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64019</xdr:rowOff>
    </xdr:from>
    <xdr:ext cx="534377" cy="259045"/>
    <xdr:sp macro="" textlink="">
      <xdr:nvSpPr>
        <xdr:cNvPr id="517" name="テキスト ボックス 516"/>
        <xdr:cNvSpPr txBox="1"/>
      </xdr:nvSpPr>
      <xdr:spPr>
        <a:xfrm>
          <a:off x="14325111" y="60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20,507</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114522</xdr:rowOff>
    </xdr:from>
    <xdr:to>
      <xdr:col>20</xdr:col>
      <xdr:colOff>9525</xdr:colOff>
      <xdr:row>31</xdr:row>
      <xdr:rowOff>44672</xdr:rowOff>
    </xdr:to>
    <xdr:sp macro="" textlink="">
      <xdr:nvSpPr>
        <xdr:cNvPr id="518" name="円/楕円 517"/>
        <xdr:cNvSpPr/>
      </xdr:nvSpPr>
      <xdr:spPr>
        <a:xfrm>
          <a:off x="13652500" y="52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61199</xdr:rowOff>
    </xdr:from>
    <xdr:ext cx="534377" cy="259045"/>
    <xdr:sp macro="" textlink="">
      <xdr:nvSpPr>
        <xdr:cNvPr id="519" name="テキスト ボックス 518"/>
        <xdr:cNvSpPr txBox="1"/>
      </xdr:nvSpPr>
      <xdr:spPr>
        <a:xfrm>
          <a:off x="13436111" y="50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356</xdr:rowOff>
    </xdr:from>
    <xdr:to>
      <xdr:col>18</xdr:col>
      <xdr:colOff>492125</xdr:colOff>
      <xdr:row>34</xdr:row>
      <xdr:rowOff>101956</xdr:rowOff>
    </xdr:to>
    <xdr:sp macro="" textlink="">
      <xdr:nvSpPr>
        <xdr:cNvPr id="520" name="円/楕円 519"/>
        <xdr:cNvSpPr/>
      </xdr:nvSpPr>
      <xdr:spPr>
        <a:xfrm>
          <a:off x="12763500" y="58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118483</xdr:rowOff>
    </xdr:from>
    <xdr:ext cx="534377" cy="259045"/>
    <xdr:sp macro="" textlink="">
      <xdr:nvSpPr>
        <xdr:cNvPr id="521" name="テキスト ボックス 520"/>
        <xdr:cNvSpPr txBox="1"/>
      </xdr:nvSpPr>
      <xdr:spPr>
        <a:xfrm>
          <a:off x="12547111" y="56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6" name="直線コネクタ 595"/>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7"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598" name="直線コネクタ 597"/>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599"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0" name="直線コネクタ 599"/>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79480</xdr:rowOff>
    </xdr:from>
    <xdr:to>
      <xdr:col>23</xdr:col>
      <xdr:colOff>517525</xdr:colOff>
      <xdr:row>76</xdr:row>
      <xdr:rowOff>99270</xdr:rowOff>
    </xdr:to>
    <xdr:cxnSp macro="">
      <xdr:nvCxnSpPr>
        <xdr:cNvPr id="601" name="直線コネクタ 600"/>
        <xdr:cNvCxnSpPr/>
      </xdr:nvCxnSpPr>
      <xdr:spPr>
        <a:xfrm>
          <a:off x="15481300" y="13109680"/>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2"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3" name="フローチャート : 判断 602"/>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71414</xdr:rowOff>
    </xdr:from>
    <xdr:to>
      <xdr:col>22</xdr:col>
      <xdr:colOff>365125</xdr:colOff>
      <xdr:row>76</xdr:row>
      <xdr:rowOff>79480</xdr:rowOff>
    </xdr:to>
    <xdr:cxnSp macro="">
      <xdr:nvCxnSpPr>
        <xdr:cNvPr id="604" name="直線コネクタ 603"/>
        <xdr:cNvCxnSpPr/>
      </xdr:nvCxnSpPr>
      <xdr:spPr>
        <a:xfrm>
          <a:off x="14592300" y="1310161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106617</xdr:rowOff>
    </xdr:from>
    <xdr:to>
      <xdr:col>22</xdr:col>
      <xdr:colOff>415925</xdr:colOff>
      <xdr:row>75</xdr:row>
      <xdr:rowOff>36767</xdr:rowOff>
    </xdr:to>
    <xdr:sp macro="" textlink="">
      <xdr:nvSpPr>
        <xdr:cNvPr id="605" name="フローチャート : 判断 604"/>
        <xdr:cNvSpPr/>
      </xdr:nvSpPr>
      <xdr:spPr>
        <a:xfrm>
          <a:off x="15430500" y="127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53294</xdr:rowOff>
    </xdr:from>
    <xdr:ext cx="534377" cy="259045"/>
    <xdr:sp macro="" textlink="">
      <xdr:nvSpPr>
        <xdr:cNvPr id="606" name="テキスト ボックス 605"/>
        <xdr:cNvSpPr txBox="1"/>
      </xdr:nvSpPr>
      <xdr:spPr>
        <a:xfrm>
          <a:off x="15214111" y="125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71414</xdr:rowOff>
    </xdr:from>
    <xdr:to>
      <xdr:col>21</xdr:col>
      <xdr:colOff>161925</xdr:colOff>
      <xdr:row>76</xdr:row>
      <xdr:rowOff>74157</xdr:rowOff>
    </xdr:to>
    <xdr:cxnSp macro="">
      <xdr:nvCxnSpPr>
        <xdr:cNvPr id="607" name="直線コネクタ 606"/>
        <xdr:cNvCxnSpPr/>
      </xdr:nvCxnSpPr>
      <xdr:spPr>
        <a:xfrm flipV="1">
          <a:off x="13703300" y="131016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78515</xdr:rowOff>
    </xdr:from>
    <xdr:to>
      <xdr:col>21</xdr:col>
      <xdr:colOff>212725</xdr:colOff>
      <xdr:row>75</xdr:row>
      <xdr:rowOff>8665</xdr:rowOff>
    </xdr:to>
    <xdr:sp macro="" textlink="">
      <xdr:nvSpPr>
        <xdr:cNvPr id="608" name="フローチャート : 判断 607"/>
        <xdr:cNvSpPr/>
      </xdr:nvSpPr>
      <xdr:spPr>
        <a:xfrm>
          <a:off x="14541500" y="1276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25192</xdr:rowOff>
    </xdr:from>
    <xdr:ext cx="534377" cy="259045"/>
    <xdr:sp macro="" textlink="">
      <xdr:nvSpPr>
        <xdr:cNvPr id="609" name="テキスト ボックス 608"/>
        <xdr:cNvSpPr txBox="1"/>
      </xdr:nvSpPr>
      <xdr:spPr>
        <a:xfrm>
          <a:off x="14325111" y="12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49648</xdr:rowOff>
    </xdr:from>
    <xdr:to>
      <xdr:col>19</xdr:col>
      <xdr:colOff>644525</xdr:colOff>
      <xdr:row>76</xdr:row>
      <xdr:rowOff>74157</xdr:rowOff>
    </xdr:to>
    <xdr:cxnSp macro="">
      <xdr:nvCxnSpPr>
        <xdr:cNvPr id="610" name="直線コネクタ 609"/>
        <xdr:cNvCxnSpPr/>
      </xdr:nvCxnSpPr>
      <xdr:spPr>
        <a:xfrm>
          <a:off x="12814300" y="13079848"/>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61501</xdr:rowOff>
    </xdr:from>
    <xdr:to>
      <xdr:col>20</xdr:col>
      <xdr:colOff>9525</xdr:colOff>
      <xdr:row>74</xdr:row>
      <xdr:rowOff>163101</xdr:rowOff>
    </xdr:to>
    <xdr:sp macro="" textlink="">
      <xdr:nvSpPr>
        <xdr:cNvPr id="611" name="フローチャート : 判断 610"/>
        <xdr:cNvSpPr/>
      </xdr:nvSpPr>
      <xdr:spPr>
        <a:xfrm>
          <a:off x="13652500" y="1274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8178</xdr:rowOff>
    </xdr:from>
    <xdr:ext cx="534377" cy="259045"/>
    <xdr:sp macro="" textlink="">
      <xdr:nvSpPr>
        <xdr:cNvPr id="612" name="テキスト ボックス 611"/>
        <xdr:cNvSpPr txBox="1"/>
      </xdr:nvSpPr>
      <xdr:spPr>
        <a:xfrm>
          <a:off x="13436111" y="125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36077</xdr:rowOff>
    </xdr:from>
    <xdr:to>
      <xdr:col>18</xdr:col>
      <xdr:colOff>492125</xdr:colOff>
      <xdr:row>74</xdr:row>
      <xdr:rowOff>137677</xdr:rowOff>
    </xdr:to>
    <xdr:sp macro="" textlink="">
      <xdr:nvSpPr>
        <xdr:cNvPr id="613" name="フローチャート : 判断 612"/>
        <xdr:cNvSpPr/>
      </xdr:nvSpPr>
      <xdr:spPr>
        <a:xfrm>
          <a:off x="12763500" y="1272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154204</xdr:rowOff>
    </xdr:from>
    <xdr:ext cx="534377" cy="259045"/>
    <xdr:sp macro="" textlink="">
      <xdr:nvSpPr>
        <xdr:cNvPr id="614" name="テキスト ボックス 613"/>
        <xdr:cNvSpPr txBox="1"/>
      </xdr:nvSpPr>
      <xdr:spPr>
        <a:xfrm>
          <a:off x="12547111" y="124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48470</xdr:rowOff>
    </xdr:from>
    <xdr:to>
      <xdr:col>23</xdr:col>
      <xdr:colOff>568325</xdr:colOff>
      <xdr:row>76</xdr:row>
      <xdr:rowOff>150070</xdr:rowOff>
    </xdr:to>
    <xdr:sp macro="" textlink="">
      <xdr:nvSpPr>
        <xdr:cNvPr id="620" name="円/楕円 619"/>
        <xdr:cNvSpPr/>
      </xdr:nvSpPr>
      <xdr:spPr>
        <a:xfrm>
          <a:off x="162687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26897</xdr:rowOff>
    </xdr:from>
    <xdr:ext cx="534377" cy="259045"/>
    <xdr:sp macro="" textlink="">
      <xdr:nvSpPr>
        <xdr:cNvPr id="621" name="公債費該当値テキスト"/>
        <xdr:cNvSpPr txBox="1"/>
      </xdr:nvSpPr>
      <xdr:spPr>
        <a:xfrm>
          <a:off x="16370300" y="13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28680</xdr:rowOff>
    </xdr:from>
    <xdr:to>
      <xdr:col>22</xdr:col>
      <xdr:colOff>415925</xdr:colOff>
      <xdr:row>76</xdr:row>
      <xdr:rowOff>130280</xdr:rowOff>
    </xdr:to>
    <xdr:sp macro="" textlink="">
      <xdr:nvSpPr>
        <xdr:cNvPr id="622" name="円/楕円 621"/>
        <xdr:cNvSpPr/>
      </xdr:nvSpPr>
      <xdr:spPr>
        <a:xfrm>
          <a:off x="15430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121407</xdr:rowOff>
    </xdr:from>
    <xdr:ext cx="534377" cy="259045"/>
    <xdr:sp macro="" textlink="">
      <xdr:nvSpPr>
        <xdr:cNvPr id="623" name="テキスト ボックス 622"/>
        <xdr:cNvSpPr txBox="1"/>
      </xdr:nvSpPr>
      <xdr:spPr>
        <a:xfrm>
          <a:off x="15214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20614</xdr:rowOff>
    </xdr:from>
    <xdr:to>
      <xdr:col>21</xdr:col>
      <xdr:colOff>212725</xdr:colOff>
      <xdr:row>76</xdr:row>
      <xdr:rowOff>122214</xdr:rowOff>
    </xdr:to>
    <xdr:sp macro="" textlink="">
      <xdr:nvSpPr>
        <xdr:cNvPr id="624" name="円/楕円 623"/>
        <xdr:cNvSpPr/>
      </xdr:nvSpPr>
      <xdr:spPr>
        <a:xfrm>
          <a:off x="14541500" y="130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113341</xdr:rowOff>
    </xdr:from>
    <xdr:ext cx="534377" cy="259045"/>
    <xdr:sp macro="" textlink="">
      <xdr:nvSpPr>
        <xdr:cNvPr id="625" name="テキスト ボックス 624"/>
        <xdr:cNvSpPr txBox="1"/>
      </xdr:nvSpPr>
      <xdr:spPr>
        <a:xfrm>
          <a:off x="14325111" y="131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23357</xdr:rowOff>
    </xdr:from>
    <xdr:to>
      <xdr:col>20</xdr:col>
      <xdr:colOff>9525</xdr:colOff>
      <xdr:row>76</xdr:row>
      <xdr:rowOff>124957</xdr:rowOff>
    </xdr:to>
    <xdr:sp macro="" textlink="">
      <xdr:nvSpPr>
        <xdr:cNvPr id="626" name="円/楕円 625"/>
        <xdr:cNvSpPr/>
      </xdr:nvSpPr>
      <xdr:spPr>
        <a:xfrm>
          <a:off x="13652500" y="13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116084</xdr:rowOff>
    </xdr:from>
    <xdr:ext cx="534377" cy="259045"/>
    <xdr:sp macro="" textlink="">
      <xdr:nvSpPr>
        <xdr:cNvPr id="627" name="テキスト ボックス 626"/>
        <xdr:cNvSpPr txBox="1"/>
      </xdr:nvSpPr>
      <xdr:spPr>
        <a:xfrm>
          <a:off x="13436111" y="131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170298</xdr:rowOff>
    </xdr:from>
    <xdr:to>
      <xdr:col>18</xdr:col>
      <xdr:colOff>492125</xdr:colOff>
      <xdr:row>76</xdr:row>
      <xdr:rowOff>100448</xdr:rowOff>
    </xdr:to>
    <xdr:sp macro="" textlink="">
      <xdr:nvSpPr>
        <xdr:cNvPr id="628" name="円/楕円 627"/>
        <xdr:cNvSpPr/>
      </xdr:nvSpPr>
      <xdr:spPr>
        <a:xfrm>
          <a:off x="12763500" y="130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91575</xdr:rowOff>
    </xdr:from>
    <xdr:ext cx="534377" cy="259045"/>
    <xdr:sp macro="" textlink="">
      <xdr:nvSpPr>
        <xdr:cNvPr id="629" name="テキスト ボックス 628"/>
        <xdr:cNvSpPr txBox="1"/>
      </xdr:nvSpPr>
      <xdr:spPr>
        <a:xfrm>
          <a:off x="12547111" y="131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5" name="テキスト ボックス 64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7" name="テキスト ボックス 64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154856</xdr:rowOff>
    </xdr:from>
    <xdr:to>
      <xdr:col>23</xdr:col>
      <xdr:colOff>516889</xdr:colOff>
      <xdr:row>99</xdr:row>
      <xdr:rowOff>42926</xdr:rowOff>
    </xdr:to>
    <xdr:cxnSp macro="">
      <xdr:nvCxnSpPr>
        <xdr:cNvPr id="653" name="直線コネクタ 652"/>
        <xdr:cNvCxnSpPr/>
      </xdr:nvCxnSpPr>
      <xdr:spPr>
        <a:xfrm flipV="1">
          <a:off x="16317595" y="16442606"/>
          <a:ext cx="1269" cy="573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46753</xdr:rowOff>
    </xdr:from>
    <xdr:ext cx="378565" cy="259045"/>
    <xdr:sp macro="" textlink="">
      <xdr:nvSpPr>
        <xdr:cNvPr id="654" name="積立金最小値テキスト"/>
        <xdr:cNvSpPr txBox="1"/>
      </xdr:nvSpPr>
      <xdr:spPr>
        <a:xfrm>
          <a:off x="16370300" y="17020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42926</xdr:rowOff>
    </xdr:from>
    <xdr:to>
      <xdr:col>23</xdr:col>
      <xdr:colOff>606425</xdr:colOff>
      <xdr:row>99</xdr:row>
      <xdr:rowOff>42926</xdr:rowOff>
    </xdr:to>
    <xdr:cxnSp macro="">
      <xdr:nvCxnSpPr>
        <xdr:cNvPr id="655" name="直線コネクタ 654"/>
        <xdr:cNvCxnSpPr/>
      </xdr:nvCxnSpPr>
      <xdr:spPr>
        <a:xfrm>
          <a:off x="16230600" y="1701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101533</xdr:rowOff>
    </xdr:from>
    <xdr:ext cx="534377" cy="259045"/>
    <xdr:sp macro="" textlink="">
      <xdr:nvSpPr>
        <xdr:cNvPr id="656" name="積立金最大値テキスト"/>
        <xdr:cNvSpPr txBox="1"/>
      </xdr:nvSpPr>
      <xdr:spPr>
        <a:xfrm>
          <a:off x="16370300" y="162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95</xdr:row>
      <xdr:rowOff>154856</xdr:rowOff>
    </xdr:from>
    <xdr:to>
      <xdr:col>23</xdr:col>
      <xdr:colOff>606425</xdr:colOff>
      <xdr:row>95</xdr:row>
      <xdr:rowOff>154856</xdr:rowOff>
    </xdr:to>
    <xdr:cxnSp macro="">
      <xdr:nvCxnSpPr>
        <xdr:cNvPr id="657" name="直線コネクタ 656"/>
        <xdr:cNvCxnSpPr/>
      </xdr:nvCxnSpPr>
      <xdr:spPr>
        <a:xfrm>
          <a:off x="16230600" y="1644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79387</xdr:rowOff>
    </xdr:from>
    <xdr:to>
      <xdr:col>23</xdr:col>
      <xdr:colOff>517525</xdr:colOff>
      <xdr:row>98</xdr:row>
      <xdr:rowOff>86795</xdr:rowOff>
    </xdr:to>
    <xdr:cxnSp macro="">
      <xdr:nvCxnSpPr>
        <xdr:cNvPr id="658" name="直線コネクタ 657"/>
        <xdr:cNvCxnSpPr/>
      </xdr:nvCxnSpPr>
      <xdr:spPr>
        <a:xfrm flipV="1">
          <a:off x="15481300" y="16881487"/>
          <a:ext cx="8382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39416</xdr:rowOff>
    </xdr:from>
    <xdr:ext cx="534377" cy="259045"/>
    <xdr:sp macro="" textlink="">
      <xdr:nvSpPr>
        <xdr:cNvPr id="659" name="積立金平均値テキスト"/>
        <xdr:cNvSpPr txBox="1"/>
      </xdr:nvSpPr>
      <xdr:spPr>
        <a:xfrm>
          <a:off x="16370300" y="16841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60989</xdr:rowOff>
    </xdr:from>
    <xdr:to>
      <xdr:col>23</xdr:col>
      <xdr:colOff>568325</xdr:colOff>
      <xdr:row>98</xdr:row>
      <xdr:rowOff>162589</xdr:rowOff>
    </xdr:to>
    <xdr:sp macro="" textlink="">
      <xdr:nvSpPr>
        <xdr:cNvPr id="660" name="フローチャート : 判断 659"/>
        <xdr:cNvSpPr/>
      </xdr:nvSpPr>
      <xdr:spPr>
        <a:xfrm>
          <a:off x="16268700" y="1686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58418</xdr:rowOff>
    </xdr:from>
    <xdr:to>
      <xdr:col>22</xdr:col>
      <xdr:colOff>365125</xdr:colOff>
      <xdr:row>98</xdr:row>
      <xdr:rowOff>86795</xdr:rowOff>
    </xdr:to>
    <xdr:cxnSp macro="">
      <xdr:nvCxnSpPr>
        <xdr:cNvPr id="661" name="直線コネクタ 660"/>
        <xdr:cNvCxnSpPr/>
      </xdr:nvCxnSpPr>
      <xdr:spPr>
        <a:xfrm>
          <a:off x="14592300" y="16860518"/>
          <a:ext cx="889000" cy="2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9942</xdr:rowOff>
    </xdr:from>
    <xdr:to>
      <xdr:col>22</xdr:col>
      <xdr:colOff>415925</xdr:colOff>
      <xdr:row>98</xdr:row>
      <xdr:rowOff>111542</xdr:rowOff>
    </xdr:to>
    <xdr:sp macro="" textlink="">
      <xdr:nvSpPr>
        <xdr:cNvPr id="662" name="フローチャート : 判断 661"/>
        <xdr:cNvSpPr/>
      </xdr:nvSpPr>
      <xdr:spPr>
        <a:xfrm>
          <a:off x="15430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128069</xdr:rowOff>
    </xdr:from>
    <xdr:ext cx="534377" cy="259045"/>
    <xdr:sp macro="" textlink="">
      <xdr:nvSpPr>
        <xdr:cNvPr id="663" name="テキスト ボックス 662"/>
        <xdr:cNvSpPr txBox="1"/>
      </xdr:nvSpPr>
      <xdr:spPr>
        <a:xfrm>
          <a:off x="15214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58418</xdr:rowOff>
    </xdr:from>
    <xdr:to>
      <xdr:col>21</xdr:col>
      <xdr:colOff>161925</xdr:colOff>
      <xdr:row>98</xdr:row>
      <xdr:rowOff>155336</xdr:rowOff>
    </xdr:to>
    <xdr:cxnSp macro="">
      <xdr:nvCxnSpPr>
        <xdr:cNvPr id="664" name="直線コネクタ 663"/>
        <xdr:cNvCxnSpPr/>
      </xdr:nvCxnSpPr>
      <xdr:spPr>
        <a:xfrm flipV="1">
          <a:off x="13703300" y="16860518"/>
          <a:ext cx="889000" cy="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160748</xdr:rowOff>
    </xdr:from>
    <xdr:to>
      <xdr:col>21</xdr:col>
      <xdr:colOff>212725</xdr:colOff>
      <xdr:row>98</xdr:row>
      <xdr:rowOff>90898</xdr:rowOff>
    </xdr:to>
    <xdr:sp macro="" textlink="">
      <xdr:nvSpPr>
        <xdr:cNvPr id="665" name="フローチャート : 判断 664"/>
        <xdr:cNvSpPr/>
      </xdr:nvSpPr>
      <xdr:spPr>
        <a:xfrm>
          <a:off x="14541500" y="1679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107425</xdr:rowOff>
    </xdr:from>
    <xdr:ext cx="534377" cy="259045"/>
    <xdr:sp macro="" textlink="">
      <xdr:nvSpPr>
        <xdr:cNvPr id="666" name="テキスト ボックス 665"/>
        <xdr:cNvSpPr txBox="1"/>
      </xdr:nvSpPr>
      <xdr:spPr>
        <a:xfrm>
          <a:off x="14325111" y="165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99208</xdr:rowOff>
    </xdr:from>
    <xdr:to>
      <xdr:col>19</xdr:col>
      <xdr:colOff>644525</xdr:colOff>
      <xdr:row>98</xdr:row>
      <xdr:rowOff>155336</xdr:rowOff>
    </xdr:to>
    <xdr:cxnSp macro="">
      <xdr:nvCxnSpPr>
        <xdr:cNvPr id="667" name="直線コネクタ 666"/>
        <xdr:cNvCxnSpPr/>
      </xdr:nvCxnSpPr>
      <xdr:spPr>
        <a:xfrm>
          <a:off x="12814300" y="16729858"/>
          <a:ext cx="889000" cy="2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162609</xdr:rowOff>
    </xdr:from>
    <xdr:to>
      <xdr:col>20</xdr:col>
      <xdr:colOff>9525</xdr:colOff>
      <xdr:row>91</xdr:row>
      <xdr:rowOff>92759</xdr:rowOff>
    </xdr:to>
    <xdr:sp macro="" textlink="">
      <xdr:nvSpPr>
        <xdr:cNvPr id="668" name="フローチャート : 判断 667"/>
        <xdr:cNvSpPr/>
      </xdr:nvSpPr>
      <xdr:spPr>
        <a:xfrm>
          <a:off x="13652500" y="155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109286</xdr:rowOff>
    </xdr:from>
    <xdr:ext cx="599010" cy="259045"/>
    <xdr:sp macro="" textlink="">
      <xdr:nvSpPr>
        <xdr:cNvPr id="669" name="テキスト ボックス 668"/>
        <xdr:cNvSpPr txBox="1"/>
      </xdr:nvSpPr>
      <xdr:spPr>
        <a:xfrm>
          <a:off x="13403794" y="153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40148</xdr:rowOff>
    </xdr:from>
    <xdr:to>
      <xdr:col>18</xdr:col>
      <xdr:colOff>492125</xdr:colOff>
      <xdr:row>97</xdr:row>
      <xdr:rowOff>141748</xdr:rowOff>
    </xdr:to>
    <xdr:sp macro="" textlink="">
      <xdr:nvSpPr>
        <xdr:cNvPr id="670" name="フローチャート : 判断 669"/>
        <xdr:cNvSpPr/>
      </xdr:nvSpPr>
      <xdr:spPr>
        <a:xfrm>
          <a:off x="12763500" y="1667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158275</xdr:rowOff>
    </xdr:from>
    <xdr:ext cx="534377" cy="259045"/>
    <xdr:sp macro="" textlink="">
      <xdr:nvSpPr>
        <xdr:cNvPr id="671" name="テキスト ボックス 670"/>
        <xdr:cNvSpPr txBox="1"/>
      </xdr:nvSpPr>
      <xdr:spPr>
        <a:xfrm>
          <a:off x="12547111" y="164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28587</xdr:rowOff>
    </xdr:from>
    <xdr:to>
      <xdr:col>23</xdr:col>
      <xdr:colOff>568325</xdr:colOff>
      <xdr:row>98</xdr:row>
      <xdr:rowOff>130187</xdr:rowOff>
    </xdr:to>
    <xdr:sp macro="" textlink="">
      <xdr:nvSpPr>
        <xdr:cNvPr id="677" name="円/楕円 676"/>
        <xdr:cNvSpPr/>
      </xdr:nvSpPr>
      <xdr:spPr>
        <a:xfrm>
          <a:off x="16268700" y="168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51464</xdr:rowOff>
    </xdr:from>
    <xdr:ext cx="534377" cy="259045"/>
    <xdr:sp macro="" textlink="">
      <xdr:nvSpPr>
        <xdr:cNvPr id="678" name="積立金該当値テキスト"/>
        <xdr:cNvSpPr txBox="1"/>
      </xdr:nvSpPr>
      <xdr:spPr>
        <a:xfrm>
          <a:off x="16370300" y="166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35995</xdr:rowOff>
    </xdr:from>
    <xdr:to>
      <xdr:col>22</xdr:col>
      <xdr:colOff>415925</xdr:colOff>
      <xdr:row>98</xdr:row>
      <xdr:rowOff>137595</xdr:rowOff>
    </xdr:to>
    <xdr:sp macro="" textlink="">
      <xdr:nvSpPr>
        <xdr:cNvPr id="679" name="円/楕円 678"/>
        <xdr:cNvSpPr/>
      </xdr:nvSpPr>
      <xdr:spPr>
        <a:xfrm>
          <a:off x="15430500" y="168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128722</xdr:rowOff>
    </xdr:from>
    <xdr:ext cx="534377" cy="259045"/>
    <xdr:sp macro="" textlink="">
      <xdr:nvSpPr>
        <xdr:cNvPr id="680" name="テキスト ボックス 679"/>
        <xdr:cNvSpPr txBox="1"/>
      </xdr:nvSpPr>
      <xdr:spPr>
        <a:xfrm>
          <a:off x="15214111"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7618</xdr:rowOff>
    </xdr:from>
    <xdr:to>
      <xdr:col>21</xdr:col>
      <xdr:colOff>212725</xdr:colOff>
      <xdr:row>98</xdr:row>
      <xdr:rowOff>109218</xdr:rowOff>
    </xdr:to>
    <xdr:sp macro="" textlink="">
      <xdr:nvSpPr>
        <xdr:cNvPr id="681" name="円/楕円 680"/>
        <xdr:cNvSpPr/>
      </xdr:nvSpPr>
      <xdr:spPr>
        <a:xfrm>
          <a:off x="14541500" y="168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100345</xdr:rowOff>
    </xdr:from>
    <xdr:ext cx="534377" cy="259045"/>
    <xdr:sp macro="" textlink="">
      <xdr:nvSpPr>
        <xdr:cNvPr id="682" name="テキスト ボックス 681"/>
        <xdr:cNvSpPr txBox="1"/>
      </xdr:nvSpPr>
      <xdr:spPr>
        <a:xfrm>
          <a:off x="14325111" y="169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104536</xdr:rowOff>
    </xdr:from>
    <xdr:to>
      <xdr:col>20</xdr:col>
      <xdr:colOff>9525</xdr:colOff>
      <xdr:row>99</xdr:row>
      <xdr:rowOff>34686</xdr:rowOff>
    </xdr:to>
    <xdr:sp macro="" textlink="">
      <xdr:nvSpPr>
        <xdr:cNvPr id="683" name="円/楕円 682"/>
        <xdr:cNvSpPr/>
      </xdr:nvSpPr>
      <xdr:spPr>
        <a:xfrm>
          <a:off x="13652500" y="169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25813</xdr:rowOff>
    </xdr:from>
    <xdr:ext cx="469744" cy="259045"/>
    <xdr:sp macro="" textlink="">
      <xdr:nvSpPr>
        <xdr:cNvPr id="684" name="テキスト ボックス 683"/>
        <xdr:cNvSpPr txBox="1"/>
      </xdr:nvSpPr>
      <xdr:spPr>
        <a:xfrm>
          <a:off x="13468427" y="169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48408</xdr:rowOff>
    </xdr:from>
    <xdr:to>
      <xdr:col>18</xdr:col>
      <xdr:colOff>492125</xdr:colOff>
      <xdr:row>97</xdr:row>
      <xdr:rowOff>150008</xdr:rowOff>
    </xdr:to>
    <xdr:sp macro="" textlink="">
      <xdr:nvSpPr>
        <xdr:cNvPr id="685" name="円/楕円 684"/>
        <xdr:cNvSpPr/>
      </xdr:nvSpPr>
      <xdr:spPr>
        <a:xfrm>
          <a:off x="12763500" y="166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141135</xdr:rowOff>
    </xdr:from>
    <xdr:ext cx="534377" cy="259045"/>
    <xdr:sp macro="" textlink="">
      <xdr:nvSpPr>
        <xdr:cNvPr id="686" name="テキスト ボックス 685"/>
        <xdr:cNvSpPr txBox="1"/>
      </xdr:nvSpPr>
      <xdr:spPr>
        <a:xfrm>
          <a:off x="12547111" y="167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2" name="直線コネクタ 711"/>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5"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6" name="直線コネクタ 715"/>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94960</xdr:rowOff>
    </xdr:from>
    <xdr:to>
      <xdr:col>32</xdr:col>
      <xdr:colOff>187325</xdr:colOff>
      <xdr:row>39</xdr:row>
      <xdr:rowOff>94960</xdr:rowOff>
    </xdr:to>
    <xdr:cxnSp macro="">
      <xdr:nvCxnSpPr>
        <xdr:cNvPr id="717" name="直線コネクタ 716"/>
        <xdr:cNvCxnSpPr/>
      </xdr:nvCxnSpPr>
      <xdr:spPr>
        <a:xfrm>
          <a:off x="21323300" y="6781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18"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19" name="フローチャート : 判断 718"/>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94960</xdr:rowOff>
    </xdr:from>
    <xdr:to>
      <xdr:col>31</xdr:col>
      <xdr:colOff>34925</xdr:colOff>
      <xdr:row>39</xdr:row>
      <xdr:rowOff>94960</xdr:rowOff>
    </xdr:to>
    <xdr:cxnSp macro="">
      <xdr:nvCxnSpPr>
        <xdr:cNvPr id="720" name="直線コネクタ 719"/>
        <xdr:cNvCxnSpPr/>
      </xdr:nvCxnSpPr>
      <xdr:spPr>
        <a:xfrm>
          <a:off x="20434300" y="678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138866</xdr:rowOff>
    </xdr:from>
    <xdr:to>
      <xdr:col>31</xdr:col>
      <xdr:colOff>85725</xdr:colOff>
      <xdr:row>38</xdr:row>
      <xdr:rowOff>69016</xdr:rowOff>
    </xdr:to>
    <xdr:sp macro="" textlink="">
      <xdr:nvSpPr>
        <xdr:cNvPr id="721" name="フローチャート : 判断 720"/>
        <xdr:cNvSpPr/>
      </xdr:nvSpPr>
      <xdr:spPr>
        <a:xfrm>
          <a:off x="21272500" y="64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85543</xdr:rowOff>
    </xdr:from>
    <xdr:ext cx="469744" cy="259045"/>
    <xdr:sp macro="" textlink="">
      <xdr:nvSpPr>
        <xdr:cNvPr id="722" name="テキスト ボックス 721"/>
        <xdr:cNvSpPr txBox="1"/>
      </xdr:nvSpPr>
      <xdr:spPr>
        <a:xfrm>
          <a:off x="21088427" y="625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94960</xdr:rowOff>
    </xdr:from>
    <xdr:to>
      <xdr:col>29</xdr:col>
      <xdr:colOff>517525</xdr:colOff>
      <xdr:row>39</xdr:row>
      <xdr:rowOff>95123</xdr:rowOff>
    </xdr:to>
    <xdr:cxnSp macro="">
      <xdr:nvCxnSpPr>
        <xdr:cNvPr id="723" name="直線コネクタ 722"/>
        <xdr:cNvCxnSpPr/>
      </xdr:nvCxnSpPr>
      <xdr:spPr>
        <a:xfrm flipV="1">
          <a:off x="19545300" y="678151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152255</xdr:rowOff>
    </xdr:from>
    <xdr:to>
      <xdr:col>29</xdr:col>
      <xdr:colOff>568325</xdr:colOff>
      <xdr:row>38</xdr:row>
      <xdr:rowOff>82405</xdr:rowOff>
    </xdr:to>
    <xdr:sp macro="" textlink="">
      <xdr:nvSpPr>
        <xdr:cNvPr id="724" name="フローチャート : 判断 723"/>
        <xdr:cNvSpPr/>
      </xdr:nvSpPr>
      <xdr:spPr>
        <a:xfrm>
          <a:off x="20383500" y="649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98932</xdr:rowOff>
    </xdr:from>
    <xdr:ext cx="469744" cy="259045"/>
    <xdr:sp macro="" textlink="">
      <xdr:nvSpPr>
        <xdr:cNvPr id="725" name="テキスト ボックス 724"/>
        <xdr:cNvSpPr txBox="1"/>
      </xdr:nvSpPr>
      <xdr:spPr>
        <a:xfrm>
          <a:off x="20199427" y="627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95123</xdr:rowOff>
    </xdr:from>
    <xdr:to>
      <xdr:col>28</xdr:col>
      <xdr:colOff>314325</xdr:colOff>
      <xdr:row>39</xdr:row>
      <xdr:rowOff>95776</xdr:rowOff>
    </xdr:to>
    <xdr:cxnSp macro="">
      <xdr:nvCxnSpPr>
        <xdr:cNvPr id="726" name="直線コネクタ 725"/>
        <xdr:cNvCxnSpPr/>
      </xdr:nvCxnSpPr>
      <xdr:spPr>
        <a:xfrm flipV="1">
          <a:off x="18656300" y="67816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109801</xdr:rowOff>
    </xdr:from>
    <xdr:to>
      <xdr:col>28</xdr:col>
      <xdr:colOff>365125</xdr:colOff>
      <xdr:row>38</xdr:row>
      <xdr:rowOff>39951</xdr:rowOff>
    </xdr:to>
    <xdr:sp macro="" textlink="">
      <xdr:nvSpPr>
        <xdr:cNvPr id="727" name="フローチャート : 判断 726"/>
        <xdr:cNvSpPr/>
      </xdr:nvSpPr>
      <xdr:spPr>
        <a:xfrm>
          <a:off x="19494500" y="64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56478</xdr:rowOff>
    </xdr:from>
    <xdr:ext cx="469744" cy="259045"/>
    <xdr:sp macro="" textlink="">
      <xdr:nvSpPr>
        <xdr:cNvPr id="728" name="テキスト ボックス 727"/>
        <xdr:cNvSpPr txBox="1"/>
      </xdr:nvSpPr>
      <xdr:spPr>
        <a:xfrm>
          <a:off x="19310427" y="62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4481</xdr:rowOff>
    </xdr:from>
    <xdr:to>
      <xdr:col>27</xdr:col>
      <xdr:colOff>161925</xdr:colOff>
      <xdr:row>38</xdr:row>
      <xdr:rowOff>106081</xdr:rowOff>
    </xdr:to>
    <xdr:sp macro="" textlink="">
      <xdr:nvSpPr>
        <xdr:cNvPr id="729" name="フローチャート : 判断 728"/>
        <xdr:cNvSpPr/>
      </xdr:nvSpPr>
      <xdr:spPr>
        <a:xfrm>
          <a:off x="18605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122608</xdr:rowOff>
    </xdr:from>
    <xdr:ext cx="469744" cy="259045"/>
    <xdr:sp macro="" textlink="">
      <xdr:nvSpPr>
        <xdr:cNvPr id="730" name="テキスト ボックス 729"/>
        <xdr:cNvSpPr txBox="1"/>
      </xdr:nvSpPr>
      <xdr:spPr>
        <a:xfrm>
          <a:off x="18421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36" name="円/楕円 735"/>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37"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44160</xdr:rowOff>
    </xdr:from>
    <xdr:to>
      <xdr:col>31</xdr:col>
      <xdr:colOff>85725</xdr:colOff>
      <xdr:row>39</xdr:row>
      <xdr:rowOff>145760</xdr:rowOff>
    </xdr:to>
    <xdr:sp macro="" textlink="">
      <xdr:nvSpPr>
        <xdr:cNvPr id="738" name="円/楕円 737"/>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136887</xdr:rowOff>
    </xdr:from>
    <xdr:ext cx="313932" cy="259045"/>
    <xdr:sp macro="" textlink="">
      <xdr:nvSpPr>
        <xdr:cNvPr id="739" name="テキスト ボックス 738"/>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44160</xdr:rowOff>
    </xdr:from>
    <xdr:to>
      <xdr:col>29</xdr:col>
      <xdr:colOff>568325</xdr:colOff>
      <xdr:row>39</xdr:row>
      <xdr:rowOff>145760</xdr:rowOff>
    </xdr:to>
    <xdr:sp macro="" textlink="">
      <xdr:nvSpPr>
        <xdr:cNvPr id="740" name="円/楕円 739"/>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136887</xdr:rowOff>
    </xdr:from>
    <xdr:ext cx="313932" cy="259045"/>
    <xdr:sp macro="" textlink="">
      <xdr:nvSpPr>
        <xdr:cNvPr id="741" name="テキスト ボックス 740"/>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44323</xdr:rowOff>
    </xdr:from>
    <xdr:to>
      <xdr:col>28</xdr:col>
      <xdr:colOff>365125</xdr:colOff>
      <xdr:row>39</xdr:row>
      <xdr:rowOff>145923</xdr:rowOff>
    </xdr:to>
    <xdr:sp macro="" textlink="">
      <xdr:nvSpPr>
        <xdr:cNvPr id="742" name="円/楕円 741"/>
        <xdr:cNvSpPr/>
      </xdr:nvSpPr>
      <xdr:spPr>
        <a:xfrm>
          <a:off x="19494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137050</xdr:rowOff>
    </xdr:from>
    <xdr:ext cx="313932" cy="259045"/>
    <xdr:sp macro="" textlink="">
      <xdr:nvSpPr>
        <xdr:cNvPr id="743" name="テキスト ボックス 742"/>
        <xdr:cNvSpPr txBox="1"/>
      </xdr:nvSpPr>
      <xdr:spPr>
        <a:xfrm>
          <a:off x="19388333" y="6823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44976</xdr:rowOff>
    </xdr:from>
    <xdr:to>
      <xdr:col>27</xdr:col>
      <xdr:colOff>161925</xdr:colOff>
      <xdr:row>39</xdr:row>
      <xdr:rowOff>146576</xdr:rowOff>
    </xdr:to>
    <xdr:sp macro="" textlink="">
      <xdr:nvSpPr>
        <xdr:cNvPr id="744" name="円/楕円 743"/>
        <xdr:cNvSpPr/>
      </xdr:nvSpPr>
      <xdr:spPr>
        <a:xfrm>
          <a:off x="18605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137703</xdr:rowOff>
    </xdr:from>
    <xdr:ext cx="313932" cy="259045"/>
    <xdr:sp macro="" textlink="">
      <xdr:nvSpPr>
        <xdr:cNvPr id="745" name="テキスト ボックス 744"/>
        <xdr:cNvSpPr txBox="1"/>
      </xdr:nvSpPr>
      <xdr:spPr>
        <a:xfrm>
          <a:off x="18499333" y="6824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7" name="直線コネクタ 766"/>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0"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1" name="直線コネクタ 770"/>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169007</xdr:rowOff>
    </xdr:from>
    <xdr:to>
      <xdr:col>32</xdr:col>
      <xdr:colOff>187325</xdr:colOff>
      <xdr:row>57</xdr:row>
      <xdr:rowOff>35504</xdr:rowOff>
    </xdr:to>
    <xdr:cxnSp macro="">
      <xdr:nvCxnSpPr>
        <xdr:cNvPr id="772" name="直線コネクタ 771"/>
        <xdr:cNvCxnSpPr/>
      </xdr:nvCxnSpPr>
      <xdr:spPr>
        <a:xfrm>
          <a:off x="21323300" y="9770207"/>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3"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4" name="フローチャート : 判断 773"/>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114509</xdr:rowOff>
    </xdr:from>
    <xdr:to>
      <xdr:col>31</xdr:col>
      <xdr:colOff>34925</xdr:colOff>
      <xdr:row>56</xdr:row>
      <xdr:rowOff>169007</xdr:rowOff>
    </xdr:to>
    <xdr:cxnSp macro="">
      <xdr:nvCxnSpPr>
        <xdr:cNvPr id="775" name="直線コネクタ 774"/>
        <xdr:cNvCxnSpPr/>
      </xdr:nvCxnSpPr>
      <xdr:spPr>
        <a:xfrm>
          <a:off x="20434300" y="9715709"/>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23154</xdr:rowOff>
    </xdr:from>
    <xdr:to>
      <xdr:col>31</xdr:col>
      <xdr:colOff>85725</xdr:colOff>
      <xdr:row>57</xdr:row>
      <xdr:rowOff>124754</xdr:rowOff>
    </xdr:to>
    <xdr:sp macro="" textlink="">
      <xdr:nvSpPr>
        <xdr:cNvPr id="776" name="フローチャート : 判断 775"/>
        <xdr:cNvSpPr/>
      </xdr:nvSpPr>
      <xdr:spPr>
        <a:xfrm>
          <a:off x="21272500" y="97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115881</xdr:rowOff>
    </xdr:from>
    <xdr:ext cx="469744" cy="259045"/>
    <xdr:sp macro="" textlink="">
      <xdr:nvSpPr>
        <xdr:cNvPr id="777" name="テキスト ボックス 776"/>
        <xdr:cNvSpPr txBox="1"/>
      </xdr:nvSpPr>
      <xdr:spPr>
        <a:xfrm>
          <a:off x="21088427" y="98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112040</xdr:rowOff>
    </xdr:from>
    <xdr:to>
      <xdr:col>29</xdr:col>
      <xdr:colOff>517525</xdr:colOff>
      <xdr:row>56</xdr:row>
      <xdr:rowOff>114509</xdr:rowOff>
    </xdr:to>
    <xdr:cxnSp macro="">
      <xdr:nvCxnSpPr>
        <xdr:cNvPr id="778" name="直線コネクタ 777"/>
        <xdr:cNvCxnSpPr/>
      </xdr:nvCxnSpPr>
      <xdr:spPr>
        <a:xfrm>
          <a:off x="19545300" y="971324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7427</xdr:rowOff>
    </xdr:from>
    <xdr:to>
      <xdr:col>29</xdr:col>
      <xdr:colOff>568325</xdr:colOff>
      <xdr:row>57</xdr:row>
      <xdr:rowOff>109027</xdr:rowOff>
    </xdr:to>
    <xdr:sp macro="" textlink="">
      <xdr:nvSpPr>
        <xdr:cNvPr id="779" name="フローチャート : 判断 778"/>
        <xdr:cNvSpPr/>
      </xdr:nvSpPr>
      <xdr:spPr>
        <a:xfrm>
          <a:off x="20383500" y="97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100154</xdr:rowOff>
    </xdr:from>
    <xdr:ext cx="469744" cy="259045"/>
    <xdr:sp macro="" textlink="">
      <xdr:nvSpPr>
        <xdr:cNvPr id="780" name="テキスト ボックス 779"/>
        <xdr:cNvSpPr txBox="1"/>
      </xdr:nvSpPr>
      <xdr:spPr>
        <a:xfrm>
          <a:off x="20199427" y="98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43825</xdr:rowOff>
    </xdr:from>
    <xdr:to>
      <xdr:col>28</xdr:col>
      <xdr:colOff>314325</xdr:colOff>
      <xdr:row>56</xdr:row>
      <xdr:rowOff>112040</xdr:rowOff>
    </xdr:to>
    <xdr:cxnSp macro="">
      <xdr:nvCxnSpPr>
        <xdr:cNvPr id="781" name="直線コネクタ 780"/>
        <xdr:cNvCxnSpPr/>
      </xdr:nvCxnSpPr>
      <xdr:spPr>
        <a:xfrm>
          <a:off x="18656300" y="9645025"/>
          <a:ext cx="889000" cy="6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123190</xdr:rowOff>
    </xdr:from>
    <xdr:to>
      <xdr:col>28</xdr:col>
      <xdr:colOff>365125</xdr:colOff>
      <xdr:row>57</xdr:row>
      <xdr:rowOff>53340</xdr:rowOff>
    </xdr:to>
    <xdr:sp macro="" textlink="">
      <xdr:nvSpPr>
        <xdr:cNvPr id="782" name="フローチャート : 判断 781"/>
        <xdr:cNvSpPr/>
      </xdr:nvSpPr>
      <xdr:spPr>
        <a:xfrm>
          <a:off x="19494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44467</xdr:rowOff>
    </xdr:from>
    <xdr:ext cx="469744" cy="259045"/>
    <xdr:sp macro="" textlink="">
      <xdr:nvSpPr>
        <xdr:cNvPr id="783" name="テキスト ボックス 782"/>
        <xdr:cNvSpPr txBox="1"/>
      </xdr:nvSpPr>
      <xdr:spPr>
        <a:xfrm>
          <a:off x="19310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163972</xdr:rowOff>
    </xdr:from>
    <xdr:to>
      <xdr:col>27</xdr:col>
      <xdr:colOff>161925</xdr:colOff>
      <xdr:row>57</xdr:row>
      <xdr:rowOff>94122</xdr:rowOff>
    </xdr:to>
    <xdr:sp macro="" textlink="">
      <xdr:nvSpPr>
        <xdr:cNvPr id="784" name="フローチャート : 判断 783"/>
        <xdr:cNvSpPr/>
      </xdr:nvSpPr>
      <xdr:spPr>
        <a:xfrm>
          <a:off x="18605500" y="97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85249</xdr:rowOff>
    </xdr:from>
    <xdr:ext cx="469744" cy="259045"/>
    <xdr:sp macro="" textlink="">
      <xdr:nvSpPr>
        <xdr:cNvPr id="785" name="テキスト ボックス 784"/>
        <xdr:cNvSpPr txBox="1"/>
      </xdr:nvSpPr>
      <xdr:spPr>
        <a:xfrm>
          <a:off x="18421427" y="985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156154</xdr:rowOff>
    </xdr:from>
    <xdr:to>
      <xdr:col>32</xdr:col>
      <xdr:colOff>238125</xdr:colOff>
      <xdr:row>57</xdr:row>
      <xdr:rowOff>86304</xdr:rowOff>
    </xdr:to>
    <xdr:sp macro="" textlink="">
      <xdr:nvSpPr>
        <xdr:cNvPr id="791" name="円/楕円 790"/>
        <xdr:cNvSpPr/>
      </xdr:nvSpPr>
      <xdr:spPr>
        <a:xfrm>
          <a:off x="22110700" y="97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7581</xdr:rowOff>
    </xdr:from>
    <xdr:ext cx="469744" cy="259045"/>
    <xdr:sp macro="" textlink="">
      <xdr:nvSpPr>
        <xdr:cNvPr id="792" name="貸付金該当値テキスト"/>
        <xdr:cNvSpPr txBox="1"/>
      </xdr:nvSpPr>
      <xdr:spPr>
        <a:xfrm>
          <a:off x="22212300" y="960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118207</xdr:rowOff>
    </xdr:from>
    <xdr:to>
      <xdr:col>31</xdr:col>
      <xdr:colOff>85725</xdr:colOff>
      <xdr:row>57</xdr:row>
      <xdr:rowOff>48357</xdr:rowOff>
    </xdr:to>
    <xdr:sp macro="" textlink="">
      <xdr:nvSpPr>
        <xdr:cNvPr id="793" name="円/楕円 792"/>
        <xdr:cNvSpPr/>
      </xdr:nvSpPr>
      <xdr:spPr>
        <a:xfrm>
          <a:off x="21272500" y="9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64884</xdr:rowOff>
    </xdr:from>
    <xdr:ext cx="469744" cy="259045"/>
    <xdr:sp macro="" textlink="">
      <xdr:nvSpPr>
        <xdr:cNvPr id="794" name="テキスト ボックス 793"/>
        <xdr:cNvSpPr txBox="1"/>
      </xdr:nvSpPr>
      <xdr:spPr>
        <a:xfrm>
          <a:off x="21088427" y="94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63709</xdr:rowOff>
    </xdr:from>
    <xdr:to>
      <xdr:col>29</xdr:col>
      <xdr:colOff>568325</xdr:colOff>
      <xdr:row>56</xdr:row>
      <xdr:rowOff>165309</xdr:rowOff>
    </xdr:to>
    <xdr:sp macro="" textlink="">
      <xdr:nvSpPr>
        <xdr:cNvPr id="795" name="円/楕円 794"/>
        <xdr:cNvSpPr/>
      </xdr:nvSpPr>
      <xdr:spPr>
        <a:xfrm>
          <a:off x="20383500" y="96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10386</xdr:rowOff>
    </xdr:from>
    <xdr:ext cx="469744" cy="259045"/>
    <xdr:sp macro="" textlink="">
      <xdr:nvSpPr>
        <xdr:cNvPr id="796" name="テキスト ボックス 795"/>
        <xdr:cNvSpPr txBox="1"/>
      </xdr:nvSpPr>
      <xdr:spPr>
        <a:xfrm>
          <a:off x="20199427" y="94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61240</xdr:rowOff>
    </xdr:from>
    <xdr:to>
      <xdr:col>28</xdr:col>
      <xdr:colOff>365125</xdr:colOff>
      <xdr:row>56</xdr:row>
      <xdr:rowOff>162840</xdr:rowOff>
    </xdr:to>
    <xdr:sp macro="" textlink="">
      <xdr:nvSpPr>
        <xdr:cNvPr id="797" name="円/楕円 796"/>
        <xdr:cNvSpPr/>
      </xdr:nvSpPr>
      <xdr:spPr>
        <a:xfrm>
          <a:off x="19494500" y="9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7917</xdr:rowOff>
    </xdr:from>
    <xdr:ext cx="469744" cy="259045"/>
    <xdr:sp macro="" textlink="">
      <xdr:nvSpPr>
        <xdr:cNvPr id="798" name="テキスト ボックス 797"/>
        <xdr:cNvSpPr txBox="1"/>
      </xdr:nvSpPr>
      <xdr:spPr>
        <a:xfrm>
          <a:off x="19310427" y="94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164475</xdr:rowOff>
    </xdr:from>
    <xdr:to>
      <xdr:col>27</xdr:col>
      <xdr:colOff>161925</xdr:colOff>
      <xdr:row>56</xdr:row>
      <xdr:rowOff>94625</xdr:rowOff>
    </xdr:to>
    <xdr:sp macro="" textlink="">
      <xdr:nvSpPr>
        <xdr:cNvPr id="799" name="円/楕円 798"/>
        <xdr:cNvSpPr/>
      </xdr:nvSpPr>
      <xdr:spPr>
        <a:xfrm>
          <a:off x="18605500" y="95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111152</xdr:rowOff>
    </xdr:from>
    <xdr:ext cx="469744" cy="259045"/>
    <xdr:sp macro="" textlink="">
      <xdr:nvSpPr>
        <xdr:cNvPr id="800" name="テキスト ボックス 799"/>
        <xdr:cNvSpPr txBox="1"/>
      </xdr:nvSpPr>
      <xdr:spPr>
        <a:xfrm>
          <a:off x="18421427" y="936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5" name="直線コネクタ 824"/>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6"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7" name="直線コネクタ 826"/>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28"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29" name="直線コネクタ 828"/>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70720</xdr:rowOff>
    </xdr:from>
    <xdr:to>
      <xdr:col>32</xdr:col>
      <xdr:colOff>187325</xdr:colOff>
      <xdr:row>75</xdr:row>
      <xdr:rowOff>152158</xdr:rowOff>
    </xdr:to>
    <xdr:cxnSp macro="">
      <xdr:nvCxnSpPr>
        <xdr:cNvPr id="830" name="直線コネクタ 829"/>
        <xdr:cNvCxnSpPr/>
      </xdr:nvCxnSpPr>
      <xdr:spPr>
        <a:xfrm flipV="1">
          <a:off x="21323300" y="12929470"/>
          <a:ext cx="8382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1"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2" name="フローチャート : 判断 831"/>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151967</xdr:rowOff>
    </xdr:from>
    <xdr:to>
      <xdr:col>31</xdr:col>
      <xdr:colOff>34925</xdr:colOff>
      <xdr:row>75</xdr:row>
      <xdr:rowOff>152158</xdr:rowOff>
    </xdr:to>
    <xdr:cxnSp macro="">
      <xdr:nvCxnSpPr>
        <xdr:cNvPr id="833" name="直線コネクタ 832"/>
        <xdr:cNvCxnSpPr/>
      </xdr:nvCxnSpPr>
      <xdr:spPr>
        <a:xfrm>
          <a:off x="20434300" y="1301071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151784</xdr:rowOff>
    </xdr:from>
    <xdr:to>
      <xdr:col>31</xdr:col>
      <xdr:colOff>85725</xdr:colOff>
      <xdr:row>75</xdr:row>
      <xdr:rowOff>81934</xdr:rowOff>
    </xdr:to>
    <xdr:sp macro="" textlink="">
      <xdr:nvSpPr>
        <xdr:cNvPr id="834" name="フローチャート : 判断 833"/>
        <xdr:cNvSpPr/>
      </xdr:nvSpPr>
      <xdr:spPr>
        <a:xfrm>
          <a:off x="21272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98461</xdr:rowOff>
    </xdr:from>
    <xdr:ext cx="534377" cy="259045"/>
    <xdr:sp macro="" textlink="">
      <xdr:nvSpPr>
        <xdr:cNvPr id="835" name="テキスト ボックス 834"/>
        <xdr:cNvSpPr txBox="1"/>
      </xdr:nvSpPr>
      <xdr:spPr>
        <a:xfrm>
          <a:off x="21056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109696</xdr:rowOff>
    </xdr:from>
    <xdr:to>
      <xdr:col>29</xdr:col>
      <xdr:colOff>517525</xdr:colOff>
      <xdr:row>75</xdr:row>
      <xdr:rowOff>151967</xdr:rowOff>
    </xdr:to>
    <xdr:cxnSp macro="">
      <xdr:nvCxnSpPr>
        <xdr:cNvPr id="836" name="直線コネクタ 835"/>
        <xdr:cNvCxnSpPr/>
      </xdr:nvCxnSpPr>
      <xdr:spPr>
        <a:xfrm>
          <a:off x="19545300" y="12968446"/>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13157</xdr:rowOff>
    </xdr:from>
    <xdr:to>
      <xdr:col>29</xdr:col>
      <xdr:colOff>568325</xdr:colOff>
      <xdr:row>75</xdr:row>
      <xdr:rowOff>114757</xdr:rowOff>
    </xdr:to>
    <xdr:sp macro="" textlink="">
      <xdr:nvSpPr>
        <xdr:cNvPr id="837" name="フローチャート : 判断 836"/>
        <xdr:cNvSpPr/>
      </xdr:nvSpPr>
      <xdr:spPr>
        <a:xfrm>
          <a:off x="20383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131284</xdr:rowOff>
    </xdr:from>
    <xdr:ext cx="534377" cy="259045"/>
    <xdr:sp macro="" textlink="">
      <xdr:nvSpPr>
        <xdr:cNvPr id="838" name="テキスト ボックス 837"/>
        <xdr:cNvSpPr txBox="1"/>
      </xdr:nvSpPr>
      <xdr:spPr>
        <a:xfrm>
          <a:off x="20167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168961</xdr:rowOff>
    </xdr:from>
    <xdr:to>
      <xdr:col>28</xdr:col>
      <xdr:colOff>314325</xdr:colOff>
      <xdr:row>75</xdr:row>
      <xdr:rowOff>109696</xdr:rowOff>
    </xdr:to>
    <xdr:cxnSp macro="">
      <xdr:nvCxnSpPr>
        <xdr:cNvPr id="839" name="直線コネクタ 838"/>
        <xdr:cNvCxnSpPr/>
      </xdr:nvCxnSpPr>
      <xdr:spPr>
        <a:xfrm>
          <a:off x="18656300" y="12856261"/>
          <a:ext cx="889000" cy="1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17482</xdr:rowOff>
    </xdr:from>
    <xdr:to>
      <xdr:col>28</xdr:col>
      <xdr:colOff>365125</xdr:colOff>
      <xdr:row>75</xdr:row>
      <xdr:rowOff>119082</xdr:rowOff>
    </xdr:to>
    <xdr:sp macro="" textlink="">
      <xdr:nvSpPr>
        <xdr:cNvPr id="840" name="フローチャート : 判断 839"/>
        <xdr:cNvSpPr/>
      </xdr:nvSpPr>
      <xdr:spPr>
        <a:xfrm>
          <a:off x="19494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135609</xdr:rowOff>
    </xdr:from>
    <xdr:ext cx="534377" cy="259045"/>
    <xdr:sp macro="" textlink="">
      <xdr:nvSpPr>
        <xdr:cNvPr id="841" name="テキスト ボックス 840"/>
        <xdr:cNvSpPr txBox="1"/>
      </xdr:nvSpPr>
      <xdr:spPr>
        <a:xfrm>
          <a:off x="19278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169958</xdr:rowOff>
    </xdr:from>
    <xdr:to>
      <xdr:col>27</xdr:col>
      <xdr:colOff>161925</xdr:colOff>
      <xdr:row>75</xdr:row>
      <xdr:rowOff>100108</xdr:rowOff>
    </xdr:to>
    <xdr:sp macro="" textlink="">
      <xdr:nvSpPr>
        <xdr:cNvPr id="842" name="フローチャート : 判断 841"/>
        <xdr:cNvSpPr/>
      </xdr:nvSpPr>
      <xdr:spPr>
        <a:xfrm>
          <a:off x="18605500" y="1285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91235</xdr:rowOff>
    </xdr:from>
    <xdr:ext cx="534377" cy="259045"/>
    <xdr:sp macro="" textlink="">
      <xdr:nvSpPr>
        <xdr:cNvPr id="843" name="テキスト ボックス 842"/>
        <xdr:cNvSpPr txBox="1"/>
      </xdr:nvSpPr>
      <xdr:spPr>
        <a:xfrm>
          <a:off x="18389111" y="129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19920</xdr:rowOff>
    </xdr:from>
    <xdr:to>
      <xdr:col>32</xdr:col>
      <xdr:colOff>238125</xdr:colOff>
      <xdr:row>75</xdr:row>
      <xdr:rowOff>121520</xdr:rowOff>
    </xdr:to>
    <xdr:sp macro="" textlink="">
      <xdr:nvSpPr>
        <xdr:cNvPr id="849" name="円/楕円 848"/>
        <xdr:cNvSpPr/>
      </xdr:nvSpPr>
      <xdr:spPr>
        <a:xfrm>
          <a:off x="22110700" y="12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42797</xdr:rowOff>
    </xdr:from>
    <xdr:ext cx="534377" cy="259045"/>
    <xdr:sp macro="" textlink="">
      <xdr:nvSpPr>
        <xdr:cNvPr id="850" name="繰出金該当値テキスト"/>
        <xdr:cNvSpPr txBox="1"/>
      </xdr:nvSpPr>
      <xdr:spPr>
        <a:xfrm>
          <a:off x="22212300" y="127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101359</xdr:rowOff>
    </xdr:from>
    <xdr:to>
      <xdr:col>31</xdr:col>
      <xdr:colOff>85725</xdr:colOff>
      <xdr:row>76</xdr:row>
      <xdr:rowOff>31508</xdr:rowOff>
    </xdr:to>
    <xdr:sp macro="" textlink="">
      <xdr:nvSpPr>
        <xdr:cNvPr id="851" name="円/楕円 850"/>
        <xdr:cNvSpPr/>
      </xdr:nvSpPr>
      <xdr:spPr>
        <a:xfrm>
          <a:off x="21272500" y="1296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22635</xdr:rowOff>
    </xdr:from>
    <xdr:ext cx="534377" cy="259045"/>
    <xdr:sp macro="" textlink="">
      <xdr:nvSpPr>
        <xdr:cNvPr id="852" name="テキスト ボックス 851"/>
        <xdr:cNvSpPr txBox="1"/>
      </xdr:nvSpPr>
      <xdr:spPr>
        <a:xfrm>
          <a:off x="21056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101168</xdr:rowOff>
    </xdr:from>
    <xdr:to>
      <xdr:col>29</xdr:col>
      <xdr:colOff>568325</xdr:colOff>
      <xdr:row>76</xdr:row>
      <xdr:rowOff>31319</xdr:rowOff>
    </xdr:to>
    <xdr:sp macro="" textlink="">
      <xdr:nvSpPr>
        <xdr:cNvPr id="853" name="円/楕円 852"/>
        <xdr:cNvSpPr/>
      </xdr:nvSpPr>
      <xdr:spPr>
        <a:xfrm>
          <a:off x="20383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22444</xdr:rowOff>
    </xdr:from>
    <xdr:ext cx="534377" cy="259045"/>
    <xdr:sp macro="" textlink="">
      <xdr:nvSpPr>
        <xdr:cNvPr id="854" name="テキスト ボックス 853"/>
        <xdr:cNvSpPr txBox="1"/>
      </xdr:nvSpPr>
      <xdr:spPr>
        <a:xfrm>
          <a:off x="20167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58896</xdr:rowOff>
    </xdr:from>
    <xdr:to>
      <xdr:col>28</xdr:col>
      <xdr:colOff>365125</xdr:colOff>
      <xdr:row>75</xdr:row>
      <xdr:rowOff>160496</xdr:rowOff>
    </xdr:to>
    <xdr:sp macro="" textlink="">
      <xdr:nvSpPr>
        <xdr:cNvPr id="855" name="円/楕円 854"/>
        <xdr:cNvSpPr/>
      </xdr:nvSpPr>
      <xdr:spPr>
        <a:xfrm>
          <a:off x="19494500" y="12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151623</xdr:rowOff>
    </xdr:from>
    <xdr:ext cx="534377" cy="259045"/>
    <xdr:sp macro="" textlink="">
      <xdr:nvSpPr>
        <xdr:cNvPr id="856" name="テキスト ボックス 855"/>
        <xdr:cNvSpPr txBox="1"/>
      </xdr:nvSpPr>
      <xdr:spPr>
        <a:xfrm>
          <a:off x="19278111" y="13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118161</xdr:rowOff>
    </xdr:from>
    <xdr:to>
      <xdr:col>27</xdr:col>
      <xdr:colOff>161925</xdr:colOff>
      <xdr:row>75</xdr:row>
      <xdr:rowOff>48311</xdr:rowOff>
    </xdr:to>
    <xdr:sp macro="" textlink="">
      <xdr:nvSpPr>
        <xdr:cNvPr id="857" name="円/楕円 856"/>
        <xdr:cNvSpPr/>
      </xdr:nvSpPr>
      <xdr:spPr>
        <a:xfrm>
          <a:off x="18605500" y="128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64838</xdr:rowOff>
    </xdr:from>
    <xdr:ext cx="534377" cy="259045"/>
    <xdr:sp macro="" textlink="">
      <xdr:nvSpPr>
        <xdr:cNvPr id="858" name="テキスト ボックス 857"/>
        <xdr:cNvSpPr txBox="1"/>
      </xdr:nvSpPr>
      <xdr:spPr>
        <a:xfrm>
          <a:off x="18389111" y="125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・歳出決算総額は、住民一人当たり</a:t>
          </a:r>
          <a:r>
            <a:rPr lang="en-US" altLang="ja-JP" sz="1300" b="0" i="0" baseline="0">
              <a:solidFill>
                <a:schemeClr val="dk1"/>
              </a:solidFill>
              <a:effectLst/>
              <a:latin typeface="+mn-ea"/>
              <a:ea typeface="+mn-ea"/>
              <a:cs typeface="+mn-cs"/>
            </a:rPr>
            <a:t>1,137,306</a:t>
          </a:r>
          <a:r>
            <a:rPr lang="ja-JP" altLang="en-US" sz="1300" b="0" i="0" baseline="0">
              <a:solidFill>
                <a:schemeClr val="dk1"/>
              </a:solidFill>
              <a:effectLst/>
              <a:latin typeface="+mn-ea"/>
              <a:ea typeface="+mn-ea"/>
              <a:cs typeface="+mn-cs"/>
            </a:rPr>
            <a:t>円となっている。主な構成項目である人件費は、住民一人当たり</a:t>
          </a:r>
          <a:r>
            <a:rPr lang="en-US" altLang="ja-JP" sz="1300" b="0" i="0" baseline="0">
              <a:solidFill>
                <a:schemeClr val="dk1"/>
              </a:solidFill>
              <a:effectLst/>
              <a:latin typeface="+mn-ea"/>
              <a:ea typeface="+mn-ea"/>
              <a:cs typeface="+mn-cs"/>
            </a:rPr>
            <a:t>68,071</a:t>
          </a:r>
          <a:r>
            <a:rPr lang="ja-JP" altLang="en-US" sz="1300" b="0" i="0" baseline="0">
              <a:solidFill>
                <a:schemeClr val="dk1"/>
              </a:solidFill>
              <a:effectLst/>
              <a:latin typeface="+mn-ea"/>
              <a:ea typeface="+mn-ea"/>
              <a:cs typeface="+mn-cs"/>
            </a:rPr>
            <a:t>円となっており、平成</a:t>
          </a:r>
          <a:r>
            <a:rPr lang="en-US" altLang="ja-JP" sz="1300" b="0" i="0" baseline="0">
              <a:solidFill>
                <a:schemeClr val="dk1"/>
              </a:solidFill>
              <a:effectLst/>
              <a:latin typeface="+mn-ea"/>
              <a:ea typeface="+mn-ea"/>
              <a:cs typeface="+mn-cs"/>
            </a:rPr>
            <a:t>23</a:t>
          </a:r>
          <a:r>
            <a:rPr lang="ja-JP" altLang="en-US" sz="1300" b="0" i="0" baseline="0">
              <a:solidFill>
                <a:schemeClr val="dk1"/>
              </a:solidFill>
              <a:effectLst/>
              <a:latin typeface="+mn-ea"/>
              <a:ea typeface="+mn-ea"/>
              <a:cs typeface="+mn-cs"/>
            </a:rPr>
            <a:t>年度からほぼ横ばいで推移してきており、高止まりの傾向にある。そのほか特に増減の大きい項目として、普通建設事業費と物件費があげられる。普通建設事業費については、住民一人当たり</a:t>
          </a:r>
          <a:r>
            <a:rPr lang="en-US" altLang="ja-JP" sz="1300" b="0" i="0" baseline="0">
              <a:solidFill>
                <a:schemeClr val="dk1"/>
              </a:solidFill>
              <a:effectLst/>
              <a:latin typeface="+mn-ea"/>
              <a:ea typeface="+mn-ea"/>
              <a:cs typeface="+mn-cs"/>
            </a:rPr>
            <a:t>136,573</a:t>
          </a:r>
          <a:r>
            <a:rPr lang="ja-JP" altLang="en-US" sz="1300" b="0" i="0" baseline="0">
              <a:solidFill>
                <a:schemeClr val="dk1"/>
              </a:solidFill>
              <a:effectLst/>
              <a:latin typeface="+mn-ea"/>
              <a:ea typeface="+mn-ea"/>
              <a:cs typeface="+mn-cs"/>
            </a:rPr>
            <a:t>円と平成</a:t>
          </a:r>
          <a:r>
            <a:rPr lang="en-US" altLang="ja-JP" sz="1300" b="0" i="0" baseline="0">
              <a:solidFill>
                <a:schemeClr val="dk1"/>
              </a:solidFill>
              <a:effectLst/>
              <a:latin typeface="+mn-ea"/>
              <a:ea typeface="+mn-ea"/>
              <a:cs typeface="+mn-cs"/>
            </a:rPr>
            <a:t>23</a:t>
          </a:r>
          <a:r>
            <a:rPr lang="ja-JP" altLang="en-US" sz="1300" b="0" i="0" baseline="0">
              <a:solidFill>
                <a:schemeClr val="dk1"/>
              </a:solidFill>
              <a:effectLst/>
              <a:latin typeface="+mn-ea"/>
              <a:ea typeface="+mn-ea"/>
              <a:cs typeface="+mn-cs"/>
            </a:rPr>
            <a:t>年度と比較すると</a:t>
          </a:r>
          <a:r>
            <a:rPr lang="en-US" altLang="ja-JP" sz="1300" b="0" i="0" baseline="0">
              <a:solidFill>
                <a:schemeClr val="dk1"/>
              </a:solidFill>
              <a:effectLst/>
              <a:latin typeface="+mn-ea"/>
              <a:ea typeface="+mn-ea"/>
              <a:cs typeface="+mn-cs"/>
            </a:rPr>
            <a:t>2</a:t>
          </a:r>
          <a:r>
            <a:rPr lang="ja-JP" altLang="en-US" sz="1300" b="0" i="0" baseline="0">
              <a:solidFill>
                <a:schemeClr val="dk1"/>
              </a:solidFill>
              <a:effectLst/>
              <a:latin typeface="+mn-ea"/>
              <a:ea typeface="+mn-ea"/>
              <a:cs typeface="+mn-cs"/>
            </a:rPr>
            <a:t>倍となっているが、復興事業である「甲子子ども運動広場建設事業」「村民屋内プール建設事業」による事業費増が主な要因である。物件費としては住民一人当たり</a:t>
          </a:r>
          <a:r>
            <a:rPr lang="en-US" altLang="ja-JP" sz="1300" b="0" i="0" baseline="0">
              <a:solidFill>
                <a:schemeClr val="dk1"/>
              </a:solidFill>
              <a:effectLst/>
              <a:latin typeface="+mn-ea"/>
              <a:ea typeface="+mn-ea"/>
              <a:cs typeface="+mn-cs"/>
            </a:rPr>
            <a:t>713,175</a:t>
          </a:r>
          <a:r>
            <a:rPr lang="ja-JP" altLang="en-US" sz="1300" b="0" i="0" baseline="0">
              <a:solidFill>
                <a:schemeClr val="dk1"/>
              </a:solidFill>
              <a:effectLst/>
              <a:latin typeface="+mn-ea"/>
              <a:ea typeface="+mn-ea"/>
              <a:cs typeface="+mn-cs"/>
            </a:rPr>
            <a:t>円と平成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年度と比較すると減少したが、平成</a:t>
          </a:r>
          <a:r>
            <a:rPr lang="en-US" altLang="ja-JP" sz="1300" b="0" i="0" baseline="0">
              <a:solidFill>
                <a:schemeClr val="dk1"/>
              </a:solidFill>
              <a:effectLst/>
              <a:latin typeface="+mn-ea"/>
              <a:ea typeface="+mn-ea"/>
              <a:cs typeface="+mn-cs"/>
            </a:rPr>
            <a:t>23</a:t>
          </a:r>
          <a:r>
            <a:rPr lang="ja-JP" altLang="en-US" sz="1300" b="0" i="0" baseline="0">
              <a:solidFill>
                <a:schemeClr val="dk1"/>
              </a:solidFill>
              <a:effectLst/>
              <a:latin typeface="+mn-ea"/>
              <a:ea typeface="+mn-ea"/>
              <a:cs typeface="+mn-cs"/>
            </a:rPr>
            <a:t>年度と比較するとまだ</a:t>
          </a:r>
          <a:r>
            <a:rPr lang="en-US" altLang="ja-JP" sz="1300" b="0" i="0" baseline="0">
              <a:solidFill>
                <a:schemeClr val="dk1"/>
              </a:solidFill>
              <a:effectLst/>
              <a:latin typeface="+mn-ea"/>
              <a:ea typeface="+mn-ea"/>
              <a:cs typeface="+mn-cs"/>
            </a:rPr>
            <a:t>10</a:t>
          </a:r>
          <a:r>
            <a:rPr lang="ja-JP" altLang="en-US" sz="1300" b="0" i="0" baseline="0">
              <a:solidFill>
                <a:schemeClr val="dk1"/>
              </a:solidFill>
              <a:effectLst/>
              <a:latin typeface="+mn-ea"/>
              <a:ea typeface="+mn-ea"/>
              <a:cs typeface="+mn-cs"/>
            </a:rPr>
            <a:t>倍以上となっているが、これは福島第一原子力発電所の事故に伴う「放射性物質除染対策事業（主に住宅除染業務委託）」の業務委託料が大幅に増加したためである。除染に関しては平成</a:t>
          </a:r>
          <a:r>
            <a:rPr lang="en-US" altLang="ja-JP" sz="1300" b="0" i="0" baseline="0">
              <a:solidFill>
                <a:schemeClr val="dk1"/>
              </a:solidFill>
              <a:effectLst/>
              <a:latin typeface="+mn-ea"/>
              <a:ea typeface="+mn-ea"/>
              <a:cs typeface="+mn-cs"/>
            </a:rPr>
            <a:t>29</a:t>
          </a:r>
          <a:r>
            <a:rPr lang="ja-JP" altLang="en-US" sz="1300" b="0" i="0" baseline="0">
              <a:solidFill>
                <a:schemeClr val="dk1"/>
              </a:solidFill>
              <a:effectLst/>
              <a:latin typeface="+mn-ea"/>
              <a:ea typeface="+mn-ea"/>
              <a:cs typeface="+mn-cs"/>
            </a:rPr>
            <a:t>年度でほぼ終了し、事業費的には平成</a:t>
          </a:r>
          <a:r>
            <a:rPr lang="en-US" altLang="ja-JP" sz="1300" b="0" i="0" baseline="0">
              <a:solidFill>
                <a:schemeClr val="dk1"/>
              </a:solidFill>
              <a:effectLst/>
              <a:latin typeface="+mn-ea"/>
              <a:ea typeface="+mn-ea"/>
              <a:cs typeface="+mn-cs"/>
            </a:rPr>
            <a:t>30</a:t>
          </a:r>
          <a:r>
            <a:rPr lang="ja-JP" altLang="en-US" sz="1300" b="0" i="0" baseline="0">
              <a:solidFill>
                <a:schemeClr val="dk1"/>
              </a:solidFill>
              <a:effectLst/>
              <a:latin typeface="+mn-ea"/>
              <a:ea typeface="+mn-ea"/>
              <a:cs typeface="+mn-cs"/>
            </a:rPr>
            <a:t>年度以降大幅に減少する見込である。</a:t>
          </a:r>
        </a:p>
        <a:p>
          <a:endParaRPr lang="ja-JP" altLang="en-US" sz="1300" b="0" i="0" baseline="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20,086
19,892
192.06
23,466,405
22,843,931
335,621
5,429,079
7,087,036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27115</xdr:rowOff>
    </xdr:from>
    <xdr:to>
      <xdr:col>6</xdr:col>
      <xdr:colOff>510540</xdr:colOff>
      <xdr:row>38</xdr:row>
      <xdr:rowOff>100552</xdr:rowOff>
    </xdr:to>
    <xdr:cxnSp macro="">
      <xdr:nvCxnSpPr>
        <xdr:cNvPr id="60" name="直線コネクタ 59"/>
        <xdr:cNvCxnSpPr/>
      </xdr:nvCxnSpPr>
      <xdr:spPr>
        <a:xfrm flipV="1">
          <a:off x="4633595" y="5513515"/>
          <a:ext cx="1270" cy="1102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104379</xdr:rowOff>
    </xdr:from>
    <xdr:ext cx="469744" cy="259045"/>
    <xdr:sp macro="" textlink="">
      <xdr:nvSpPr>
        <xdr:cNvPr id="61" name="議会費最小値テキスト"/>
        <xdr:cNvSpPr txBox="1"/>
      </xdr:nvSpPr>
      <xdr:spPr>
        <a:xfrm>
          <a:off x="4686300" y="661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100552</xdr:rowOff>
    </xdr:from>
    <xdr:to>
      <xdr:col>6</xdr:col>
      <xdr:colOff>600075</xdr:colOff>
      <xdr:row>38</xdr:row>
      <xdr:rowOff>100552</xdr:rowOff>
    </xdr:to>
    <xdr:cxnSp macro="">
      <xdr:nvCxnSpPr>
        <xdr:cNvPr id="62" name="直線コネクタ 61"/>
        <xdr:cNvCxnSpPr/>
      </xdr:nvCxnSpPr>
      <xdr:spPr>
        <a:xfrm>
          <a:off x="4546600" y="661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145242</xdr:rowOff>
    </xdr:from>
    <xdr:ext cx="469744" cy="259045"/>
    <xdr:sp macro="" textlink="">
      <xdr:nvSpPr>
        <xdr:cNvPr id="63" name="議会費最大値テキスト"/>
        <xdr:cNvSpPr txBox="1"/>
      </xdr:nvSpPr>
      <xdr:spPr>
        <a:xfrm>
          <a:off x="4686300" y="528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32</xdr:row>
      <xdr:rowOff>27115</xdr:rowOff>
    </xdr:from>
    <xdr:to>
      <xdr:col>6</xdr:col>
      <xdr:colOff>600075</xdr:colOff>
      <xdr:row>32</xdr:row>
      <xdr:rowOff>27115</xdr:rowOff>
    </xdr:to>
    <xdr:cxnSp macro="">
      <xdr:nvCxnSpPr>
        <xdr:cNvPr id="64" name="直線コネクタ 63"/>
        <xdr:cNvCxnSpPr/>
      </xdr:nvCxnSpPr>
      <xdr:spPr>
        <a:xfrm>
          <a:off x="4546600" y="551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23685</xdr:rowOff>
    </xdr:from>
    <xdr:to>
      <xdr:col>6</xdr:col>
      <xdr:colOff>511175</xdr:colOff>
      <xdr:row>32</xdr:row>
      <xdr:rowOff>27115</xdr:rowOff>
    </xdr:to>
    <xdr:cxnSp macro="">
      <xdr:nvCxnSpPr>
        <xdr:cNvPr id="65" name="直線コネクタ 64"/>
        <xdr:cNvCxnSpPr/>
      </xdr:nvCxnSpPr>
      <xdr:spPr>
        <a:xfrm>
          <a:off x="3797300" y="551008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58469</xdr:rowOff>
    </xdr:from>
    <xdr:ext cx="469744" cy="259045"/>
    <xdr:sp macro="" textlink="">
      <xdr:nvSpPr>
        <xdr:cNvPr id="66" name="議会費平均値テキスト"/>
        <xdr:cNvSpPr txBox="1"/>
      </xdr:nvSpPr>
      <xdr:spPr>
        <a:xfrm>
          <a:off x="4686300" y="605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80042</xdr:rowOff>
    </xdr:from>
    <xdr:to>
      <xdr:col>6</xdr:col>
      <xdr:colOff>561975</xdr:colOff>
      <xdr:row>36</xdr:row>
      <xdr:rowOff>10192</xdr:rowOff>
    </xdr:to>
    <xdr:sp macro="" textlink="">
      <xdr:nvSpPr>
        <xdr:cNvPr id="67" name="フローチャート : 判断 66"/>
        <xdr:cNvSpPr/>
      </xdr:nvSpPr>
      <xdr:spPr>
        <a:xfrm>
          <a:off x="4584700" y="60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23685</xdr:rowOff>
    </xdr:from>
    <xdr:to>
      <xdr:col>5</xdr:col>
      <xdr:colOff>358775</xdr:colOff>
      <xdr:row>32</xdr:row>
      <xdr:rowOff>34258</xdr:rowOff>
    </xdr:to>
    <xdr:cxnSp macro="">
      <xdr:nvCxnSpPr>
        <xdr:cNvPr id="68" name="直線コネクタ 67"/>
        <xdr:cNvCxnSpPr/>
      </xdr:nvCxnSpPr>
      <xdr:spPr>
        <a:xfrm flipV="1">
          <a:off x="2908300" y="551008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113189</xdr:rowOff>
    </xdr:from>
    <xdr:to>
      <xdr:col>5</xdr:col>
      <xdr:colOff>409575</xdr:colOff>
      <xdr:row>33</xdr:row>
      <xdr:rowOff>43339</xdr:rowOff>
    </xdr:to>
    <xdr:sp macro="" textlink="">
      <xdr:nvSpPr>
        <xdr:cNvPr id="69" name="フローチャート : 判断 68"/>
        <xdr:cNvSpPr/>
      </xdr:nvSpPr>
      <xdr:spPr>
        <a:xfrm>
          <a:off x="3746500" y="55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34466</xdr:rowOff>
    </xdr:from>
    <xdr:ext cx="469744" cy="259045"/>
    <xdr:sp macro="" textlink="">
      <xdr:nvSpPr>
        <xdr:cNvPr id="70" name="テキスト ボックス 69"/>
        <xdr:cNvSpPr txBox="1"/>
      </xdr:nvSpPr>
      <xdr:spPr>
        <a:xfrm>
          <a:off x="3562427" y="56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59976</xdr:rowOff>
    </xdr:from>
    <xdr:to>
      <xdr:col>4</xdr:col>
      <xdr:colOff>155575</xdr:colOff>
      <xdr:row>32</xdr:row>
      <xdr:rowOff>34258</xdr:rowOff>
    </xdr:to>
    <xdr:cxnSp macro="">
      <xdr:nvCxnSpPr>
        <xdr:cNvPr id="71" name="直線コネクタ 70"/>
        <xdr:cNvCxnSpPr/>
      </xdr:nvCxnSpPr>
      <xdr:spPr>
        <a:xfrm>
          <a:off x="2019300" y="5374926"/>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164909</xdr:rowOff>
    </xdr:from>
    <xdr:to>
      <xdr:col>4</xdr:col>
      <xdr:colOff>206375</xdr:colOff>
      <xdr:row>33</xdr:row>
      <xdr:rowOff>95059</xdr:rowOff>
    </xdr:to>
    <xdr:sp macro="" textlink="">
      <xdr:nvSpPr>
        <xdr:cNvPr id="72" name="フローチャート : 判断 71"/>
        <xdr:cNvSpPr/>
      </xdr:nvSpPr>
      <xdr:spPr>
        <a:xfrm>
          <a:off x="2857500" y="56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86186</xdr:rowOff>
    </xdr:from>
    <xdr:ext cx="469744" cy="259045"/>
    <xdr:sp macro="" textlink="">
      <xdr:nvSpPr>
        <xdr:cNvPr id="73" name="テキスト ボックス 72"/>
        <xdr:cNvSpPr txBox="1"/>
      </xdr:nvSpPr>
      <xdr:spPr>
        <a:xfrm>
          <a:off x="2673427" y="57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73692</xdr:rowOff>
    </xdr:from>
    <xdr:to>
      <xdr:col>2</xdr:col>
      <xdr:colOff>638175</xdr:colOff>
      <xdr:row>31</xdr:row>
      <xdr:rowOff>59976</xdr:rowOff>
    </xdr:to>
    <xdr:cxnSp macro="">
      <xdr:nvCxnSpPr>
        <xdr:cNvPr id="74" name="直線コネクタ 73"/>
        <xdr:cNvCxnSpPr/>
      </xdr:nvCxnSpPr>
      <xdr:spPr>
        <a:xfrm>
          <a:off x="1130300" y="5217192"/>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103188</xdr:rowOff>
    </xdr:from>
    <xdr:to>
      <xdr:col>3</xdr:col>
      <xdr:colOff>3175</xdr:colOff>
      <xdr:row>33</xdr:row>
      <xdr:rowOff>33338</xdr:rowOff>
    </xdr:to>
    <xdr:sp macro="" textlink="">
      <xdr:nvSpPr>
        <xdr:cNvPr id="75" name="フローチャート : 判断 74"/>
        <xdr:cNvSpPr/>
      </xdr:nvSpPr>
      <xdr:spPr>
        <a:xfrm>
          <a:off x="1968500" y="558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24465</xdr:rowOff>
    </xdr:from>
    <xdr:ext cx="469744" cy="259045"/>
    <xdr:sp macro="" textlink="">
      <xdr:nvSpPr>
        <xdr:cNvPr id="76" name="テキスト ボックス 75"/>
        <xdr:cNvSpPr txBox="1"/>
      </xdr:nvSpPr>
      <xdr:spPr>
        <a:xfrm>
          <a:off x="1784427" y="568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80042</xdr:rowOff>
    </xdr:from>
    <xdr:to>
      <xdr:col>1</xdr:col>
      <xdr:colOff>485775</xdr:colOff>
      <xdr:row>32</xdr:row>
      <xdr:rowOff>10192</xdr:rowOff>
    </xdr:to>
    <xdr:sp macro="" textlink="">
      <xdr:nvSpPr>
        <xdr:cNvPr id="77" name="フローチャート : 判断 76"/>
        <xdr:cNvSpPr/>
      </xdr:nvSpPr>
      <xdr:spPr>
        <a:xfrm>
          <a:off x="1079500" y="539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1319</xdr:rowOff>
    </xdr:from>
    <xdr:ext cx="469744" cy="259045"/>
    <xdr:sp macro="" textlink="">
      <xdr:nvSpPr>
        <xdr:cNvPr id="78" name="テキスト ボックス 77"/>
        <xdr:cNvSpPr txBox="1"/>
      </xdr:nvSpPr>
      <xdr:spPr>
        <a:xfrm>
          <a:off x="895427" y="54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147765</xdr:rowOff>
    </xdr:from>
    <xdr:to>
      <xdr:col>6</xdr:col>
      <xdr:colOff>561975</xdr:colOff>
      <xdr:row>32</xdr:row>
      <xdr:rowOff>77915</xdr:rowOff>
    </xdr:to>
    <xdr:sp macro="" textlink="">
      <xdr:nvSpPr>
        <xdr:cNvPr id="84" name="円/楕円 83"/>
        <xdr:cNvSpPr/>
      </xdr:nvSpPr>
      <xdr:spPr>
        <a:xfrm>
          <a:off x="4584700" y="54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100792</xdr:rowOff>
    </xdr:from>
    <xdr:ext cx="469744" cy="259045"/>
    <xdr:sp macro="" textlink="">
      <xdr:nvSpPr>
        <xdr:cNvPr id="85" name="議会費該当値テキスト"/>
        <xdr:cNvSpPr txBox="1"/>
      </xdr:nvSpPr>
      <xdr:spPr>
        <a:xfrm>
          <a:off x="4686300" y="541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144335</xdr:rowOff>
    </xdr:from>
    <xdr:to>
      <xdr:col>5</xdr:col>
      <xdr:colOff>409575</xdr:colOff>
      <xdr:row>32</xdr:row>
      <xdr:rowOff>74485</xdr:rowOff>
    </xdr:to>
    <xdr:sp macro="" textlink="">
      <xdr:nvSpPr>
        <xdr:cNvPr id="86" name="円/楕円 85"/>
        <xdr:cNvSpPr/>
      </xdr:nvSpPr>
      <xdr:spPr>
        <a:xfrm>
          <a:off x="3746500" y="54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91012</xdr:rowOff>
    </xdr:from>
    <xdr:ext cx="469744" cy="259045"/>
    <xdr:sp macro="" textlink="">
      <xdr:nvSpPr>
        <xdr:cNvPr id="87" name="テキスト ボックス 86"/>
        <xdr:cNvSpPr txBox="1"/>
      </xdr:nvSpPr>
      <xdr:spPr>
        <a:xfrm>
          <a:off x="3562427" y="523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154908</xdr:rowOff>
    </xdr:from>
    <xdr:to>
      <xdr:col>4</xdr:col>
      <xdr:colOff>206375</xdr:colOff>
      <xdr:row>32</xdr:row>
      <xdr:rowOff>85058</xdr:rowOff>
    </xdr:to>
    <xdr:sp macro="" textlink="">
      <xdr:nvSpPr>
        <xdr:cNvPr id="88" name="円/楕円 87"/>
        <xdr:cNvSpPr/>
      </xdr:nvSpPr>
      <xdr:spPr>
        <a:xfrm>
          <a:off x="2857500" y="54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101585</xdr:rowOff>
    </xdr:from>
    <xdr:ext cx="469744" cy="259045"/>
    <xdr:sp macro="" textlink="">
      <xdr:nvSpPr>
        <xdr:cNvPr id="89" name="テキスト ボックス 88"/>
        <xdr:cNvSpPr txBox="1"/>
      </xdr:nvSpPr>
      <xdr:spPr>
        <a:xfrm>
          <a:off x="2673427" y="524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9176</xdr:rowOff>
    </xdr:from>
    <xdr:to>
      <xdr:col>3</xdr:col>
      <xdr:colOff>3175</xdr:colOff>
      <xdr:row>31</xdr:row>
      <xdr:rowOff>110776</xdr:rowOff>
    </xdr:to>
    <xdr:sp macro="" textlink="">
      <xdr:nvSpPr>
        <xdr:cNvPr id="90" name="円/楕円 89"/>
        <xdr:cNvSpPr/>
      </xdr:nvSpPr>
      <xdr:spPr>
        <a:xfrm>
          <a:off x="1968500" y="53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127303</xdr:rowOff>
    </xdr:from>
    <xdr:ext cx="469744" cy="259045"/>
    <xdr:sp macro="" textlink="">
      <xdr:nvSpPr>
        <xdr:cNvPr id="91" name="テキスト ボックス 90"/>
        <xdr:cNvSpPr txBox="1"/>
      </xdr:nvSpPr>
      <xdr:spPr>
        <a:xfrm>
          <a:off x="1784427" y="50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22892</xdr:rowOff>
    </xdr:from>
    <xdr:to>
      <xdr:col>1</xdr:col>
      <xdr:colOff>485775</xdr:colOff>
      <xdr:row>30</xdr:row>
      <xdr:rowOff>124492</xdr:rowOff>
    </xdr:to>
    <xdr:sp macro="" textlink="">
      <xdr:nvSpPr>
        <xdr:cNvPr id="92" name="円/楕円 91"/>
        <xdr:cNvSpPr/>
      </xdr:nvSpPr>
      <xdr:spPr>
        <a:xfrm>
          <a:off x="1079500" y="51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141019</xdr:rowOff>
    </xdr:from>
    <xdr:ext cx="469744" cy="259045"/>
    <xdr:sp macro="" textlink="">
      <xdr:nvSpPr>
        <xdr:cNvPr id="93" name="テキスト ボックス 92"/>
        <xdr:cNvSpPr txBox="1"/>
      </xdr:nvSpPr>
      <xdr:spPr>
        <a:xfrm>
          <a:off x="895427" y="49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4" name="直線コネクタ 103"/>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5" name="テキスト ボックス 104"/>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6" name="直線コネクタ 105"/>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7" name="テキスト ボックス 106"/>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8" name="直線コネクタ 107"/>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9" name="テキスト ボックス 108"/>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10" name="直線コネクタ 109"/>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1" name="テキスト ボックス 110"/>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28994</xdr:rowOff>
    </xdr:from>
    <xdr:to>
      <xdr:col>6</xdr:col>
      <xdr:colOff>510540</xdr:colOff>
      <xdr:row>57</xdr:row>
      <xdr:rowOff>170657</xdr:rowOff>
    </xdr:to>
    <xdr:cxnSp macro="">
      <xdr:nvCxnSpPr>
        <xdr:cNvPr id="115" name="直線コネクタ 114"/>
        <xdr:cNvCxnSpPr/>
      </xdr:nvCxnSpPr>
      <xdr:spPr>
        <a:xfrm flipV="1">
          <a:off x="4633595" y="9287294"/>
          <a:ext cx="1270" cy="656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3034</xdr:rowOff>
    </xdr:from>
    <xdr:ext cx="534377" cy="259045"/>
    <xdr:sp macro="" textlink="">
      <xdr:nvSpPr>
        <xdr:cNvPr id="116" name="総務費最小値テキスト"/>
        <xdr:cNvSpPr txBox="1"/>
      </xdr:nvSpPr>
      <xdr:spPr>
        <a:xfrm>
          <a:off x="4686300" y="99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57</xdr:row>
      <xdr:rowOff>170657</xdr:rowOff>
    </xdr:from>
    <xdr:to>
      <xdr:col>6</xdr:col>
      <xdr:colOff>600075</xdr:colOff>
      <xdr:row>57</xdr:row>
      <xdr:rowOff>170657</xdr:rowOff>
    </xdr:to>
    <xdr:cxnSp macro="">
      <xdr:nvCxnSpPr>
        <xdr:cNvPr id="117" name="直線コネクタ 116"/>
        <xdr:cNvCxnSpPr/>
      </xdr:nvCxnSpPr>
      <xdr:spPr>
        <a:xfrm>
          <a:off x="4546600" y="994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147121</xdr:rowOff>
    </xdr:from>
    <xdr:ext cx="599010" cy="259045"/>
    <xdr:sp macro="" textlink="">
      <xdr:nvSpPr>
        <xdr:cNvPr id="118" name="総務費最大値テキスト"/>
        <xdr:cNvSpPr txBox="1"/>
      </xdr:nvSpPr>
      <xdr:spPr>
        <a:xfrm>
          <a:off x="4686300" y="906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54</xdr:row>
      <xdr:rowOff>28994</xdr:rowOff>
    </xdr:from>
    <xdr:to>
      <xdr:col>6</xdr:col>
      <xdr:colOff>600075</xdr:colOff>
      <xdr:row>54</xdr:row>
      <xdr:rowOff>28994</xdr:rowOff>
    </xdr:to>
    <xdr:cxnSp macro="">
      <xdr:nvCxnSpPr>
        <xdr:cNvPr id="119" name="直線コネクタ 118"/>
        <xdr:cNvCxnSpPr/>
      </xdr:nvCxnSpPr>
      <xdr:spPr>
        <a:xfrm>
          <a:off x="4546600" y="928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160608</xdr:rowOff>
    </xdr:from>
    <xdr:to>
      <xdr:col>6</xdr:col>
      <xdr:colOff>511175</xdr:colOff>
      <xdr:row>56</xdr:row>
      <xdr:rowOff>160850</xdr:rowOff>
    </xdr:to>
    <xdr:cxnSp macro="">
      <xdr:nvCxnSpPr>
        <xdr:cNvPr id="120" name="直線コネクタ 119"/>
        <xdr:cNvCxnSpPr/>
      </xdr:nvCxnSpPr>
      <xdr:spPr>
        <a:xfrm>
          <a:off x="3797300" y="9761808"/>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124815</xdr:rowOff>
    </xdr:from>
    <xdr:ext cx="534377" cy="259045"/>
    <xdr:sp macro="" textlink="">
      <xdr:nvSpPr>
        <xdr:cNvPr id="121" name="総務費平均値テキスト"/>
        <xdr:cNvSpPr txBox="1"/>
      </xdr:nvSpPr>
      <xdr:spPr>
        <a:xfrm>
          <a:off x="4686300" y="9726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146388</xdr:rowOff>
    </xdr:from>
    <xdr:to>
      <xdr:col>6</xdr:col>
      <xdr:colOff>561975</xdr:colOff>
      <xdr:row>57</xdr:row>
      <xdr:rowOff>76538</xdr:rowOff>
    </xdr:to>
    <xdr:sp macro="" textlink="">
      <xdr:nvSpPr>
        <xdr:cNvPr id="122" name="フローチャート : 判断 121"/>
        <xdr:cNvSpPr/>
      </xdr:nvSpPr>
      <xdr:spPr>
        <a:xfrm>
          <a:off x="45847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160608</xdr:rowOff>
    </xdr:from>
    <xdr:to>
      <xdr:col>5</xdr:col>
      <xdr:colOff>358775</xdr:colOff>
      <xdr:row>56</xdr:row>
      <xdr:rowOff>166227</xdr:rowOff>
    </xdr:to>
    <xdr:cxnSp macro="">
      <xdr:nvCxnSpPr>
        <xdr:cNvPr id="123" name="直線コネクタ 122"/>
        <xdr:cNvCxnSpPr/>
      </xdr:nvCxnSpPr>
      <xdr:spPr>
        <a:xfrm flipV="1">
          <a:off x="2908300" y="9761808"/>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77612</xdr:rowOff>
    </xdr:from>
    <xdr:to>
      <xdr:col>5</xdr:col>
      <xdr:colOff>409575</xdr:colOff>
      <xdr:row>57</xdr:row>
      <xdr:rowOff>7762</xdr:rowOff>
    </xdr:to>
    <xdr:sp macro="" textlink="">
      <xdr:nvSpPr>
        <xdr:cNvPr id="124" name="フローチャート : 判断 123"/>
        <xdr:cNvSpPr/>
      </xdr:nvSpPr>
      <xdr:spPr>
        <a:xfrm>
          <a:off x="3746500" y="967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24289</xdr:rowOff>
    </xdr:from>
    <xdr:ext cx="534377" cy="259045"/>
    <xdr:sp macro="" textlink="">
      <xdr:nvSpPr>
        <xdr:cNvPr id="125" name="テキスト ボックス 124"/>
        <xdr:cNvSpPr txBox="1"/>
      </xdr:nvSpPr>
      <xdr:spPr>
        <a:xfrm>
          <a:off x="3530111" y="94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166227</xdr:rowOff>
    </xdr:from>
    <xdr:to>
      <xdr:col>4</xdr:col>
      <xdr:colOff>155575</xdr:colOff>
      <xdr:row>57</xdr:row>
      <xdr:rowOff>69744</xdr:rowOff>
    </xdr:to>
    <xdr:cxnSp macro="">
      <xdr:nvCxnSpPr>
        <xdr:cNvPr id="126" name="直線コネクタ 125"/>
        <xdr:cNvCxnSpPr/>
      </xdr:nvCxnSpPr>
      <xdr:spPr>
        <a:xfrm flipV="1">
          <a:off x="2019300" y="9767427"/>
          <a:ext cx="889000" cy="7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70109</xdr:rowOff>
    </xdr:from>
    <xdr:to>
      <xdr:col>4</xdr:col>
      <xdr:colOff>206375</xdr:colOff>
      <xdr:row>57</xdr:row>
      <xdr:rowOff>259</xdr:rowOff>
    </xdr:to>
    <xdr:sp macro="" textlink="">
      <xdr:nvSpPr>
        <xdr:cNvPr id="127" name="フローチャート : 判断 126"/>
        <xdr:cNvSpPr/>
      </xdr:nvSpPr>
      <xdr:spPr>
        <a:xfrm>
          <a:off x="2857500" y="967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16786</xdr:rowOff>
    </xdr:from>
    <xdr:ext cx="534377" cy="259045"/>
    <xdr:sp macro="" textlink="">
      <xdr:nvSpPr>
        <xdr:cNvPr id="128" name="テキスト ボックス 127"/>
        <xdr:cNvSpPr txBox="1"/>
      </xdr:nvSpPr>
      <xdr:spPr>
        <a:xfrm>
          <a:off x="2641111" y="94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86317</xdr:rowOff>
    </xdr:from>
    <xdr:to>
      <xdr:col>2</xdr:col>
      <xdr:colOff>638175</xdr:colOff>
      <xdr:row>57</xdr:row>
      <xdr:rowOff>69744</xdr:rowOff>
    </xdr:to>
    <xdr:cxnSp macro="">
      <xdr:nvCxnSpPr>
        <xdr:cNvPr id="129" name="直線コネクタ 128"/>
        <xdr:cNvCxnSpPr/>
      </xdr:nvCxnSpPr>
      <xdr:spPr>
        <a:xfrm>
          <a:off x="1130300" y="9687517"/>
          <a:ext cx="8890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43372</xdr:rowOff>
    </xdr:from>
    <xdr:to>
      <xdr:col>3</xdr:col>
      <xdr:colOff>3175</xdr:colOff>
      <xdr:row>52</xdr:row>
      <xdr:rowOff>144972</xdr:rowOff>
    </xdr:to>
    <xdr:sp macro="" textlink="">
      <xdr:nvSpPr>
        <xdr:cNvPr id="130" name="フローチャート : 判断 129"/>
        <xdr:cNvSpPr/>
      </xdr:nvSpPr>
      <xdr:spPr>
        <a:xfrm>
          <a:off x="1968500" y="895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161499</xdr:rowOff>
    </xdr:from>
    <xdr:ext cx="599010" cy="259045"/>
    <xdr:sp macro="" textlink="">
      <xdr:nvSpPr>
        <xdr:cNvPr id="131" name="テキスト ボックス 130"/>
        <xdr:cNvSpPr txBox="1"/>
      </xdr:nvSpPr>
      <xdr:spPr>
        <a:xfrm>
          <a:off x="1719794" y="873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6229</xdr:rowOff>
    </xdr:from>
    <xdr:to>
      <xdr:col>1</xdr:col>
      <xdr:colOff>485775</xdr:colOff>
      <xdr:row>56</xdr:row>
      <xdr:rowOff>107829</xdr:rowOff>
    </xdr:to>
    <xdr:sp macro="" textlink="">
      <xdr:nvSpPr>
        <xdr:cNvPr id="132" name="フローチャート : 判断 131"/>
        <xdr:cNvSpPr/>
      </xdr:nvSpPr>
      <xdr:spPr>
        <a:xfrm>
          <a:off x="1079500" y="9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124356</xdr:rowOff>
    </xdr:from>
    <xdr:ext cx="534377" cy="259045"/>
    <xdr:sp macro="" textlink="">
      <xdr:nvSpPr>
        <xdr:cNvPr id="133" name="テキスト ボックス 132"/>
        <xdr:cNvSpPr txBox="1"/>
      </xdr:nvSpPr>
      <xdr:spPr>
        <a:xfrm>
          <a:off x="863111" y="93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110050</xdr:rowOff>
    </xdr:from>
    <xdr:to>
      <xdr:col>6</xdr:col>
      <xdr:colOff>561975</xdr:colOff>
      <xdr:row>57</xdr:row>
      <xdr:rowOff>40200</xdr:rowOff>
    </xdr:to>
    <xdr:sp macro="" textlink="">
      <xdr:nvSpPr>
        <xdr:cNvPr id="139" name="円/楕円 138"/>
        <xdr:cNvSpPr/>
      </xdr:nvSpPr>
      <xdr:spPr>
        <a:xfrm>
          <a:off x="4584700" y="97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132927</xdr:rowOff>
    </xdr:from>
    <xdr:ext cx="534377" cy="259045"/>
    <xdr:sp macro="" textlink="">
      <xdr:nvSpPr>
        <xdr:cNvPr id="140" name="総務費該当値テキスト"/>
        <xdr:cNvSpPr txBox="1"/>
      </xdr:nvSpPr>
      <xdr:spPr>
        <a:xfrm>
          <a:off x="4686300" y="95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109808</xdr:rowOff>
    </xdr:from>
    <xdr:to>
      <xdr:col>5</xdr:col>
      <xdr:colOff>409575</xdr:colOff>
      <xdr:row>57</xdr:row>
      <xdr:rowOff>39958</xdr:rowOff>
    </xdr:to>
    <xdr:sp macro="" textlink="">
      <xdr:nvSpPr>
        <xdr:cNvPr id="141" name="円/楕円 140"/>
        <xdr:cNvSpPr/>
      </xdr:nvSpPr>
      <xdr:spPr>
        <a:xfrm>
          <a:off x="3746500" y="9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31085</xdr:rowOff>
    </xdr:from>
    <xdr:ext cx="534377" cy="259045"/>
    <xdr:sp macro="" textlink="">
      <xdr:nvSpPr>
        <xdr:cNvPr id="142" name="テキスト ボックス 141"/>
        <xdr:cNvSpPr txBox="1"/>
      </xdr:nvSpPr>
      <xdr:spPr>
        <a:xfrm>
          <a:off x="3530111" y="98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115427</xdr:rowOff>
    </xdr:from>
    <xdr:to>
      <xdr:col>4</xdr:col>
      <xdr:colOff>206375</xdr:colOff>
      <xdr:row>57</xdr:row>
      <xdr:rowOff>45577</xdr:rowOff>
    </xdr:to>
    <xdr:sp macro="" textlink="">
      <xdr:nvSpPr>
        <xdr:cNvPr id="143" name="円/楕円 142"/>
        <xdr:cNvSpPr/>
      </xdr:nvSpPr>
      <xdr:spPr>
        <a:xfrm>
          <a:off x="2857500" y="97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36704</xdr:rowOff>
    </xdr:from>
    <xdr:ext cx="534377" cy="259045"/>
    <xdr:sp macro="" textlink="">
      <xdr:nvSpPr>
        <xdr:cNvPr id="144" name="テキスト ボックス 143"/>
        <xdr:cNvSpPr txBox="1"/>
      </xdr:nvSpPr>
      <xdr:spPr>
        <a:xfrm>
          <a:off x="2641111" y="98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18944</xdr:rowOff>
    </xdr:from>
    <xdr:to>
      <xdr:col>3</xdr:col>
      <xdr:colOff>3175</xdr:colOff>
      <xdr:row>57</xdr:row>
      <xdr:rowOff>120544</xdr:rowOff>
    </xdr:to>
    <xdr:sp macro="" textlink="">
      <xdr:nvSpPr>
        <xdr:cNvPr id="145" name="円/楕円 144"/>
        <xdr:cNvSpPr/>
      </xdr:nvSpPr>
      <xdr:spPr>
        <a:xfrm>
          <a:off x="1968500" y="97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111671</xdr:rowOff>
    </xdr:from>
    <xdr:ext cx="534377" cy="259045"/>
    <xdr:sp macro="" textlink="">
      <xdr:nvSpPr>
        <xdr:cNvPr id="146" name="テキスト ボックス 145"/>
        <xdr:cNvSpPr txBox="1"/>
      </xdr:nvSpPr>
      <xdr:spPr>
        <a:xfrm>
          <a:off x="1752111" y="98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35517</xdr:rowOff>
    </xdr:from>
    <xdr:to>
      <xdr:col>1</xdr:col>
      <xdr:colOff>485775</xdr:colOff>
      <xdr:row>56</xdr:row>
      <xdr:rowOff>137117</xdr:rowOff>
    </xdr:to>
    <xdr:sp macro="" textlink="">
      <xdr:nvSpPr>
        <xdr:cNvPr id="147" name="円/楕円 146"/>
        <xdr:cNvSpPr/>
      </xdr:nvSpPr>
      <xdr:spPr>
        <a:xfrm>
          <a:off x="1079500" y="96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128244</xdr:rowOff>
    </xdr:from>
    <xdr:ext cx="534377" cy="259045"/>
    <xdr:sp macro="" textlink="">
      <xdr:nvSpPr>
        <xdr:cNvPr id="148" name="テキスト ボックス 147"/>
        <xdr:cNvSpPr txBox="1"/>
      </xdr:nvSpPr>
      <xdr:spPr>
        <a:xfrm>
          <a:off x="863111" y="97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138477</xdr:rowOff>
    </xdr:from>
    <xdr:to>
      <xdr:col>6</xdr:col>
      <xdr:colOff>510540</xdr:colOff>
      <xdr:row>78</xdr:row>
      <xdr:rowOff>125116</xdr:rowOff>
    </xdr:to>
    <xdr:cxnSp macro="">
      <xdr:nvCxnSpPr>
        <xdr:cNvPr id="174" name="直線コネクタ 173"/>
        <xdr:cNvCxnSpPr/>
      </xdr:nvCxnSpPr>
      <xdr:spPr>
        <a:xfrm flipV="1">
          <a:off x="4633595" y="12311427"/>
          <a:ext cx="1270" cy="118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128943</xdr:rowOff>
    </xdr:from>
    <xdr:ext cx="534377" cy="259045"/>
    <xdr:sp macro="" textlink="">
      <xdr:nvSpPr>
        <xdr:cNvPr id="175" name="民生費最小値テキスト"/>
        <xdr:cNvSpPr txBox="1"/>
      </xdr:nvSpPr>
      <xdr:spPr>
        <a:xfrm>
          <a:off x="4686300" y="135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125116</xdr:rowOff>
    </xdr:from>
    <xdr:to>
      <xdr:col>6</xdr:col>
      <xdr:colOff>600075</xdr:colOff>
      <xdr:row>78</xdr:row>
      <xdr:rowOff>125116</xdr:rowOff>
    </xdr:to>
    <xdr:cxnSp macro="">
      <xdr:nvCxnSpPr>
        <xdr:cNvPr id="176" name="直線コネクタ 175"/>
        <xdr:cNvCxnSpPr/>
      </xdr:nvCxnSpPr>
      <xdr:spPr>
        <a:xfrm>
          <a:off x="4546600" y="134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85154</xdr:rowOff>
    </xdr:from>
    <xdr:ext cx="599010" cy="259045"/>
    <xdr:sp macro="" textlink="">
      <xdr:nvSpPr>
        <xdr:cNvPr id="177" name="民生費最大値テキスト"/>
        <xdr:cNvSpPr txBox="1"/>
      </xdr:nvSpPr>
      <xdr:spPr>
        <a:xfrm>
          <a:off x="4686300" y="1208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71</xdr:row>
      <xdr:rowOff>138477</xdr:rowOff>
    </xdr:from>
    <xdr:to>
      <xdr:col>6</xdr:col>
      <xdr:colOff>600075</xdr:colOff>
      <xdr:row>71</xdr:row>
      <xdr:rowOff>138477</xdr:rowOff>
    </xdr:to>
    <xdr:cxnSp macro="">
      <xdr:nvCxnSpPr>
        <xdr:cNvPr id="178" name="直線コネクタ 177"/>
        <xdr:cNvCxnSpPr/>
      </xdr:nvCxnSpPr>
      <xdr:spPr>
        <a:xfrm>
          <a:off x="4546600" y="12311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58476</xdr:rowOff>
    </xdr:from>
    <xdr:to>
      <xdr:col>6</xdr:col>
      <xdr:colOff>511175</xdr:colOff>
      <xdr:row>71</xdr:row>
      <xdr:rowOff>138477</xdr:rowOff>
    </xdr:to>
    <xdr:cxnSp macro="">
      <xdr:nvCxnSpPr>
        <xdr:cNvPr id="179" name="直線コネクタ 178"/>
        <xdr:cNvCxnSpPr/>
      </xdr:nvCxnSpPr>
      <xdr:spPr>
        <a:xfrm>
          <a:off x="3797300" y="12059976"/>
          <a:ext cx="838200" cy="2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160022</xdr:rowOff>
    </xdr:from>
    <xdr:ext cx="599010" cy="259045"/>
    <xdr:sp macro="" textlink="">
      <xdr:nvSpPr>
        <xdr:cNvPr id="180" name="民生費平均値テキスト"/>
        <xdr:cNvSpPr txBox="1"/>
      </xdr:nvSpPr>
      <xdr:spPr>
        <a:xfrm>
          <a:off x="4686300" y="133616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10145</xdr:rowOff>
    </xdr:from>
    <xdr:to>
      <xdr:col>6</xdr:col>
      <xdr:colOff>561975</xdr:colOff>
      <xdr:row>78</xdr:row>
      <xdr:rowOff>111745</xdr:rowOff>
    </xdr:to>
    <xdr:sp macro="" textlink="">
      <xdr:nvSpPr>
        <xdr:cNvPr id="181" name="フローチャート : 判断 180"/>
        <xdr:cNvSpPr/>
      </xdr:nvSpPr>
      <xdr:spPr>
        <a:xfrm>
          <a:off x="4584700" y="1338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58476</xdr:rowOff>
    </xdr:from>
    <xdr:to>
      <xdr:col>5</xdr:col>
      <xdr:colOff>358775</xdr:colOff>
      <xdr:row>73</xdr:row>
      <xdr:rowOff>135202</xdr:rowOff>
    </xdr:to>
    <xdr:cxnSp macro="">
      <xdr:nvCxnSpPr>
        <xdr:cNvPr id="182" name="直線コネクタ 181"/>
        <xdr:cNvCxnSpPr/>
      </xdr:nvCxnSpPr>
      <xdr:spPr>
        <a:xfrm flipV="1">
          <a:off x="2908300" y="12059976"/>
          <a:ext cx="889000" cy="59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83" name="フローチャート : 判断 182"/>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141941</xdr:rowOff>
    </xdr:from>
    <xdr:ext cx="599010" cy="259045"/>
    <xdr:sp macro="" textlink="">
      <xdr:nvSpPr>
        <xdr:cNvPr id="184" name="テキスト ボックス 183"/>
        <xdr:cNvSpPr txBox="1"/>
      </xdr:nvSpPr>
      <xdr:spPr>
        <a:xfrm>
          <a:off x="3497794" y="1334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135202</xdr:rowOff>
    </xdr:from>
    <xdr:to>
      <xdr:col>4</xdr:col>
      <xdr:colOff>155575</xdr:colOff>
      <xdr:row>77</xdr:row>
      <xdr:rowOff>115146</xdr:rowOff>
    </xdr:to>
    <xdr:cxnSp macro="">
      <xdr:nvCxnSpPr>
        <xdr:cNvPr id="185" name="直線コネクタ 184"/>
        <xdr:cNvCxnSpPr/>
      </xdr:nvCxnSpPr>
      <xdr:spPr>
        <a:xfrm flipV="1">
          <a:off x="2019300" y="12651052"/>
          <a:ext cx="889000" cy="66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6" name="フローチャート : 判断 185"/>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76430</xdr:rowOff>
    </xdr:from>
    <xdr:ext cx="599010" cy="259045"/>
    <xdr:sp macro="" textlink="">
      <xdr:nvSpPr>
        <xdr:cNvPr id="187" name="テキスト ボックス 186"/>
        <xdr:cNvSpPr txBox="1"/>
      </xdr:nvSpPr>
      <xdr:spPr>
        <a:xfrm>
          <a:off x="2608794" y="13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115146</xdr:rowOff>
    </xdr:from>
    <xdr:to>
      <xdr:col>2</xdr:col>
      <xdr:colOff>638175</xdr:colOff>
      <xdr:row>78</xdr:row>
      <xdr:rowOff>99681</xdr:rowOff>
    </xdr:to>
    <xdr:cxnSp macro="">
      <xdr:nvCxnSpPr>
        <xdr:cNvPr id="188" name="直線コネクタ 187"/>
        <xdr:cNvCxnSpPr/>
      </xdr:nvCxnSpPr>
      <xdr:spPr>
        <a:xfrm flipV="1">
          <a:off x="1130300" y="13316796"/>
          <a:ext cx="889000" cy="15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9" name="フローチャート : 判断 188"/>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76930</xdr:rowOff>
    </xdr:from>
    <xdr:ext cx="599010" cy="259045"/>
    <xdr:sp macro="" textlink="">
      <xdr:nvSpPr>
        <xdr:cNvPr id="190" name="テキスト ボックス 189"/>
        <xdr:cNvSpPr txBox="1"/>
      </xdr:nvSpPr>
      <xdr:spPr>
        <a:xfrm>
          <a:off x="1719794" y="13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91" name="フローチャート : 判断 190"/>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92" name="テキスト ボックス 191"/>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87677</xdr:rowOff>
    </xdr:from>
    <xdr:to>
      <xdr:col>6</xdr:col>
      <xdr:colOff>561975</xdr:colOff>
      <xdr:row>72</xdr:row>
      <xdr:rowOff>17827</xdr:rowOff>
    </xdr:to>
    <xdr:sp macro="" textlink="">
      <xdr:nvSpPr>
        <xdr:cNvPr id="198" name="円/楕円 197"/>
        <xdr:cNvSpPr/>
      </xdr:nvSpPr>
      <xdr:spPr>
        <a:xfrm>
          <a:off x="4584700" y="122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40704</xdr:rowOff>
    </xdr:from>
    <xdr:ext cx="599010" cy="259045"/>
    <xdr:sp macro="" textlink="">
      <xdr:nvSpPr>
        <xdr:cNvPr id="199" name="民生費該当値テキスト"/>
        <xdr:cNvSpPr txBox="1"/>
      </xdr:nvSpPr>
      <xdr:spPr>
        <a:xfrm>
          <a:off x="4686300" y="122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815,749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7676</xdr:rowOff>
    </xdr:from>
    <xdr:to>
      <xdr:col>5</xdr:col>
      <xdr:colOff>409575</xdr:colOff>
      <xdr:row>70</xdr:row>
      <xdr:rowOff>109276</xdr:rowOff>
    </xdr:to>
    <xdr:sp macro="" textlink="">
      <xdr:nvSpPr>
        <xdr:cNvPr id="200" name="円/楕円 199"/>
        <xdr:cNvSpPr/>
      </xdr:nvSpPr>
      <xdr:spPr>
        <a:xfrm>
          <a:off x="3746500" y="1200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125803</xdr:rowOff>
    </xdr:from>
    <xdr:ext cx="599010" cy="259045"/>
    <xdr:sp macro="" textlink="">
      <xdr:nvSpPr>
        <xdr:cNvPr id="201" name="テキスト ボックス 200"/>
        <xdr:cNvSpPr txBox="1"/>
      </xdr:nvSpPr>
      <xdr:spPr>
        <a:xfrm>
          <a:off x="3497794" y="1178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969,744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84402</xdr:rowOff>
    </xdr:from>
    <xdr:to>
      <xdr:col>4</xdr:col>
      <xdr:colOff>206375</xdr:colOff>
      <xdr:row>74</xdr:row>
      <xdr:rowOff>14552</xdr:rowOff>
    </xdr:to>
    <xdr:sp macro="" textlink="">
      <xdr:nvSpPr>
        <xdr:cNvPr id="202" name="円/楕円 201"/>
        <xdr:cNvSpPr/>
      </xdr:nvSpPr>
      <xdr:spPr>
        <a:xfrm>
          <a:off x="2857500" y="126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31079</xdr:rowOff>
    </xdr:from>
    <xdr:ext cx="599010" cy="259045"/>
    <xdr:sp macro="" textlink="">
      <xdr:nvSpPr>
        <xdr:cNvPr id="203" name="テキスト ボックス 202"/>
        <xdr:cNvSpPr txBox="1"/>
      </xdr:nvSpPr>
      <xdr:spPr>
        <a:xfrm>
          <a:off x="2608794" y="1237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64346</xdr:rowOff>
    </xdr:from>
    <xdr:to>
      <xdr:col>3</xdr:col>
      <xdr:colOff>3175</xdr:colOff>
      <xdr:row>77</xdr:row>
      <xdr:rowOff>165946</xdr:rowOff>
    </xdr:to>
    <xdr:sp macro="" textlink="">
      <xdr:nvSpPr>
        <xdr:cNvPr id="204" name="円/楕円 203"/>
        <xdr:cNvSpPr/>
      </xdr:nvSpPr>
      <xdr:spPr>
        <a:xfrm>
          <a:off x="1968500" y="132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11023</xdr:rowOff>
    </xdr:from>
    <xdr:ext cx="599010" cy="259045"/>
    <xdr:sp macro="" textlink="">
      <xdr:nvSpPr>
        <xdr:cNvPr id="205" name="テキスト ボックス 204"/>
        <xdr:cNvSpPr txBox="1"/>
      </xdr:nvSpPr>
      <xdr:spPr>
        <a:xfrm>
          <a:off x="1719794" y="1304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48881</xdr:rowOff>
    </xdr:from>
    <xdr:to>
      <xdr:col>1</xdr:col>
      <xdr:colOff>485775</xdr:colOff>
      <xdr:row>78</xdr:row>
      <xdr:rowOff>150481</xdr:rowOff>
    </xdr:to>
    <xdr:sp macro="" textlink="">
      <xdr:nvSpPr>
        <xdr:cNvPr id="206" name="円/楕円 205"/>
        <xdr:cNvSpPr/>
      </xdr:nvSpPr>
      <xdr:spPr>
        <a:xfrm>
          <a:off x="1079500" y="134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141608</xdr:rowOff>
    </xdr:from>
    <xdr:ext cx="599010" cy="259045"/>
    <xdr:sp macro="" textlink="">
      <xdr:nvSpPr>
        <xdr:cNvPr id="207" name="テキスト ボックス 206"/>
        <xdr:cNvSpPr txBox="1"/>
      </xdr:nvSpPr>
      <xdr:spPr>
        <a:xfrm>
          <a:off x="830794" y="1351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4" name="直線コネクタ 233"/>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5"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6" name="直線コネクタ 235"/>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7"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8" name="直線コネクタ 237"/>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132826</xdr:rowOff>
    </xdr:from>
    <xdr:to>
      <xdr:col>6</xdr:col>
      <xdr:colOff>511175</xdr:colOff>
      <xdr:row>99</xdr:row>
      <xdr:rowOff>23538</xdr:rowOff>
    </xdr:to>
    <xdr:cxnSp macro="">
      <xdr:nvCxnSpPr>
        <xdr:cNvPr id="239" name="直線コネクタ 238"/>
        <xdr:cNvCxnSpPr/>
      </xdr:nvCxnSpPr>
      <xdr:spPr>
        <a:xfrm flipV="1">
          <a:off x="3797300" y="16934926"/>
          <a:ext cx="838200" cy="6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0"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1" name="フローチャート : 判断 240"/>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164520</xdr:rowOff>
    </xdr:from>
    <xdr:to>
      <xdr:col>5</xdr:col>
      <xdr:colOff>358775</xdr:colOff>
      <xdr:row>99</xdr:row>
      <xdr:rowOff>23538</xdr:rowOff>
    </xdr:to>
    <xdr:cxnSp macro="">
      <xdr:nvCxnSpPr>
        <xdr:cNvPr id="242" name="直線コネクタ 241"/>
        <xdr:cNvCxnSpPr/>
      </xdr:nvCxnSpPr>
      <xdr:spPr>
        <a:xfrm>
          <a:off x="2908300" y="169666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3" name="フローチャート : 判断 242"/>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4" name="テキスト ボックス 243"/>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164520</xdr:rowOff>
    </xdr:from>
    <xdr:to>
      <xdr:col>4</xdr:col>
      <xdr:colOff>155575</xdr:colOff>
      <xdr:row>99</xdr:row>
      <xdr:rowOff>71594</xdr:rowOff>
    </xdr:to>
    <xdr:cxnSp macro="">
      <xdr:nvCxnSpPr>
        <xdr:cNvPr id="245" name="直線コネクタ 244"/>
        <xdr:cNvCxnSpPr/>
      </xdr:nvCxnSpPr>
      <xdr:spPr>
        <a:xfrm flipV="1">
          <a:off x="2019300" y="16966620"/>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6" name="フローチャート : 判断 245"/>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101478</xdr:rowOff>
    </xdr:from>
    <xdr:ext cx="534377" cy="259045"/>
    <xdr:sp macro="" textlink="">
      <xdr:nvSpPr>
        <xdr:cNvPr id="247" name="テキスト ボックス 246"/>
        <xdr:cNvSpPr txBox="1"/>
      </xdr:nvSpPr>
      <xdr:spPr>
        <a:xfrm>
          <a:off x="2641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103924</xdr:rowOff>
    </xdr:from>
    <xdr:to>
      <xdr:col>2</xdr:col>
      <xdr:colOff>638175</xdr:colOff>
      <xdr:row>99</xdr:row>
      <xdr:rowOff>71594</xdr:rowOff>
    </xdr:to>
    <xdr:cxnSp macro="">
      <xdr:nvCxnSpPr>
        <xdr:cNvPr id="248" name="直線コネクタ 247"/>
        <xdr:cNvCxnSpPr/>
      </xdr:nvCxnSpPr>
      <xdr:spPr>
        <a:xfrm>
          <a:off x="1130300" y="16906024"/>
          <a:ext cx="8890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9" name="フローチャート : 判断 248"/>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50" name="テキスト ボックス 249"/>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51" name="フローチャート : 判断 250"/>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52" name="テキスト ボックス 251"/>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82026</xdr:rowOff>
    </xdr:from>
    <xdr:to>
      <xdr:col>6</xdr:col>
      <xdr:colOff>561975</xdr:colOff>
      <xdr:row>99</xdr:row>
      <xdr:rowOff>12176</xdr:rowOff>
    </xdr:to>
    <xdr:sp macro="" textlink="">
      <xdr:nvSpPr>
        <xdr:cNvPr id="258" name="円/楕円 257"/>
        <xdr:cNvSpPr/>
      </xdr:nvSpPr>
      <xdr:spPr>
        <a:xfrm>
          <a:off x="4584700" y="168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60453</xdr:rowOff>
    </xdr:from>
    <xdr:ext cx="534377" cy="259045"/>
    <xdr:sp macro="" textlink="">
      <xdr:nvSpPr>
        <xdr:cNvPr id="259" name="衛生費該当値テキスト"/>
        <xdr:cNvSpPr txBox="1"/>
      </xdr:nvSpPr>
      <xdr:spPr>
        <a:xfrm>
          <a:off x="4686300" y="168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144188</xdr:rowOff>
    </xdr:from>
    <xdr:to>
      <xdr:col>5</xdr:col>
      <xdr:colOff>409575</xdr:colOff>
      <xdr:row>99</xdr:row>
      <xdr:rowOff>74338</xdr:rowOff>
    </xdr:to>
    <xdr:sp macro="" textlink="">
      <xdr:nvSpPr>
        <xdr:cNvPr id="260" name="円/楕円 259"/>
        <xdr:cNvSpPr/>
      </xdr:nvSpPr>
      <xdr:spPr>
        <a:xfrm>
          <a:off x="3746500" y="16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65465</xdr:rowOff>
    </xdr:from>
    <xdr:ext cx="534377" cy="259045"/>
    <xdr:sp macro="" textlink="">
      <xdr:nvSpPr>
        <xdr:cNvPr id="261" name="テキスト ボックス 260"/>
        <xdr:cNvSpPr txBox="1"/>
      </xdr:nvSpPr>
      <xdr:spPr>
        <a:xfrm>
          <a:off x="3530111" y="170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113720</xdr:rowOff>
    </xdr:from>
    <xdr:to>
      <xdr:col>4</xdr:col>
      <xdr:colOff>206375</xdr:colOff>
      <xdr:row>99</xdr:row>
      <xdr:rowOff>43870</xdr:rowOff>
    </xdr:to>
    <xdr:sp macro="" textlink="">
      <xdr:nvSpPr>
        <xdr:cNvPr id="262" name="円/楕円 261"/>
        <xdr:cNvSpPr/>
      </xdr:nvSpPr>
      <xdr:spPr>
        <a:xfrm>
          <a:off x="2857500" y="169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34997</xdr:rowOff>
    </xdr:from>
    <xdr:ext cx="534377" cy="259045"/>
    <xdr:sp macro="" textlink="">
      <xdr:nvSpPr>
        <xdr:cNvPr id="263" name="テキスト ボックス 262"/>
        <xdr:cNvSpPr txBox="1"/>
      </xdr:nvSpPr>
      <xdr:spPr>
        <a:xfrm>
          <a:off x="2641111" y="170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20794</xdr:rowOff>
    </xdr:from>
    <xdr:to>
      <xdr:col>3</xdr:col>
      <xdr:colOff>3175</xdr:colOff>
      <xdr:row>99</xdr:row>
      <xdr:rowOff>122394</xdr:rowOff>
    </xdr:to>
    <xdr:sp macro="" textlink="">
      <xdr:nvSpPr>
        <xdr:cNvPr id="264" name="円/楕円 263"/>
        <xdr:cNvSpPr/>
      </xdr:nvSpPr>
      <xdr:spPr>
        <a:xfrm>
          <a:off x="1968500" y="169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113521</xdr:rowOff>
    </xdr:from>
    <xdr:ext cx="534377" cy="259045"/>
    <xdr:sp macro="" textlink="">
      <xdr:nvSpPr>
        <xdr:cNvPr id="265" name="テキスト ボックス 264"/>
        <xdr:cNvSpPr txBox="1"/>
      </xdr:nvSpPr>
      <xdr:spPr>
        <a:xfrm>
          <a:off x="1752111" y="170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53124</xdr:rowOff>
    </xdr:from>
    <xdr:to>
      <xdr:col>1</xdr:col>
      <xdr:colOff>485775</xdr:colOff>
      <xdr:row>98</xdr:row>
      <xdr:rowOff>154724</xdr:rowOff>
    </xdr:to>
    <xdr:sp macro="" textlink="">
      <xdr:nvSpPr>
        <xdr:cNvPr id="266" name="円/楕円 265"/>
        <xdr:cNvSpPr/>
      </xdr:nvSpPr>
      <xdr:spPr>
        <a:xfrm>
          <a:off x="1079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145851</xdr:rowOff>
    </xdr:from>
    <xdr:ext cx="534377" cy="259045"/>
    <xdr:sp macro="" textlink="">
      <xdr:nvSpPr>
        <xdr:cNvPr id="267" name="テキスト ボックス 266"/>
        <xdr:cNvSpPr txBox="1"/>
      </xdr:nvSpPr>
      <xdr:spPr>
        <a:xfrm>
          <a:off x="863111" y="169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60452</xdr:rowOff>
    </xdr:from>
    <xdr:to>
      <xdr:col>15</xdr:col>
      <xdr:colOff>180340</xdr:colOff>
      <xdr:row>39</xdr:row>
      <xdr:rowOff>44450</xdr:rowOff>
    </xdr:to>
    <xdr:cxnSp macro="">
      <xdr:nvCxnSpPr>
        <xdr:cNvPr id="291" name="直線コネクタ 290"/>
        <xdr:cNvCxnSpPr/>
      </xdr:nvCxnSpPr>
      <xdr:spPr>
        <a:xfrm flipV="1">
          <a:off x="10475595" y="5546852"/>
          <a:ext cx="127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7129</xdr:rowOff>
    </xdr:from>
    <xdr:ext cx="469744" cy="259045"/>
    <xdr:sp macro="" textlink="">
      <xdr:nvSpPr>
        <xdr:cNvPr id="294" name="労働費最大値テキスト"/>
        <xdr:cNvSpPr txBox="1"/>
      </xdr:nvSpPr>
      <xdr:spPr>
        <a:xfrm>
          <a:off x="10528300" y="53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32</xdr:row>
      <xdr:rowOff>60452</xdr:rowOff>
    </xdr:from>
    <xdr:to>
      <xdr:col>15</xdr:col>
      <xdr:colOff>269875</xdr:colOff>
      <xdr:row>32</xdr:row>
      <xdr:rowOff>60452</xdr:rowOff>
    </xdr:to>
    <xdr:cxnSp macro="">
      <xdr:nvCxnSpPr>
        <xdr:cNvPr id="295" name="直線コネクタ 294"/>
        <xdr:cNvCxnSpPr/>
      </xdr:nvCxnSpPr>
      <xdr:spPr>
        <a:xfrm>
          <a:off x="10388600" y="55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123317</xdr:rowOff>
    </xdr:from>
    <xdr:to>
      <xdr:col>15</xdr:col>
      <xdr:colOff>180975</xdr:colOff>
      <xdr:row>38</xdr:row>
      <xdr:rowOff>100838</xdr:rowOff>
    </xdr:to>
    <xdr:cxnSp macro="">
      <xdr:nvCxnSpPr>
        <xdr:cNvPr id="296" name="直線コネクタ 295"/>
        <xdr:cNvCxnSpPr/>
      </xdr:nvCxnSpPr>
      <xdr:spPr>
        <a:xfrm>
          <a:off x="9639300" y="6295517"/>
          <a:ext cx="838200" cy="3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9098</xdr:rowOff>
    </xdr:from>
    <xdr:ext cx="378565" cy="259045"/>
    <xdr:sp macro="" textlink="">
      <xdr:nvSpPr>
        <xdr:cNvPr id="297" name="労働費平均値テキスト"/>
        <xdr:cNvSpPr txBox="1"/>
      </xdr:nvSpPr>
      <xdr:spPr>
        <a:xfrm>
          <a:off x="10528300" y="63527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157671</xdr:rowOff>
    </xdr:from>
    <xdr:to>
      <xdr:col>15</xdr:col>
      <xdr:colOff>231775</xdr:colOff>
      <xdr:row>38</xdr:row>
      <xdr:rowOff>87821</xdr:rowOff>
    </xdr:to>
    <xdr:sp macro="" textlink="">
      <xdr:nvSpPr>
        <xdr:cNvPr id="298" name="フローチャート : 判断 297"/>
        <xdr:cNvSpPr/>
      </xdr:nvSpPr>
      <xdr:spPr>
        <a:xfrm>
          <a:off x="104267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160084</xdr:rowOff>
    </xdr:from>
    <xdr:to>
      <xdr:col>14</xdr:col>
      <xdr:colOff>28575</xdr:colOff>
      <xdr:row>36</xdr:row>
      <xdr:rowOff>123317</xdr:rowOff>
    </xdr:to>
    <xdr:cxnSp macro="">
      <xdr:nvCxnSpPr>
        <xdr:cNvPr id="299" name="直線コネクタ 298"/>
        <xdr:cNvCxnSpPr/>
      </xdr:nvCxnSpPr>
      <xdr:spPr>
        <a:xfrm>
          <a:off x="8750300" y="5989384"/>
          <a:ext cx="889000" cy="30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2222</xdr:rowOff>
    </xdr:from>
    <xdr:to>
      <xdr:col>14</xdr:col>
      <xdr:colOff>79375</xdr:colOff>
      <xdr:row>37</xdr:row>
      <xdr:rowOff>103822</xdr:rowOff>
    </xdr:to>
    <xdr:sp macro="" textlink="">
      <xdr:nvSpPr>
        <xdr:cNvPr id="300" name="フローチャート : 判断 299"/>
        <xdr:cNvSpPr/>
      </xdr:nvSpPr>
      <xdr:spPr>
        <a:xfrm>
          <a:off x="9588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94949</xdr:rowOff>
    </xdr:from>
    <xdr:ext cx="469744" cy="259045"/>
    <xdr:sp macro="" textlink="">
      <xdr:nvSpPr>
        <xdr:cNvPr id="301" name="テキスト ボックス 300"/>
        <xdr:cNvSpPr txBox="1"/>
      </xdr:nvSpPr>
      <xdr:spPr>
        <a:xfrm>
          <a:off x="9404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115697</xdr:rowOff>
    </xdr:from>
    <xdr:to>
      <xdr:col>12</xdr:col>
      <xdr:colOff>511175</xdr:colOff>
      <xdr:row>34</xdr:row>
      <xdr:rowOff>160084</xdr:rowOff>
    </xdr:to>
    <xdr:cxnSp macro="">
      <xdr:nvCxnSpPr>
        <xdr:cNvPr id="302" name="直線コネクタ 301"/>
        <xdr:cNvCxnSpPr/>
      </xdr:nvCxnSpPr>
      <xdr:spPr>
        <a:xfrm>
          <a:off x="7861300" y="5430647"/>
          <a:ext cx="889000" cy="5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18986</xdr:rowOff>
    </xdr:from>
    <xdr:to>
      <xdr:col>12</xdr:col>
      <xdr:colOff>561975</xdr:colOff>
      <xdr:row>36</xdr:row>
      <xdr:rowOff>120586</xdr:rowOff>
    </xdr:to>
    <xdr:sp macro="" textlink="">
      <xdr:nvSpPr>
        <xdr:cNvPr id="303" name="フローチャート : 判断 302"/>
        <xdr:cNvSpPr/>
      </xdr:nvSpPr>
      <xdr:spPr>
        <a:xfrm>
          <a:off x="8699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111713</xdr:rowOff>
    </xdr:from>
    <xdr:ext cx="469744" cy="259045"/>
    <xdr:sp macro="" textlink="">
      <xdr:nvSpPr>
        <xdr:cNvPr id="304" name="テキスト ボックス 303"/>
        <xdr:cNvSpPr txBox="1"/>
      </xdr:nvSpPr>
      <xdr:spPr>
        <a:xfrm>
          <a:off x="8515427"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115697</xdr:rowOff>
    </xdr:from>
    <xdr:to>
      <xdr:col>11</xdr:col>
      <xdr:colOff>307975</xdr:colOff>
      <xdr:row>31</xdr:row>
      <xdr:rowOff>161608</xdr:rowOff>
    </xdr:to>
    <xdr:cxnSp macro="">
      <xdr:nvCxnSpPr>
        <xdr:cNvPr id="305" name="直線コネクタ 304"/>
        <xdr:cNvCxnSpPr/>
      </xdr:nvCxnSpPr>
      <xdr:spPr>
        <a:xfrm flipV="1">
          <a:off x="6972300" y="5430647"/>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2413</xdr:rowOff>
    </xdr:from>
    <xdr:to>
      <xdr:col>11</xdr:col>
      <xdr:colOff>358775</xdr:colOff>
      <xdr:row>36</xdr:row>
      <xdr:rowOff>104013</xdr:rowOff>
    </xdr:to>
    <xdr:sp macro="" textlink="">
      <xdr:nvSpPr>
        <xdr:cNvPr id="306" name="フローチャート : 判断 305"/>
        <xdr:cNvSpPr/>
      </xdr:nvSpPr>
      <xdr:spPr>
        <a:xfrm>
          <a:off x="7810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95140</xdr:rowOff>
    </xdr:from>
    <xdr:ext cx="469744" cy="259045"/>
    <xdr:sp macro="" textlink="">
      <xdr:nvSpPr>
        <xdr:cNvPr id="307" name="テキスト ボックス 306"/>
        <xdr:cNvSpPr txBox="1"/>
      </xdr:nvSpPr>
      <xdr:spPr>
        <a:xfrm>
          <a:off x="7626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97853</xdr:rowOff>
    </xdr:from>
    <xdr:to>
      <xdr:col>10</xdr:col>
      <xdr:colOff>155575</xdr:colOff>
      <xdr:row>35</xdr:row>
      <xdr:rowOff>28003</xdr:rowOff>
    </xdr:to>
    <xdr:sp macro="" textlink="">
      <xdr:nvSpPr>
        <xdr:cNvPr id="308" name="フローチャート : 判断 307"/>
        <xdr:cNvSpPr/>
      </xdr:nvSpPr>
      <xdr:spPr>
        <a:xfrm>
          <a:off x="6921500" y="59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19130</xdr:rowOff>
    </xdr:from>
    <xdr:ext cx="469744" cy="259045"/>
    <xdr:sp macro="" textlink="">
      <xdr:nvSpPr>
        <xdr:cNvPr id="309" name="テキスト ボックス 308"/>
        <xdr:cNvSpPr txBox="1"/>
      </xdr:nvSpPr>
      <xdr:spPr>
        <a:xfrm>
          <a:off x="6737427" y="601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50038</xdr:rowOff>
    </xdr:from>
    <xdr:to>
      <xdr:col>15</xdr:col>
      <xdr:colOff>231775</xdr:colOff>
      <xdr:row>38</xdr:row>
      <xdr:rowOff>151638</xdr:rowOff>
    </xdr:to>
    <xdr:sp macro="" textlink="">
      <xdr:nvSpPr>
        <xdr:cNvPr id="315" name="円/楕円 314"/>
        <xdr:cNvSpPr/>
      </xdr:nvSpPr>
      <xdr:spPr>
        <a:xfrm>
          <a:off x="10426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136415</xdr:rowOff>
    </xdr:from>
    <xdr:ext cx="378565" cy="259045"/>
    <xdr:sp macro="" textlink="">
      <xdr:nvSpPr>
        <xdr:cNvPr id="316" name="労働費該当値テキスト"/>
        <xdr:cNvSpPr txBox="1"/>
      </xdr:nvSpPr>
      <xdr:spPr>
        <a:xfrm>
          <a:off x="10528300" y="64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72517</xdr:rowOff>
    </xdr:from>
    <xdr:to>
      <xdr:col>14</xdr:col>
      <xdr:colOff>79375</xdr:colOff>
      <xdr:row>37</xdr:row>
      <xdr:rowOff>2667</xdr:rowOff>
    </xdr:to>
    <xdr:sp macro="" textlink="">
      <xdr:nvSpPr>
        <xdr:cNvPr id="317" name="円/楕円 316"/>
        <xdr:cNvSpPr/>
      </xdr:nvSpPr>
      <xdr:spPr>
        <a:xfrm>
          <a:off x="9588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19194</xdr:rowOff>
    </xdr:from>
    <xdr:ext cx="469744" cy="259045"/>
    <xdr:sp macro="" textlink="">
      <xdr:nvSpPr>
        <xdr:cNvPr id="318" name="テキスト ボックス 317"/>
        <xdr:cNvSpPr txBox="1"/>
      </xdr:nvSpPr>
      <xdr:spPr>
        <a:xfrm>
          <a:off x="9404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109284</xdr:rowOff>
    </xdr:from>
    <xdr:to>
      <xdr:col>12</xdr:col>
      <xdr:colOff>561975</xdr:colOff>
      <xdr:row>35</xdr:row>
      <xdr:rowOff>39434</xdr:rowOff>
    </xdr:to>
    <xdr:sp macro="" textlink="">
      <xdr:nvSpPr>
        <xdr:cNvPr id="319" name="円/楕円 318"/>
        <xdr:cNvSpPr/>
      </xdr:nvSpPr>
      <xdr:spPr>
        <a:xfrm>
          <a:off x="8699500" y="59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55961</xdr:rowOff>
    </xdr:from>
    <xdr:ext cx="469744" cy="259045"/>
    <xdr:sp macro="" textlink="">
      <xdr:nvSpPr>
        <xdr:cNvPr id="320" name="テキスト ボックス 319"/>
        <xdr:cNvSpPr txBox="1"/>
      </xdr:nvSpPr>
      <xdr:spPr>
        <a:xfrm>
          <a:off x="8515427" y="57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64897</xdr:rowOff>
    </xdr:from>
    <xdr:to>
      <xdr:col>11</xdr:col>
      <xdr:colOff>358775</xdr:colOff>
      <xdr:row>31</xdr:row>
      <xdr:rowOff>166497</xdr:rowOff>
    </xdr:to>
    <xdr:sp macro="" textlink="">
      <xdr:nvSpPr>
        <xdr:cNvPr id="321" name="円/楕円 320"/>
        <xdr:cNvSpPr/>
      </xdr:nvSpPr>
      <xdr:spPr>
        <a:xfrm>
          <a:off x="7810500" y="53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11574</xdr:rowOff>
    </xdr:from>
    <xdr:ext cx="469744" cy="259045"/>
    <xdr:sp macro="" textlink="">
      <xdr:nvSpPr>
        <xdr:cNvPr id="322" name="テキスト ボックス 321"/>
        <xdr:cNvSpPr txBox="1"/>
      </xdr:nvSpPr>
      <xdr:spPr>
        <a:xfrm>
          <a:off x="7626427" y="515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110808</xdr:rowOff>
    </xdr:from>
    <xdr:to>
      <xdr:col>10</xdr:col>
      <xdr:colOff>155575</xdr:colOff>
      <xdr:row>32</xdr:row>
      <xdr:rowOff>40958</xdr:rowOff>
    </xdr:to>
    <xdr:sp macro="" textlink="">
      <xdr:nvSpPr>
        <xdr:cNvPr id="323" name="円/楕円 322"/>
        <xdr:cNvSpPr/>
      </xdr:nvSpPr>
      <xdr:spPr>
        <a:xfrm>
          <a:off x="6921500" y="54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57485</xdr:rowOff>
    </xdr:from>
    <xdr:ext cx="469744" cy="259045"/>
    <xdr:sp macro="" textlink="">
      <xdr:nvSpPr>
        <xdr:cNvPr id="324" name="テキスト ボックス 323"/>
        <xdr:cNvSpPr txBox="1"/>
      </xdr:nvSpPr>
      <xdr:spPr>
        <a:xfrm>
          <a:off x="6737427" y="520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6" name="直線コネクタ 345"/>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7"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8" name="直線コネクタ 347"/>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9"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0" name="直線コネクタ 349"/>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61176</xdr:rowOff>
    </xdr:from>
    <xdr:to>
      <xdr:col>15</xdr:col>
      <xdr:colOff>180975</xdr:colOff>
      <xdr:row>55</xdr:row>
      <xdr:rowOff>2380</xdr:rowOff>
    </xdr:to>
    <xdr:cxnSp macro="">
      <xdr:nvCxnSpPr>
        <xdr:cNvPr id="351" name="直線コネクタ 350"/>
        <xdr:cNvCxnSpPr/>
      </xdr:nvCxnSpPr>
      <xdr:spPr>
        <a:xfrm>
          <a:off x="9639300" y="9148026"/>
          <a:ext cx="838200" cy="28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2"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3" name="フローチャート : 判断 352"/>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61176</xdr:rowOff>
    </xdr:from>
    <xdr:to>
      <xdr:col>14</xdr:col>
      <xdr:colOff>28575</xdr:colOff>
      <xdr:row>54</xdr:row>
      <xdr:rowOff>149713</xdr:rowOff>
    </xdr:to>
    <xdr:cxnSp macro="">
      <xdr:nvCxnSpPr>
        <xdr:cNvPr id="354" name="直線コネクタ 353"/>
        <xdr:cNvCxnSpPr/>
      </xdr:nvCxnSpPr>
      <xdr:spPr>
        <a:xfrm flipV="1">
          <a:off x="8750300" y="9148026"/>
          <a:ext cx="889000" cy="25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10353</xdr:rowOff>
    </xdr:from>
    <xdr:to>
      <xdr:col>14</xdr:col>
      <xdr:colOff>79375</xdr:colOff>
      <xdr:row>54</xdr:row>
      <xdr:rowOff>111953</xdr:rowOff>
    </xdr:to>
    <xdr:sp macro="" textlink="">
      <xdr:nvSpPr>
        <xdr:cNvPr id="355" name="フローチャート : 判断 354"/>
        <xdr:cNvSpPr/>
      </xdr:nvSpPr>
      <xdr:spPr>
        <a:xfrm>
          <a:off x="9588500" y="926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103080</xdr:rowOff>
    </xdr:from>
    <xdr:ext cx="534377" cy="259045"/>
    <xdr:sp macro="" textlink="">
      <xdr:nvSpPr>
        <xdr:cNvPr id="356" name="テキスト ボックス 355"/>
        <xdr:cNvSpPr txBox="1"/>
      </xdr:nvSpPr>
      <xdr:spPr>
        <a:xfrm>
          <a:off x="9372111" y="936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149713</xdr:rowOff>
    </xdr:from>
    <xdr:to>
      <xdr:col>12</xdr:col>
      <xdr:colOff>511175</xdr:colOff>
      <xdr:row>54</xdr:row>
      <xdr:rowOff>157645</xdr:rowOff>
    </xdr:to>
    <xdr:cxnSp macro="">
      <xdr:nvCxnSpPr>
        <xdr:cNvPr id="357" name="直線コネクタ 356"/>
        <xdr:cNvCxnSpPr/>
      </xdr:nvCxnSpPr>
      <xdr:spPr>
        <a:xfrm flipV="1">
          <a:off x="7861300" y="9408013"/>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135946</xdr:rowOff>
    </xdr:from>
    <xdr:to>
      <xdr:col>12</xdr:col>
      <xdr:colOff>561975</xdr:colOff>
      <xdr:row>54</xdr:row>
      <xdr:rowOff>66096</xdr:rowOff>
    </xdr:to>
    <xdr:sp macro="" textlink="">
      <xdr:nvSpPr>
        <xdr:cNvPr id="358" name="フローチャート : 判断 357"/>
        <xdr:cNvSpPr/>
      </xdr:nvSpPr>
      <xdr:spPr>
        <a:xfrm>
          <a:off x="8699500" y="92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82623</xdr:rowOff>
    </xdr:from>
    <xdr:ext cx="534377" cy="259045"/>
    <xdr:sp macro="" textlink="">
      <xdr:nvSpPr>
        <xdr:cNvPr id="359" name="テキスト ボックス 358"/>
        <xdr:cNvSpPr txBox="1"/>
      </xdr:nvSpPr>
      <xdr:spPr>
        <a:xfrm>
          <a:off x="8483111" y="89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157645</xdr:rowOff>
    </xdr:from>
    <xdr:to>
      <xdr:col>11</xdr:col>
      <xdr:colOff>307975</xdr:colOff>
      <xdr:row>55</xdr:row>
      <xdr:rowOff>17194</xdr:rowOff>
    </xdr:to>
    <xdr:cxnSp macro="">
      <xdr:nvCxnSpPr>
        <xdr:cNvPr id="360" name="直線コネクタ 359"/>
        <xdr:cNvCxnSpPr/>
      </xdr:nvCxnSpPr>
      <xdr:spPr>
        <a:xfrm flipV="1">
          <a:off x="6972300" y="9415945"/>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130094</xdr:rowOff>
    </xdr:from>
    <xdr:to>
      <xdr:col>11</xdr:col>
      <xdr:colOff>358775</xdr:colOff>
      <xdr:row>55</xdr:row>
      <xdr:rowOff>60244</xdr:rowOff>
    </xdr:to>
    <xdr:sp macro="" textlink="">
      <xdr:nvSpPr>
        <xdr:cNvPr id="361" name="フローチャート : 判断 360"/>
        <xdr:cNvSpPr/>
      </xdr:nvSpPr>
      <xdr:spPr>
        <a:xfrm>
          <a:off x="7810500" y="938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51371</xdr:rowOff>
    </xdr:from>
    <xdr:ext cx="534377" cy="259045"/>
    <xdr:sp macro="" textlink="">
      <xdr:nvSpPr>
        <xdr:cNvPr id="362" name="テキスト ボックス 361"/>
        <xdr:cNvSpPr txBox="1"/>
      </xdr:nvSpPr>
      <xdr:spPr>
        <a:xfrm>
          <a:off x="7594111" y="94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11107</xdr:rowOff>
    </xdr:from>
    <xdr:to>
      <xdr:col>10</xdr:col>
      <xdr:colOff>155575</xdr:colOff>
      <xdr:row>55</xdr:row>
      <xdr:rowOff>112707</xdr:rowOff>
    </xdr:to>
    <xdr:sp macro="" textlink="">
      <xdr:nvSpPr>
        <xdr:cNvPr id="363" name="フローチャート : 判断 362"/>
        <xdr:cNvSpPr/>
      </xdr:nvSpPr>
      <xdr:spPr>
        <a:xfrm>
          <a:off x="6921500" y="944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103834</xdr:rowOff>
    </xdr:from>
    <xdr:ext cx="534377" cy="259045"/>
    <xdr:sp macro="" textlink="">
      <xdr:nvSpPr>
        <xdr:cNvPr id="364" name="テキスト ボックス 363"/>
        <xdr:cNvSpPr txBox="1"/>
      </xdr:nvSpPr>
      <xdr:spPr>
        <a:xfrm>
          <a:off x="6705111" y="95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123030</xdr:rowOff>
    </xdr:from>
    <xdr:to>
      <xdr:col>15</xdr:col>
      <xdr:colOff>231775</xdr:colOff>
      <xdr:row>55</xdr:row>
      <xdr:rowOff>53180</xdr:rowOff>
    </xdr:to>
    <xdr:sp macro="" textlink="">
      <xdr:nvSpPr>
        <xdr:cNvPr id="370" name="円/楕円 369"/>
        <xdr:cNvSpPr/>
      </xdr:nvSpPr>
      <xdr:spPr>
        <a:xfrm>
          <a:off x="10426700" y="93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145907</xdr:rowOff>
    </xdr:from>
    <xdr:ext cx="534377" cy="259045"/>
    <xdr:sp macro="" textlink="">
      <xdr:nvSpPr>
        <xdr:cNvPr id="371" name="農林水産業費該当値テキスト"/>
        <xdr:cNvSpPr txBox="1"/>
      </xdr:nvSpPr>
      <xdr:spPr>
        <a:xfrm>
          <a:off x="10528300" y="92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10376</xdr:rowOff>
    </xdr:from>
    <xdr:to>
      <xdr:col>14</xdr:col>
      <xdr:colOff>79375</xdr:colOff>
      <xdr:row>53</xdr:row>
      <xdr:rowOff>111976</xdr:rowOff>
    </xdr:to>
    <xdr:sp macro="" textlink="">
      <xdr:nvSpPr>
        <xdr:cNvPr id="372" name="円/楕円 371"/>
        <xdr:cNvSpPr/>
      </xdr:nvSpPr>
      <xdr:spPr>
        <a:xfrm>
          <a:off x="9588500" y="90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128503</xdr:rowOff>
    </xdr:from>
    <xdr:ext cx="534377" cy="259045"/>
    <xdr:sp macro="" textlink="">
      <xdr:nvSpPr>
        <xdr:cNvPr id="373" name="テキスト ボックス 372"/>
        <xdr:cNvSpPr txBox="1"/>
      </xdr:nvSpPr>
      <xdr:spPr>
        <a:xfrm>
          <a:off x="9372111" y="887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98913</xdr:rowOff>
    </xdr:from>
    <xdr:to>
      <xdr:col>12</xdr:col>
      <xdr:colOff>561975</xdr:colOff>
      <xdr:row>55</xdr:row>
      <xdr:rowOff>29063</xdr:rowOff>
    </xdr:to>
    <xdr:sp macro="" textlink="">
      <xdr:nvSpPr>
        <xdr:cNvPr id="374" name="円/楕円 373"/>
        <xdr:cNvSpPr/>
      </xdr:nvSpPr>
      <xdr:spPr>
        <a:xfrm>
          <a:off x="8699500" y="93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20190</xdr:rowOff>
    </xdr:from>
    <xdr:ext cx="534377" cy="259045"/>
    <xdr:sp macro="" textlink="">
      <xdr:nvSpPr>
        <xdr:cNvPr id="375" name="テキスト ボックス 374"/>
        <xdr:cNvSpPr txBox="1"/>
      </xdr:nvSpPr>
      <xdr:spPr>
        <a:xfrm>
          <a:off x="8483111" y="94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106845</xdr:rowOff>
    </xdr:from>
    <xdr:to>
      <xdr:col>11</xdr:col>
      <xdr:colOff>358775</xdr:colOff>
      <xdr:row>55</xdr:row>
      <xdr:rowOff>36995</xdr:rowOff>
    </xdr:to>
    <xdr:sp macro="" textlink="">
      <xdr:nvSpPr>
        <xdr:cNvPr id="376" name="円/楕円 375"/>
        <xdr:cNvSpPr/>
      </xdr:nvSpPr>
      <xdr:spPr>
        <a:xfrm>
          <a:off x="7810500" y="93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53522</xdr:rowOff>
    </xdr:from>
    <xdr:ext cx="534377" cy="259045"/>
    <xdr:sp macro="" textlink="">
      <xdr:nvSpPr>
        <xdr:cNvPr id="377" name="テキスト ボックス 376"/>
        <xdr:cNvSpPr txBox="1"/>
      </xdr:nvSpPr>
      <xdr:spPr>
        <a:xfrm>
          <a:off x="7594111" y="91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137844</xdr:rowOff>
    </xdr:from>
    <xdr:to>
      <xdr:col>10</xdr:col>
      <xdr:colOff>155575</xdr:colOff>
      <xdr:row>55</xdr:row>
      <xdr:rowOff>67994</xdr:rowOff>
    </xdr:to>
    <xdr:sp macro="" textlink="">
      <xdr:nvSpPr>
        <xdr:cNvPr id="378" name="円/楕円 377"/>
        <xdr:cNvSpPr/>
      </xdr:nvSpPr>
      <xdr:spPr>
        <a:xfrm>
          <a:off x="6921500" y="93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84521</xdr:rowOff>
    </xdr:from>
    <xdr:ext cx="534377" cy="259045"/>
    <xdr:sp macro="" textlink="">
      <xdr:nvSpPr>
        <xdr:cNvPr id="379" name="テキスト ボックス 378"/>
        <xdr:cNvSpPr txBox="1"/>
      </xdr:nvSpPr>
      <xdr:spPr>
        <a:xfrm>
          <a:off x="6705111" y="91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5" name="直線コネクタ 404"/>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6"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7" name="直線コネクタ 406"/>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8"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9" name="直線コネクタ 408"/>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66908</xdr:rowOff>
    </xdr:from>
    <xdr:to>
      <xdr:col>15</xdr:col>
      <xdr:colOff>180975</xdr:colOff>
      <xdr:row>75</xdr:row>
      <xdr:rowOff>137937</xdr:rowOff>
    </xdr:to>
    <xdr:cxnSp macro="">
      <xdr:nvCxnSpPr>
        <xdr:cNvPr id="410" name="直線コネクタ 409"/>
        <xdr:cNvCxnSpPr/>
      </xdr:nvCxnSpPr>
      <xdr:spPr>
        <a:xfrm flipV="1">
          <a:off x="9639300" y="12925658"/>
          <a:ext cx="8382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1"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2" name="フローチャート : 判断 411"/>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137937</xdr:rowOff>
    </xdr:from>
    <xdr:to>
      <xdr:col>14</xdr:col>
      <xdr:colOff>28575</xdr:colOff>
      <xdr:row>76</xdr:row>
      <xdr:rowOff>100087</xdr:rowOff>
    </xdr:to>
    <xdr:cxnSp macro="">
      <xdr:nvCxnSpPr>
        <xdr:cNvPr id="413" name="直線コネクタ 412"/>
        <xdr:cNvCxnSpPr/>
      </xdr:nvCxnSpPr>
      <xdr:spPr>
        <a:xfrm flipV="1">
          <a:off x="8750300" y="12996687"/>
          <a:ext cx="889000" cy="1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4" name="フローチャート : 判断 413"/>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87281</xdr:rowOff>
    </xdr:from>
    <xdr:ext cx="534377" cy="259045"/>
    <xdr:sp macro="" textlink="">
      <xdr:nvSpPr>
        <xdr:cNvPr id="415" name="テキスト ボックス 414"/>
        <xdr:cNvSpPr txBox="1"/>
      </xdr:nvSpPr>
      <xdr:spPr>
        <a:xfrm>
          <a:off x="9372111" y="13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100087</xdr:rowOff>
    </xdr:from>
    <xdr:to>
      <xdr:col>12</xdr:col>
      <xdr:colOff>511175</xdr:colOff>
      <xdr:row>76</xdr:row>
      <xdr:rowOff>130197</xdr:rowOff>
    </xdr:to>
    <xdr:cxnSp macro="">
      <xdr:nvCxnSpPr>
        <xdr:cNvPr id="416" name="直線コネクタ 415"/>
        <xdr:cNvCxnSpPr/>
      </xdr:nvCxnSpPr>
      <xdr:spPr>
        <a:xfrm flipV="1">
          <a:off x="7861300" y="13130287"/>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7" name="フローチャート : 判断 416"/>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30751</xdr:rowOff>
    </xdr:from>
    <xdr:ext cx="534377" cy="259045"/>
    <xdr:sp macro="" textlink="">
      <xdr:nvSpPr>
        <xdr:cNvPr id="418" name="テキスト ボックス 417"/>
        <xdr:cNvSpPr txBox="1"/>
      </xdr:nvSpPr>
      <xdr:spPr>
        <a:xfrm>
          <a:off x="8483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76836</xdr:rowOff>
    </xdr:from>
    <xdr:to>
      <xdr:col>11</xdr:col>
      <xdr:colOff>307975</xdr:colOff>
      <xdr:row>76</xdr:row>
      <xdr:rowOff>130197</xdr:rowOff>
    </xdr:to>
    <xdr:cxnSp macro="">
      <xdr:nvCxnSpPr>
        <xdr:cNvPr id="419" name="直線コネクタ 418"/>
        <xdr:cNvCxnSpPr/>
      </xdr:nvCxnSpPr>
      <xdr:spPr>
        <a:xfrm>
          <a:off x="6972300" y="13107036"/>
          <a:ext cx="8890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20" name="フローチャート : 判断 419"/>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26309</xdr:rowOff>
    </xdr:from>
    <xdr:ext cx="534377" cy="259045"/>
    <xdr:sp macro="" textlink="">
      <xdr:nvSpPr>
        <xdr:cNvPr id="421" name="テキスト ボックス 420"/>
        <xdr:cNvSpPr txBox="1"/>
      </xdr:nvSpPr>
      <xdr:spPr>
        <a:xfrm>
          <a:off x="7594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2" name="フローチャート : 判断 421"/>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50607</xdr:rowOff>
    </xdr:from>
    <xdr:ext cx="534377" cy="259045"/>
    <xdr:sp macro="" textlink="">
      <xdr:nvSpPr>
        <xdr:cNvPr id="423" name="テキスト ボックス 422"/>
        <xdr:cNvSpPr txBox="1"/>
      </xdr:nvSpPr>
      <xdr:spPr>
        <a:xfrm>
          <a:off x="6705111" y="132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16108</xdr:rowOff>
    </xdr:from>
    <xdr:to>
      <xdr:col>15</xdr:col>
      <xdr:colOff>231775</xdr:colOff>
      <xdr:row>75</xdr:row>
      <xdr:rowOff>117708</xdr:rowOff>
    </xdr:to>
    <xdr:sp macro="" textlink="">
      <xdr:nvSpPr>
        <xdr:cNvPr id="429" name="円/楕円 428"/>
        <xdr:cNvSpPr/>
      </xdr:nvSpPr>
      <xdr:spPr>
        <a:xfrm>
          <a:off x="10426700" y="128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38985</xdr:rowOff>
    </xdr:from>
    <xdr:ext cx="534377" cy="259045"/>
    <xdr:sp macro="" textlink="">
      <xdr:nvSpPr>
        <xdr:cNvPr id="430" name="商工費該当値テキスト"/>
        <xdr:cNvSpPr txBox="1"/>
      </xdr:nvSpPr>
      <xdr:spPr>
        <a:xfrm>
          <a:off x="10528300" y="1272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87137</xdr:rowOff>
    </xdr:from>
    <xdr:to>
      <xdr:col>14</xdr:col>
      <xdr:colOff>79375</xdr:colOff>
      <xdr:row>76</xdr:row>
      <xdr:rowOff>17286</xdr:rowOff>
    </xdr:to>
    <xdr:sp macro="" textlink="">
      <xdr:nvSpPr>
        <xdr:cNvPr id="431" name="円/楕円 430"/>
        <xdr:cNvSpPr/>
      </xdr:nvSpPr>
      <xdr:spPr>
        <a:xfrm>
          <a:off x="9588500" y="12945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33814</xdr:rowOff>
    </xdr:from>
    <xdr:ext cx="534377" cy="259045"/>
    <xdr:sp macro="" textlink="">
      <xdr:nvSpPr>
        <xdr:cNvPr id="432" name="テキスト ボックス 431"/>
        <xdr:cNvSpPr txBox="1"/>
      </xdr:nvSpPr>
      <xdr:spPr>
        <a:xfrm>
          <a:off x="9372111" y="127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49287</xdr:rowOff>
    </xdr:from>
    <xdr:to>
      <xdr:col>12</xdr:col>
      <xdr:colOff>561975</xdr:colOff>
      <xdr:row>76</xdr:row>
      <xdr:rowOff>150887</xdr:rowOff>
    </xdr:to>
    <xdr:sp macro="" textlink="">
      <xdr:nvSpPr>
        <xdr:cNvPr id="433" name="円/楕円 432"/>
        <xdr:cNvSpPr/>
      </xdr:nvSpPr>
      <xdr:spPr>
        <a:xfrm>
          <a:off x="8699500" y="130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167414</xdr:rowOff>
    </xdr:from>
    <xdr:ext cx="534377" cy="259045"/>
    <xdr:sp macro="" textlink="">
      <xdr:nvSpPr>
        <xdr:cNvPr id="434" name="テキスト ボックス 433"/>
        <xdr:cNvSpPr txBox="1"/>
      </xdr:nvSpPr>
      <xdr:spPr>
        <a:xfrm>
          <a:off x="8483111" y="1285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79397</xdr:rowOff>
    </xdr:from>
    <xdr:to>
      <xdr:col>11</xdr:col>
      <xdr:colOff>358775</xdr:colOff>
      <xdr:row>77</xdr:row>
      <xdr:rowOff>9547</xdr:rowOff>
    </xdr:to>
    <xdr:sp macro="" textlink="">
      <xdr:nvSpPr>
        <xdr:cNvPr id="435" name="円/楕円 434"/>
        <xdr:cNvSpPr/>
      </xdr:nvSpPr>
      <xdr:spPr>
        <a:xfrm>
          <a:off x="7810500" y="13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26074</xdr:rowOff>
    </xdr:from>
    <xdr:ext cx="534377" cy="259045"/>
    <xdr:sp macro="" textlink="">
      <xdr:nvSpPr>
        <xdr:cNvPr id="436" name="テキスト ボックス 435"/>
        <xdr:cNvSpPr txBox="1"/>
      </xdr:nvSpPr>
      <xdr:spPr>
        <a:xfrm>
          <a:off x="7594111" y="128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26036</xdr:rowOff>
    </xdr:from>
    <xdr:to>
      <xdr:col>10</xdr:col>
      <xdr:colOff>155575</xdr:colOff>
      <xdr:row>76</xdr:row>
      <xdr:rowOff>127636</xdr:rowOff>
    </xdr:to>
    <xdr:sp macro="" textlink="">
      <xdr:nvSpPr>
        <xdr:cNvPr id="437" name="円/楕円 436"/>
        <xdr:cNvSpPr/>
      </xdr:nvSpPr>
      <xdr:spPr>
        <a:xfrm>
          <a:off x="6921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144162</xdr:rowOff>
    </xdr:from>
    <xdr:ext cx="534377" cy="259045"/>
    <xdr:sp macro="" textlink="">
      <xdr:nvSpPr>
        <xdr:cNvPr id="438" name="テキスト ボックス 437"/>
        <xdr:cNvSpPr txBox="1"/>
      </xdr:nvSpPr>
      <xdr:spPr>
        <a:xfrm>
          <a:off x="6705111" y="128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2" name="直線コネクタ 461"/>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3"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4" name="直線コネクタ 463"/>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5"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6" name="直線コネクタ 465"/>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93973</xdr:rowOff>
    </xdr:from>
    <xdr:to>
      <xdr:col>15</xdr:col>
      <xdr:colOff>180975</xdr:colOff>
      <xdr:row>96</xdr:row>
      <xdr:rowOff>125222</xdr:rowOff>
    </xdr:to>
    <xdr:cxnSp macro="">
      <xdr:nvCxnSpPr>
        <xdr:cNvPr id="467" name="直線コネクタ 466"/>
        <xdr:cNvCxnSpPr/>
      </xdr:nvCxnSpPr>
      <xdr:spPr>
        <a:xfrm>
          <a:off x="9639300" y="16553173"/>
          <a:ext cx="8382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8"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9" name="フローチャート : 判断 468"/>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23061</xdr:rowOff>
    </xdr:from>
    <xdr:to>
      <xdr:col>14</xdr:col>
      <xdr:colOff>28575</xdr:colOff>
      <xdr:row>96</xdr:row>
      <xdr:rowOff>93973</xdr:rowOff>
    </xdr:to>
    <xdr:cxnSp macro="">
      <xdr:nvCxnSpPr>
        <xdr:cNvPr id="470" name="直線コネクタ 469"/>
        <xdr:cNvCxnSpPr/>
      </xdr:nvCxnSpPr>
      <xdr:spPr>
        <a:xfrm>
          <a:off x="8750300" y="16139361"/>
          <a:ext cx="889000" cy="4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64874</xdr:rowOff>
    </xdr:from>
    <xdr:to>
      <xdr:col>14</xdr:col>
      <xdr:colOff>79375</xdr:colOff>
      <xdr:row>96</xdr:row>
      <xdr:rowOff>166474</xdr:rowOff>
    </xdr:to>
    <xdr:sp macro="" textlink="">
      <xdr:nvSpPr>
        <xdr:cNvPr id="471" name="フローチャート : 判断 470"/>
        <xdr:cNvSpPr/>
      </xdr:nvSpPr>
      <xdr:spPr>
        <a:xfrm>
          <a:off x="9588500" y="1652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157601</xdr:rowOff>
    </xdr:from>
    <xdr:ext cx="534377" cy="259045"/>
    <xdr:sp macro="" textlink="">
      <xdr:nvSpPr>
        <xdr:cNvPr id="472" name="テキスト ボックス 471"/>
        <xdr:cNvSpPr txBox="1"/>
      </xdr:nvSpPr>
      <xdr:spPr>
        <a:xfrm>
          <a:off x="9372111" y="166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23061</xdr:rowOff>
    </xdr:from>
    <xdr:to>
      <xdr:col>12</xdr:col>
      <xdr:colOff>511175</xdr:colOff>
      <xdr:row>96</xdr:row>
      <xdr:rowOff>65557</xdr:rowOff>
    </xdr:to>
    <xdr:cxnSp macro="">
      <xdr:nvCxnSpPr>
        <xdr:cNvPr id="473" name="直線コネクタ 472"/>
        <xdr:cNvCxnSpPr/>
      </xdr:nvCxnSpPr>
      <xdr:spPr>
        <a:xfrm flipV="1">
          <a:off x="7861300" y="16139361"/>
          <a:ext cx="889000" cy="3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48194</xdr:rowOff>
    </xdr:from>
    <xdr:to>
      <xdr:col>12</xdr:col>
      <xdr:colOff>561975</xdr:colOff>
      <xdr:row>96</xdr:row>
      <xdr:rowOff>149794</xdr:rowOff>
    </xdr:to>
    <xdr:sp macro="" textlink="">
      <xdr:nvSpPr>
        <xdr:cNvPr id="474" name="フローチャート : 判断 473"/>
        <xdr:cNvSpPr/>
      </xdr:nvSpPr>
      <xdr:spPr>
        <a:xfrm>
          <a:off x="8699500" y="1650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140921</xdr:rowOff>
    </xdr:from>
    <xdr:ext cx="534377" cy="259045"/>
    <xdr:sp macro="" textlink="">
      <xdr:nvSpPr>
        <xdr:cNvPr id="475" name="テキスト ボックス 474"/>
        <xdr:cNvSpPr txBox="1"/>
      </xdr:nvSpPr>
      <xdr:spPr>
        <a:xfrm>
          <a:off x="8483111" y="166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65557</xdr:rowOff>
    </xdr:from>
    <xdr:to>
      <xdr:col>11</xdr:col>
      <xdr:colOff>307975</xdr:colOff>
      <xdr:row>96</xdr:row>
      <xdr:rowOff>154970</xdr:rowOff>
    </xdr:to>
    <xdr:cxnSp macro="">
      <xdr:nvCxnSpPr>
        <xdr:cNvPr id="476" name="直線コネクタ 475"/>
        <xdr:cNvCxnSpPr/>
      </xdr:nvCxnSpPr>
      <xdr:spPr>
        <a:xfrm flipV="1">
          <a:off x="6972300" y="16524757"/>
          <a:ext cx="889000" cy="8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151223</xdr:rowOff>
    </xdr:from>
    <xdr:to>
      <xdr:col>11</xdr:col>
      <xdr:colOff>358775</xdr:colOff>
      <xdr:row>97</xdr:row>
      <xdr:rowOff>81373</xdr:rowOff>
    </xdr:to>
    <xdr:sp macro="" textlink="">
      <xdr:nvSpPr>
        <xdr:cNvPr id="477" name="フローチャート : 判断 476"/>
        <xdr:cNvSpPr/>
      </xdr:nvSpPr>
      <xdr:spPr>
        <a:xfrm>
          <a:off x="7810500" y="1661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72500</xdr:rowOff>
    </xdr:from>
    <xdr:ext cx="534377" cy="259045"/>
    <xdr:sp macro="" textlink="">
      <xdr:nvSpPr>
        <xdr:cNvPr id="478" name="テキスト ボックス 477"/>
        <xdr:cNvSpPr txBox="1"/>
      </xdr:nvSpPr>
      <xdr:spPr>
        <a:xfrm>
          <a:off x="7594111" y="167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6620</xdr:rowOff>
    </xdr:from>
    <xdr:to>
      <xdr:col>10</xdr:col>
      <xdr:colOff>155575</xdr:colOff>
      <xdr:row>97</xdr:row>
      <xdr:rowOff>108220</xdr:rowOff>
    </xdr:to>
    <xdr:sp macro="" textlink="">
      <xdr:nvSpPr>
        <xdr:cNvPr id="479" name="フローチャート : 判断 478"/>
        <xdr:cNvSpPr/>
      </xdr:nvSpPr>
      <xdr:spPr>
        <a:xfrm>
          <a:off x="6921500" y="1663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99347</xdr:rowOff>
    </xdr:from>
    <xdr:ext cx="534377" cy="259045"/>
    <xdr:sp macro="" textlink="">
      <xdr:nvSpPr>
        <xdr:cNvPr id="480" name="テキスト ボックス 479"/>
        <xdr:cNvSpPr txBox="1"/>
      </xdr:nvSpPr>
      <xdr:spPr>
        <a:xfrm>
          <a:off x="6705111" y="1672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74422</xdr:rowOff>
    </xdr:from>
    <xdr:to>
      <xdr:col>15</xdr:col>
      <xdr:colOff>231775</xdr:colOff>
      <xdr:row>97</xdr:row>
      <xdr:rowOff>4572</xdr:rowOff>
    </xdr:to>
    <xdr:sp macro="" textlink="">
      <xdr:nvSpPr>
        <xdr:cNvPr id="486" name="円/楕円 485"/>
        <xdr:cNvSpPr/>
      </xdr:nvSpPr>
      <xdr:spPr>
        <a:xfrm>
          <a:off x="10426700" y="165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97299</xdr:rowOff>
    </xdr:from>
    <xdr:ext cx="534377" cy="259045"/>
    <xdr:sp macro="" textlink="">
      <xdr:nvSpPr>
        <xdr:cNvPr id="487" name="土木費該当値テキスト"/>
        <xdr:cNvSpPr txBox="1"/>
      </xdr:nvSpPr>
      <xdr:spPr>
        <a:xfrm>
          <a:off x="10528300" y="163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43173</xdr:rowOff>
    </xdr:from>
    <xdr:to>
      <xdr:col>14</xdr:col>
      <xdr:colOff>79375</xdr:colOff>
      <xdr:row>96</xdr:row>
      <xdr:rowOff>144773</xdr:rowOff>
    </xdr:to>
    <xdr:sp macro="" textlink="">
      <xdr:nvSpPr>
        <xdr:cNvPr id="488" name="円/楕円 487"/>
        <xdr:cNvSpPr/>
      </xdr:nvSpPr>
      <xdr:spPr>
        <a:xfrm>
          <a:off x="9588500" y="16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161300</xdr:rowOff>
    </xdr:from>
    <xdr:ext cx="534377" cy="259045"/>
    <xdr:sp macro="" textlink="">
      <xdr:nvSpPr>
        <xdr:cNvPr id="489" name="テキスト ボックス 488"/>
        <xdr:cNvSpPr txBox="1"/>
      </xdr:nvSpPr>
      <xdr:spPr>
        <a:xfrm>
          <a:off x="9372111" y="162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143711</xdr:rowOff>
    </xdr:from>
    <xdr:to>
      <xdr:col>12</xdr:col>
      <xdr:colOff>561975</xdr:colOff>
      <xdr:row>94</xdr:row>
      <xdr:rowOff>73861</xdr:rowOff>
    </xdr:to>
    <xdr:sp macro="" textlink="">
      <xdr:nvSpPr>
        <xdr:cNvPr id="490" name="円/楕円 489"/>
        <xdr:cNvSpPr/>
      </xdr:nvSpPr>
      <xdr:spPr>
        <a:xfrm>
          <a:off x="8699500" y="160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90388</xdr:rowOff>
    </xdr:from>
    <xdr:ext cx="599010" cy="259045"/>
    <xdr:sp macro="" textlink="">
      <xdr:nvSpPr>
        <xdr:cNvPr id="491" name="テキスト ボックス 490"/>
        <xdr:cNvSpPr txBox="1"/>
      </xdr:nvSpPr>
      <xdr:spPr>
        <a:xfrm>
          <a:off x="8450794" y="1586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14757</xdr:rowOff>
    </xdr:from>
    <xdr:to>
      <xdr:col>11</xdr:col>
      <xdr:colOff>358775</xdr:colOff>
      <xdr:row>96</xdr:row>
      <xdr:rowOff>116357</xdr:rowOff>
    </xdr:to>
    <xdr:sp macro="" textlink="">
      <xdr:nvSpPr>
        <xdr:cNvPr id="492" name="円/楕円 491"/>
        <xdr:cNvSpPr/>
      </xdr:nvSpPr>
      <xdr:spPr>
        <a:xfrm>
          <a:off x="7810500" y="16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132884</xdr:rowOff>
    </xdr:from>
    <xdr:ext cx="534377" cy="259045"/>
    <xdr:sp macro="" textlink="">
      <xdr:nvSpPr>
        <xdr:cNvPr id="493" name="テキスト ボックス 492"/>
        <xdr:cNvSpPr txBox="1"/>
      </xdr:nvSpPr>
      <xdr:spPr>
        <a:xfrm>
          <a:off x="7594111" y="162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104170</xdr:rowOff>
    </xdr:from>
    <xdr:to>
      <xdr:col>10</xdr:col>
      <xdr:colOff>155575</xdr:colOff>
      <xdr:row>97</xdr:row>
      <xdr:rowOff>34320</xdr:rowOff>
    </xdr:to>
    <xdr:sp macro="" textlink="">
      <xdr:nvSpPr>
        <xdr:cNvPr id="494" name="円/楕円 493"/>
        <xdr:cNvSpPr/>
      </xdr:nvSpPr>
      <xdr:spPr>
        <a:xfrm>
          <a:off x="6921500" y="165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50847</xdr:rowOff>
    </xdr:from>
    <xdr:ext cx="534377" cy="259045"/>
    <xdr:sp macro="" textlink="">
      <xdr:nvSpPr>
        <xdr:cNvPr id="495" name="テキスト ボックス 494"/>
        <xdr:cNvSpPr txBox="1"/>
      </xdr:nvSpPr>
      <xdr:spPr>
        <a:xfrm>
          <a:off x="6705111" y="163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0" name="直線コネクタ 519"/>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1"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2" name="直線コネクタ 521"/>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3"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4" name="直線コネクタ 523"/>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76492</xdr:rowOff>
    </xdr:from>
    <xdr:to>
      <xdr:col>23</xdr:col>
      <xdr:colOff>517525</xdr:colOff>
      <xdr:row>38</xdr:row>
      <xdr:rowOff>82093</xdr:rowOff>
    </xdr:to>
    <xdr:cxnSp macro="">
      <xdr:nvCxnSpPr>
        <xdr:cNvPr id="525" name="直線コネクタ 524"/>
        <xdr:cNvCxnSpPr/>
      </xdr:nvCxnSpPr>
      <xdr:spPr>
        <a:xfrm flipV="1">
          <a:off x="15481300" y="6591592"/>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6"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7" name="フローチャート : 判断 526"/>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76568</xdr:rowOff>
    </xdr:from>
    <xdr:to>
      <xdr:col>22</xdr:col>
      <xdr:colOff>365125</xdr:colOff>
      <xdr:row>38</xdr:row>
      <xdr:rowOff>82093</xdr:rowOff>
    </xdr:to>
    <xdr:cxnSp macro="">
      <xdr:nvCxnSpPr>
        <xdr:cNvPr id="528" name="直線コネクタ 527"/>
        <xdr:cNvCxnSpPr/>
      </xdr:nvCxnSpPr>
      <xdr:spPr>
        <a:xfrm>
          <a:off x="14592300" y="659166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43904</xdr:rowOff>
    </xdr:from>
    <xdr:to>
      <xdr:col>22</xdr:col>
      <xdr:colOff>415925</xdr:colOff>
      <xdr:row>36</xdr:row>
      <xdr:rowOff>145504</xdr:rowOff>
    </xdr:to>
    <xdr:sp macro="" textlink="">
      <xdr:nvSpPr>
        <xdr:cNvPr id="529" name="フローチャート : 判断 528"/>
        <xdr:cNvSpPr/>
      </xdr:nvSpPr>
      <xdr:spPr>
        <a:xfrm>
          <a:off x="15430500" y="621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162031</xdr:rowOff>
    </xdr:from>
    <xdr:ext cx="534377" cy="259045"/>
    <xdr:sp macro="" textlink="">
      <xdr:nvSpPr>
        <xdr:cNvPr id="530" name="テキスト ボックス 529"/>
        <xdr:cNvSpPr txBox="1"/>
      </xdr:nvSpPr>
      <xdr:spPr>
        <a:xfrm>
          <a:off x="15214111" y="59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32944</xdr:rowOff>
    </xdr:from>
    <xdr:to>
      <xdr:col>21</xdr:col>
      <xdr:colOff>161925</xdr:colOff>
      <xdr:row>38</xdr:row>
      <xdr:rowOff>76568</xdr:rowOff>
    </xdr:to>
    <xdr:cxnSp macro="">
      <xdr:nvCxnSpPr>
        <xdr:cNvPr id="531" name="直線コネクタ 530"/>
        <xdr:cNvCxnSpPr/>
      </xdr:nvCxnSpPr>
      <xdr:spPr>
        <a:xfrm>
          <a:off x="13703300" y="6548044"/>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85852</xdr:rowOff>
    </xdr:from>
    <xdr:to>
      <xdr:col>21</xdr:col>
      <xdr:colOff>212725</xdr:colOff>
      <xdr:row>37</xdr:row>
      <xdr:rowOff>16002</xdr:rowOff>
    </xdr:to>
    <xdr:sp macro="" textlink="">
      <xdr:nvSpPr>
        <xdr:cNvPr id="532" name="フローチャート : 判断 531"/>
        <xdr:cNvSpPr/>
      </xdr:nvSpPr>
      <xdr:spPr>
        <a:xfrm>
          <a:off x="14541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32529</xdr:rowOff>
    </xdr:from>
    <xdr:ext cx="534377" cy="259045"/>
    <xdr:sp macro="" textlink="">
      <xdr:nvSpPr>
        <xdr:cNvPr id="533" name="テキスト ボックス 532"/>
        <xdr:cNvSpPr txBox="1"/>
      </xdr:nvSpPr>
      <xdr:spPr>
        <a:xfrm>
          <a:off x="14325111" y="60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13551</xdr:rowOff>
    </xdr:from>
    <xdr:to>
      <xdr:col>19</xdr:col>
      <xdr:colOff>644525</xdr:colOff>
      <xdr:row>38</xdr:row>
      <xdr:rowOff>32944</xdr:rowOff>
    </xdr:to>
    <xdr:cxnSp macro="">
      <xdr:nvCxnSpPr>
        <xdr:cNvPr id="534" name="直線コネクタ 533"/>
        <xdr:cNvCxnSpPr/>
      </xdr:nvCxnSpPr>
      <xdr:spPr>
        <a:xfrm>
          <a:off x="12814300" y="6528651"/>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3861</xdr:rowOff>
    </xdr:from>
    <xdr:to>
      <xdr:col>20</xdr:col>
      <xdr:colOff>9525</xdr:colOff>
      <xdr:row>36</xdr:row>
      <xdr:rowOff>105461</xdr:rowOff>
    </xdr:to>
    <xdr:sp macro="" textlink="">
      <xdr:nvSpPr>
        <xdr:cNvPr id="535" name="フローチャート : 判断 534"/>
        <xdr:cNvSpPr/>
      </xdr:nvSpPr>
      <xdr:spPr>
        <a:xfrm>
          <a:off x="13652500" y="61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121988</xdr:rowOff>
    </xdr:from>
    <xdr:ext cx="534377" cy="259045"/>
    <xdr:sp macro="" textlink="">
      <xdr:nvSpPr>
        <xdr:cNvPr id="536" name="テキスト ボックス 535"/>
        <xdr:cNvSpPr txBox="1"/>
      </xdr:nvSpPr>
      <xdr:spPr>
        <a:xfrm>
          <a:off x="13436111" y="59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87224</xdr:rowOff>
    </xdr:from>
    <xdr:to>
      <xdr:col>18</xdr:col>
      <xdr:colOff>492125</xdr:colOff>
      <xdr:row>37</xdr:row>
      <xdr:rowOff>17374</xdr:rowOff>
    </xdr:to>
    <xdr:sp macro="" textlink="">
      <xdr:nvSpPr>
        <xdr:cNvPr id="537" name="フローチャート : 判断 536"/>
        <xdr:cNvSpPr/>
      </xdr:nvSpPr>
      <xdr:spPr>
        <a:xfrm>
          <a:off x="12763500" y="62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33901</xdr:rowOff>
    </xdr:from>
    <xdr:ext cx="534377" cy="259045"/>
    <xdr:sp macro="" textlink="">
      <xdr:nvSpPr>
        <xdr:cNvPr id="538" name="テキスト ボックス 537"/>
        <xdr:cNvSpPr txBox="1"/>
      </xdr:nvSpPr>
      <xdr:spPr>
        <a:xfrm>
          <a:off x="12547111" y="60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25692</xdr:rowOff>
    </xdr:from>
    <xdr:to>
      <xdr:col>23</xdr:col>
      <xdr:colOff>568325</xdr:colOff>
      <xdr:row>38</xdr:row>
      <xdr:rowOff>127292</xdr:rowOff>
    </xdr:to>
    <xdr:sp macro="" textlink="">
      <xdr:nvSpPr>
        <xdr:cNvPr id="544" name="円/楕円 543"/>
        <xdr:cNvSpPr/>
      </xdr:nvSpPr>
      <xdr:spPr>
        <a:xfrm>
          <a:off x="16268700" y="65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112069</xdr:rowOff>
    </xdr:from>
    <xdr:ext cx="534377" cy="259045"/>
    <xdr:sp macro="" textlink="">
      <xdr:nvSpPr>
        <xdr:cNvPr id="545" name="消防費該当値テキスト"/>
        <xdr:cNvSpPr txBox="1"/>
      </xdr:nvSpPr>
      <xdr:spPr>
        <a:xfrm>
          <a:off x="16370300" y="64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31293</xdr:rowOff>
    </xdr:from>
    <xdr:to>
      <xdr:col>22</xdr:col>
      <xdr:colOff>415925</xdr:colOff>
      <xdr:row>38</xdr:row>
      <xdr:rowOff>132893</xdr:rowOff>
    </xdr:to>
    <xdr:sp macro="" textlink="">
      <xdr:nvSpPr>
        <xdr:cNvPr id="546" name="円/楕円 545"/>
        <xdr:cNvSpPr/>
      </xdr:nvSpPr>
      <xdr:spPr>
        <a:xfrm>
          <a:off x="1543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124020</xdr:rowOff>
    </xdr:from>
    <xdr:ext cx="534377" cy="259045"/>
    <xdr:sp macro="" textlink="">
      <xdr:nvSpPr>
        <xdr:cNvPr id="547" name="テキスト ボックス 546"/>
        <xdr:cNvSpPr txBox="1"/>
      </xdr:nvSpPr>
      <xdr:spPr>
        <a:xfrm>
          <a:off x="15214111" y="66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25768</xdr:rowOff>
    </xdr:from>
    <xdr:to>
      <xdr:col>21</xdr:col>
      <xdr:colOff>212725</xdr:colOff>
      <xdr:row>38</xdr:row>
      <xdr:rowOff>127368</xdr:rowOff>
    </xdr:to>
    <xdr:sp macro="" textlink="">
      <xdr:nvSpPr>
        <xdr:cNvPr id="548" name="円/楕円 547"/>
        <xdr:cNvSpPr/>
      </xdr:nvSpPr>
      <xdr:spPr>
        <a:xfrm>
          <a:off x="145415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118495</xdr:rowOff>
    </xdr:from>
    <xdr:ext cx="534377" cy="259045"/>
    <xdr:sp macro="" textlink="">
      <xdr:nvSpPr>
        <xdr:cNvPr id="549" name="テキスト ボックス 548"/>
        <xdr:cNvSpPr txBox="1"/>
      </xdr:nvSpPr>
      <xdr:spPr>
        <a:xfrm>
          <a:off x="143251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153594</xdr:rowOff>
    </xdr:from>
    <xdr:to>
      <xdr:col>20</xdr:col>
      <xdr:colOff>9525</xdr:colOff>
      <xdr:row>38</xdr:row>
      <xdr:rowOff>83744</xdr:rowOff>
    </xdr:to>
    <xdr:sp macro="" textlink="">
      <xdr:nvSpPr>
        <xdr:cNvPr id="550" name="円/楕円 549"/>
        <xdr:cNvSpPr/>
      </xdr:nvSpPr>
      <xdr:spPr>
        <a:xfrm>
          <a:off x="13652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74871</xdr:rowOff>
    </xdr:from>
    <xdr:ext cx="534377" cy="259045"/>
    <xdr:sp macro="" textlink="">
      <xdr:nvSpPr>
        <xdr:cNvPr id="551" name="テキスト ボックス 550"/>
        <xdr:cNvSpPr txBox="1"/>
      </xdr:nvSpPr>
      <xdr:spPr>
        <a:xfrm>
          <a:off x="13436111" y="65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134201</xdr:rowOff>
    </xdr:from>
    <xdr:to>
      <xdr:col>18</xdr:col>
      <xdr:colOff>492125</xdr:colOff>
      <xdr:row>38</xdr:row>
      <xdr:rowOff>64351</xdr:rowOff>
    </xdr:to>
    <xdr:sp macro="" textlink="">
      <xdr:nvSpPr>
        <xdr:cNvPr id="552" name="円/楕円 551"/>
        <xdr:cNvSpPr/>
      </xdr:nvSpPr>
      <xdr:spPr>
        <a:xfrm>
          <a:off x="12763500" y="64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55478</xdr:rowOff>
    </xdr:from>
    <xdr:ext cx="534377" cy="259045"/>
    <xdr:sp macro="" textlink="">
      <xdr:nvSpPr>
        <xdr:cNvPr id="553" name="テキスト ボックス 552"/>
        <xdr:cNvSpPr txBox="1"/>
      </xdr:nvSpPr>
      <xdr:spPr>
        <a:xfrm>
          <a:off x="12547111" y="65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8" name="直線コネクタ 577"/>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9"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0" name="直線コネクタ 579"/>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1"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2" name="直線コネクタ 581"/>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154863</xdr:rowOff>
    </xdr:from>
    <xdr:to>
      <xdr:col>23</xdr:col>
      <xdr:colOff>517525</xdr:colOff>
      <xdr:row>58</xdr:row>
      <xdr:rowOff>100114</xdr:rowOff>
    </xdr:to>
    <xdr:cxnSp macro="">
      <xdr:nvCxnSpPr>
        <xdr:cNvPr id="583" name="直線コネクタ 582"/>
        <xdr:cNvCxnSpPr/>
      </xdr:nvCxnSpPr>
      <xdr:spPr>
        <a:xfrm flipV="1">
          <a:off x="15481300" y="9756063"/>
          <a:ext cx="838200" cy="28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4"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5" name="フローチャート : 判断 584"/>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1930</xdr:rowOff>
    </xdr:from>
    <xdr:to>
      <xdr:col>22</xdr:col>
      <xdr:colOff>365125</xdr:colOff>
      <xdr:row>58</xdr:row>
      <xdr:rowOff>100114</xdr:rowOff>
    </xdr:to>
    <xdr:cxnSp macro="">
      <xdr:nvCxnSpPr>
        <xdr:cNvPr id="586" name="直線コネクタ 585"/>
        <xdr:cNvCxnSpPr/>
      </xdr:nvCxnSpPr>
      <xdr:spPr>
        <a:xfrm>
          <a:off x="14592300" y="9946030"/>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149682</xdr:rowOff>
    </xdr:from>
    <xdr:to>
      <xdr:col>22</xdr:col>
      <xdr:colOff>415925</xdr:colOff>
      <xdr:row>57</xdr:row>
      <xdr:rowOff>79832</xdr:rowOff>
    </xdr:to>
    <xdr:sp macro="" textlink="">
      <xdr:nvSpPr>
        <xdr:cNvPr id="587" name="フローチャート : 判断 586"/>
        <xdr:cNvSpPr/>
      </xdr:nvSpPr>
      <xdr:spPr>
        <a:xfrm>
          <a:off x="15430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96359</xdr:rowOff>
    </xdr:from>
    <xdr:ext cx="534377" cy="259045"/>
    <xdr:sp macro="" textlink="">
      <xdr:nvSpPr>
        <xdr:cNvPr id="588" name="テキスト ボックス 587"/>
        <xdr:cNvSpPr txBox="1"/>
      </xdr:nvSpPr>
      <xdr:spPr>
        <a:xfrm>
          <a:off x="15214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1930</xdr:rowOff>
    </xdr:from>
    <xdr:to>
      <xdr:col>21</xdr:col>
      <xdr:colOff>161925</xdr:colOff>
      <xdr:row>58</xdr:row>
      <xdr:rowOff>67373</xdr:rowOff>
    </xdr:to>
    <xdr:cxnSp macro="">
      <xdr:nvCxnSpPr>
        <xdr:cNvPr id="589" name="直線コネクタ 588"/>
        <xdr:cNvCxnSpPr/>
      </xdr:nvCxnSpPr>
      <xdr:spPr>
        <a:xfrm flipV="1">
          <a:off x="13703300" y="9946030"/>
          <a:ext cx="889000" cy="6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162916</xdr:rowOff>
    </xdr:from>
    <xdr:to>
      <xdr:col>21</xdr:col>
      <xdr:colOff>212725</xdr:colOff>
      <xdr:row>57</xdr:row>
      <xdr:rowOff>93066</xdr:rowOff>
    </xdr:to>
    <xdr:sp macro="" textlink="">
      <xdr:nvSpPr>
        <xdr:cNvPr id="590" name="フローチャート : 判断 589"/>
        <xdr:cNvSpPr/>
      </xdr:nvSpPr>
      <xdr:spPr>
        <a:xfrm>
          <a:off x="14541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109593</xdr:rowOff>
    </xdr:from>
    <xdr:ext cx="534377" cy="259045"/>
    <xdr:sp macro="" textlink="">
      <xdr:nvSpPr>
        <xdr:cNvPr id="591" name="テキスト ボックス 590"/>
        <xdr:cNvSpPr txBox="1"/>
      </xdr:nvSpPr>
      <xdr:spPr>
        <a:xfrm>
          <a:off x="14325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106096</xdr:rowOff>
    </xdr:from>
    <xdr:to>
      <xdr:col>19</xdr:col>
      <xdr:colOff>644525</xdr:colOff>
      <xdr:row>58</xdr:row>
      <xdr:rowOff>67373</xdr:rowOff>
    </xdr:to>
    <xdr:cxnSp macro="">
      <xdr:nvCxnSpPr>
        <xdr:cNvPr id="592" name="直線コネクタ 591"/>
        <xdr:cNvCxnSpPr/>
      </xdr:nvCxnSpPr>
      <xdr:spPr>
        <a:xfrm>
          <a:off x="12814300" y="9878746"/>
          <a:ext cx="889000" cy="1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56007</xdr:rowOff>
    </xdr:from>
    <xdr:to>
      <xdr:col>20</xdr:col>
      <xdr:colOff>9525</xdr:colOff>
      <xdr:row>57</xdr:row>
      <xdr:rowOff>157607</xdr:rowOff>
    </xdr:to>
    <xdr:sp macro="" textlink="">
      <xdr:nvSpPr>
        <xdr:cNvPr id="593" name="フローチャート : 判断 592"/>
        <xdr:cNvSpPr/>
      </xdr:nvSpPr>
      <xdr:spPr>
        <a:xfrm>
          <a:off x="13652500" y="98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2684</xdr:rowOff>
    </xdr:from>
    <xdr:ext cx="534377" cy="259045"/>
    <xdr:sp macro="" textlink="">
      <xdr:nvSpPr>
        <xdr:cNvPr id="594" name="テキスト ボックス 593"/>
        <xdr:cNvSpPr txBox="1"/>
      </xdr:nvSpPr>
      <xdr:spPr>
        <a:xfrm>
          <a:off x="13436111" y="96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55575</xdr:rowOff>
    </xdr:from>
    <xdr:to>
      <xdr:col>18</xdr:col>
      <xdr:colOff>492125</xdr:colOff>
      <xdr:row>57</xdr:row>
      <xdr:rowOff>157175</xdr:rowOff>
    </xdr:to>
    <xdr:sp macro="" textlink="">
      <xdr:nvSpPr>
        <xdr:cNvPr id="595" name="フローチャート : 判断 594"/>
        <xdr:cNvSpPr/>
      </xdr:nvSpPr>
      <xdr:spPr>
        <a:xfrm>
          <a:off x="12763500" y="982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148302</xdr:rowOff>
    </xdr:from>
    <xdr:ext cx="534377" cy="259045"/>
    <xdr:sp macro="" textlink="">
      <xdr:nvSpPr>
        <xdr:cNvPr id="596" name="テキスト ボックス 595"/>
        <xdr:cNvSpPr txBox="1"/>
      </xdr:nvSpPr>
      <xdr:spPr>
        <a:xfrm>
          <a:off x="12547111" y="99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104063</xdr:rowOff>
    </xdr:from>
    <xdr:to>
      <xdr:col>23</xdr:col>
      <xdr:colOff>568325</xdr:colOff>
      <xdr:row>57</xdr:row>
      <xdr:rowOff>34213</xdr:rowOff>
    </xdr:to>
    <xdr:sp macro="" textlink="">
      <xdr:nvSpPr>
        <xdr:cNvPr id="602" name="円/楕円 601"/>
        <xdr:cNvSpPr/>
      </xdr:nvSpPr>
      <xdr:spPr>
        <a:xfrm>
          <a:off x="16268700" y="9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126940</xdr:rowOff>
    </xdr:from>
    <xdr:ext cx="534377" cy="259045"/>
    <xdr:sp macro="" textlink="">
      <xdr:nvSpPr>
        <xdr:cNvPr id="603" name="教育費該当値テキスト"/>
        <xdr:cNvSpPr txBox="1"/>
      </xdr:nvSpPr>
      <xdr:spPr>
        <a:xfrm>
          <a:off x="16370300" y="95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49314</xdr:rowOff>
    </xdr:from>
    <xdr:to>
      <xdr:col>22</xdr:col>
      <xdr:colOff>415925</xdr:colOff>
      <xdr:row>58</xdr:row>
      <xdr:rowOff>150914</xdr:rowOff>
    </xdr:to>
    <xdr:sp macro="" textlink="">
      <xdr:nvSpPr>
        <xdr:cNvPr id="604" name="円/楕円 603"/>
        <xdr:cNvSpPr/>
      </xdr:nvSpPr>
      <xdr:spPr>
        <a:xfrm>
          <a:off x="15430500" y="99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142041</xdr:rowOff>
    </xdr:from>
    <xdr:ext cx="534377" cy="259045"/>
    <xdr:sp macro="" textlink="">
      <xdr:nvSpPr>
        <xdr:cNvPr id="605" name="テキスト ボックス 604"/>
        <xdr:cNvSpPr txBox="1"/>
      </xdr:nvSpPr>
      <xdr:spPr>
        <a:xfrm>
          <a:off x="15214111" y="100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122580</xdr:rowOff>
    </xdr:from>
    <xdr:to>
      <xdr:col>21</xdr:col>
      <xdr:colOff>212725</xdr:colOff>
      <xdr:row>58</xdr:row>
      <xdr:rowOff>52730</xdr:rowOff>
    </xdr:to>
    <xdr:sp macro="" textlink="">
      <xdr:nvSpPr>
        <xdr:cNvPr id="606" name="円/楕円 605"/>
        <xdr:cNvSpPr/>
      </xdr:nvSpPr>
      <xdr:spPr>
        <a:xfrm>
          <a:off x="14541500" y="9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43857</xdr:rowOff>
    </xdr:from>
    <xdr:ext cx="534377" cy="259045"/>
    <xdr:sp macro="" textlink="">
      <xdr:nvSpPr>
        <xdr:cNvPr id="607" name="テキスト ボックス 606"/>
        <xdr:cNvSpPr txBox="1"/>
      </xdr:nvSpPr>
      <xdr:spPr>
        <a:xfrm>
          <a:off x="14325111" y="99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16573</xdr:rowOff>
    </xdr:from>
    <xdr:to>
      <xdr:col>20</xdr:col>
      <xdr:colOff>9525</xdr:colOff>
      <xdr:row>58</xdr:row>
      <xdr:rowOff>118173</xdr:rowOff>
    </xdr:to>
    <xdr:sp macro="" textlink="">
      <xdr:nvSpPr>
        <xdr:cNvPr id="608" name="円/楕円 607"/>
        <xdr:cNvSpPr/>
      </xdr:nvSpPr>
      <xdr:spPr>
        <a:xfrm>
          <a:off x="13652500" y="99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109300</xdr:rowOff>
    </xdr:from>
    <xdr:ext cx="534377" cy="259045"/>
    <xdr:sp macro="" textlink="">
      <xdr:nvSpPr>
        <xdr:cNvPr id="609" name="テキスト ボックス 608"/>
        <xdr:cNvSpPr txBox="1"/>
      </xdr:nvSpPr>
      <xdr:spPr>
        <a:xfrm>
          <a:off x="13436111" y="100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55296</xdr:rowOff>
    </xdr:from>
    <xdr:to>
      <xdr:col>18</xdr:col>
      <xdr:colOff>492125</xdr:colOff>
      <xdr:row>57</xdr:row>
      <xdr:rowOff>156896</xdr:rowOff>
    </xdr:to>
    <xdr:sp macro="" textlink="">
      <xdr:nvSpPr>
        <xdr:cNvPr id="610" name="円/楕円 609"/>
        <xdr:cNvSpPr/>
      </xdr:nvSpPr>
      <xdr:spPr>
        <a:xfrm>
          <a:off x="12763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1973</xdr:rowOff>
    </xdr:from>
    <xdr:ext cx="534377" cy="259045"/>
    <xdr:sp macro="" textlink="">
      <xdr:nvSpPr>
        <xdr:cNvPr id="611" name="テキスト ボックス 610"/>
        <xdr:cNvSpPr txBox="1"/>
      </xdr:nvSpPr>
      <xdr:spPr>
        <a:xfrm>
          <a:off x="12547111" y="96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61061</xdr:rowOff>
    </xdr:from>
    <xdr:to>
      <xdr:col>23</xdr:col>
      <xdr:colOff>516889</xdr:colOff>
      <xdr:row>79</xdr:row>
      <xdr:rowOff>44450</xdr:rowOff>
    </xdr:to>
    <xdr:cxnSp macro="">
      <xdr:nvCxnSpPr>
        <xdr:cNvPr id="635" name="直線コネクタ 634"/>
        <xdr:cNvCxnSpPr/>
      </xdr:nvCxnSpPr>
      <xdr:spPr>
        <a:xfrm flipV="1">
          <a:off x="16317595" y="13434161"/>
          <a:ext cx="1269" cy="15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87990</xdr:rowOff>
    </xdr:from>
    <xdr:ext cx="249299" cy="259045"/>
    <xdr:sp macro="" textlink="">
      <xdr:nvSpPr>
        <xdr:cNvPr id="636" name="災害復旧費最小値テキスト"/>
        <xdr:cNvSpPr txBox="1"/>
      </xdr:nvSpPr>
      <xdr:spPr>
        <a:xfrm>
          <a:off x="16370300" y="13632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7738</xdr:rowOff>
    </xdr:from>
    <xdr:ext cx="469744" cy="259045"/>
    <xdr:sp macro="" textlink="">
      <xdr:nvSpPr>
        <xdr:cNvPr id="638" name="災害復旧費最大値テキスト"/>
        <xdr:cNvSpPr txBox="1"/>
      </xdr:nvSpPr>
      <xdr:spPr>
        <a:xfrm>
          <a:off x="16370300" y="132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78</xdr:row>
      <xdr:rowOff>61061</xdr:rowOff>
    </xdr:from>
    <xdr:to>
      <xdr:col>23</xdr:col>
      <xdr:colOff>606425</xdr:colOff>
      <xdr:row>78</xdr:row>
      <xdr:rowOff>61061</xdr:rowOff>
    </xdr:to>
    <xdr:cxnSp macro="">
      <xdr:nvCxnSpPr>
        <xdr:cNvPr id="639" name="直線コネクタ 638"/>
        <xdr:cNvCxnSpPr/>
      </xdr:nvCxnSpPr>
      <xdr:spPr>
        <a:xfrm>
          <a:off x="16230600" y="1343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103657</xdr:rowOff>
    </xdr:from>
    <xdr:to>
      <xdr:col>23</xdr:col>
      <xdr:colOff>517525</xdr:colOff>
      <xdr:row>79</xdr:row>
      <xdr:rowOff>20904</xdr:rowOff>
    </xdr:to>
    <xdr:cxnSp macro="">
      <xdr:nvCxnSpPr>
        <xdr:cNvPr id="640" name="直線コネクタ 639"/>
        <xdr:cNvCxnSpPr/>
      </xdr:nvCxnSpPr>
      <xdr:spPr>
        <a:xfrm>
          <a:off x="15481300" y="13476757"/>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132439</xdr:rowOff>
    </xdr:from>
    <xdr:ext cx="378565" cy="259045"/>
    <xdr:sp macro="" textlink="">
      <xdr:nvSpPr>
        <xdr:cNvPr id="641" name="災害復旧費平均値テキスト"/>
        <xdr:cNvSpPr txBox="1"/>
      </xdr:nvSpPr>
      <xdr:spPr>
        <a:xfrm>
          <a:off x="16370300" y="135055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154012</xdr:rowOff>
    </xdr:from>
    <xdr:to>
      <xdr:col>23</xdr:col>
      <xdr:colOff>568325</xdr:colOff>
      <xdr:row>79</xdr:row>
      <xdr:rowOff>84162</xdr:rowOff>
    </xdr:to>
    <xdr:sp macro="" textlink="">
      <xdr:nvSpPr>
        <xdr:cNvPr id="642" name="フローチャート : 判断 641"/>
        <xdr:cNvSpPr/>
      </xdr:nvSpPr>
      <xdr:spPr>
        <a:xfrm>
          <a:off x="162687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168142</xdr:rowOff>
    </xdr:from>
    <xdr:to>
      <xdr:col>22</xdr:col>
      <xdr:colOff>365125</xdr:colOff>
      <xdr:row>78</xdr:row>
      <xdr:rowOff>103657</xdr:rowOff>
    </xdr:to>
    <xdr:cxnSp macro="">
      <xdr:nvCxnSpPr>
        <xdr:cNvPr id="643" name="直線コネクタ 642"/>
        <xdr:cNvCxnSpPr/>
      </xdr:nvCxnSpPr>
      <xdr:spPr>
        <a:xfrm>
          <a:off x="14592300" y="13198342"/>
          <a:ext cx="889000" cy="2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42190</xdr:rowOff>
    </xdr:from>
    <xdr:to>
      <xdr:col>22</xdr:col>
      <xdr:colOff>415925</xdr:colOff>
      <xdr:row>78</xdr:row>
      <xdr:rowOff>143790</xdr:rowOff>
    </xdr:to>
    <xdr:sp macro="" textlink="">
      <xdr:nvSpPr>
        <xdr:cNvPr id="644" name="フローチャート : 判断 643"/>
        <xdr:cNvSpPr/>
      </xdr:nvSpPr>
      <xdr:spPr>
        <a:xfrm>
          <a:off x="15430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160317</xdr:rowOff>
    </xdr:from>
    <xdr:ext cx="469744" cy="259045"/>
    <xdr:sp macro="" textlink="">
      <xdr:nvSpPr>
        <xdr:cNvPr id="645" name="テキスト ボックス 644"/>
        <xdr:cNvSpPr txBox="1"/>
      </xdr:nvSpPr>
      <xdr:spPr>
        <a:xfrm>
          <a:off x="15246427"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165322</xdr:rowOff>
    </xdr:from>
    <xdr:to>
      <xdr:col>21</xdr:col>
      <xdr:colOff>161925</xdr:colOff>
      <xdr:row>76</xdr:row>
      <xdr:rowOff>168142</xdr:rowOff>
    </xdr:to>
    <xdr:cxnSp macro="">
      <xdr:nvCxnSpPr>
        <xdr:cNvPr id="646" name="直線コネクタ 645"/>
        <xdr:cNvCxnSpPr/>
      </xdr:nvCxnSpPr>
      <xdr:spPr>
        <a:xfrm>
          <a:off x="13703300" y="12166822"/>
          <a:ext cx="889000" cy="10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42438</xdr:rowOff>
    </xdr:from>
    <xdr:to>
      <xdr:col>21</xdr:col>
      <xdr:colOff>212725</xdr:colOff>
      <xdr:row>78</xdr:row>
      <xdr:rowOff>144038</xdr:rowOff>
    </xdr:to>
    <xdr:sp macro="" textlink="">
      <xdr:nvSpPr>
        <xdr:cNvPr id="647" name="フローチャート : 判断 646"/>
        <xdr:cNvSpPr/>
      </xdr:nvSpPr>
      <xdr:spPr>
        <a:xfrm>
          <a:off x="14541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135165</xdr:rowOff>
    </xdr:from>
    <xdr:ext cx="469744" cy="259045"/>
    <xdr:sp macro="" textlink="">
      <xdr:nvSpPr>
        <xdr:cNvPr id="648" name="テキスト ボックス 647"/>
        <xdr:cNvSpPr txBox="1"/>
      </xdr:nvSpPr>
      <xdr:spPr>
        <a:xfrm>
          <a:off x="14357427" y="135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165322</xdr:rowOff>
    </xdr:from>
    <xdr:to>
      <xdr:col>19</xdr:col>
      <xdr:colOff>644525</xdr:colOff>
      <xdr:row>74</xdr:row>
      <xdr:rowOff>51156</xdr:rowOff>
    </xdr:to>
    <xdr:cxnSp macro="">
      <xdr:nvCxnSpPr>
        <xdr:cNvPr id="649" name="直線コネクタ 648"/>
        <xdr:cNvCxnSpPr/>
      </xdr:nvCxnSpPr>
      <xdr:spPr>
        <a:xfrm flipV="1">
          <a:off x="12814300" y="12166822"/>
          <a:ext cx="889000" cy="5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159365</xdr:rowOff>
    </xdr:from>
    <xdr:to>
      <xdr:col>20</xdr:col>
      <xdr:colOff>9525</xdr:colOff>
      <xdr:row>76</xdr:row>
      <xdr:rowOff>89515</xdr:rowOff>
    </xdr:to>
    <xdr:sp macro="" textlink="">
      <xdr:nvSpPr>
        <xdr:cNvPr id="650" name="フローチャート : 判断 649"/>
        <xdr:cNvSpPr/>
      </xdr:nvSpPr>
      <xdr:spPr>
        <a:xfrm>
          <a:off x="13652500" y="130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80642</xdr:rowOff>
    </xdr:from>
    <xdr:ext cx="534377" cy="259045"/>
    <xdr:sp macro="" textlink="">
      <xdr:nvSpPr>
        <xdr:cNvPr id="651" name="テキスト ボックス 650"/>
        <xdr:cNvSpPr txBox="1"/>
      </xdr:nvSpPr>
      <xdr:spPr>
        <a:xfrm>
          <a:off x="13436111" y="1311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10300</xdr:rowOff>
    </xdr:from>
    <xdr:to>
      <xdr:col>18</xdr:col>
      <xdr:colOff>492125</xdr:colOff>
      <xdr:row>77</xdr:row>
      <xdr:rowOff>111900</xdr:rowOff>
    </xdr:to>
    <xdr:sp macro="" textlink="">
      <xdr:nvSpPr>
        <xdr:cNvPr id="652" name="フローチャート : 判断 651"/>
        <xdr:cNvSpPr/>
      </xdr:nvSpPr>
      <xdr:spPr>
        <a:xfrm>
          <a:off x="12763500" y="132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103027</xdr:rowOff>
    </xdr:from>
    <xdr:ext cx="534377" cy="259045"/>
    <xdr:sp macro="" textlink="">
      <xdr:nvSpPr>
        <xdr:cNvPr id="653" name="テキスト ボックス 652"/>
        <xdr:cNvSpPr txBox="1"/>
      </xdr:nvSpPr>
      <xdr:spPr>
        <a:xfrm>
          <a:off x="12547111" y="133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141554</xdr:rowOff>
    </xdr:from>
    <xdr:to>
      <xdr:col>23</xdr:col>
      <xdr:colOff>568325</xdr:colOff>
      <xdr:row>79</xdr:row>
      <xdr:rowOff>71704</xdr:rowOff>
    </xdr:to>
    <xdr:sp macro="" textlink="">
      <xdr:nvSpPr>
        <xdr:cNvPr id="659" name="円/楕円 658"/>
        <xdr:cNvSpPr/>
      </xdr:nvSpPr>
      <xdr:spPr>
        <a:xfrm>
          <a:off x="162687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134738</xdr:rowOff>
    </xdr:from>
    <xdr:ext cx="469744" cy="259045"/>
    <xdr:sp macro="" textlink="">
      <xdr:nvSpPr>
        <xdr:cNvPr id="660" name="災害復旧費該当値テキスト"/>
        <xdr:cNvSpPr txBox="1"/>
      </xdr:nvSpPr>
      <xdr:spPr>
        <a:xfrm>
          <a:off x="16370300" y="133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52857</xdr:rowOff>
    </xdr:from>
    <xdr:to>
      <xdr:col>22</xdr:col>
      <xdr:colOff>415925</xdr:colOff>
      <xdr:row>78</xdr:row>
      <xdr:rowOff>154457</xdr:rowOff>
    </xdr:to>
    <xdr:sp macro="" textlink="">
      <xdr:nvSpPr>
        <xdr:cNvPr id="661" name="円/楕円 660"/>
        <xdr:cNvSpPr/>
      </xdr:nvSpPr>
      <xdr:spPr>
        <a:xfrm>
          <a:off x="15430500" y="134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145584</xdr:rowOff>
    </xdr:from>
    <xdr:ext cx="469744" cy="259045"/>
    <xdr:sp macro="" textlink="">
      <xdr:nvSpPr>
        <xdr:cNvPr id="662" name="テキスト ボックス 661"/>
        <xdr:cNvSpPr txBox="1"/>
      </xdr:nvSpPr>
      <xdr:spPr>
        <a:xfrm>
          <a:off x="15246427" y="135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117342</xdr:rowOff>
    </xdr:from>
    <xdr:to>
      <xdr:col>21</xdr:col>
      <xdr:colOff>212725</xdr:colOff>
      <xdr:row>77</xdr:row>
      <xdr:rowOff>47492</xdr:rowOff>
    </xdr:to>
    <xdr:sp macro="" textlink="">
      <xdr:nvSpPr>
        <xdr:cNvPr id="663" name="円/楕円 662"/>
        <xdr:cNvSpPr/>
      </xdr:nvSpPr>
      <xdr:spPr>
        <a:xfrm>
          <a:off x="14541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64019</xdr:rowOff>
    </xdr:from>
    <xdr:ext cx="534377" cy="259045"/>
    <xdr:sp macro="" textlink="">
      <xdr:nvSpPr>
        <xdr:cNvPr id="664" name="テキスト ボックス 663"/>
        <xdr:cNvSpPr txBox="1"/>
      </xdr:nvSpPr>
      <xdr:spPr>
        <a:xfrm>
          <a:off x="14325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114522</xdr:rowOff>
    </xdr:from>
    <xdr:to>
      <xdr:col>20</xdr:col>
      <xdr:colOff>9525</xdr:colOff>
      <xdr:row>71</xdr:row>
      <xdr:rowOff>44672</xdr:rowOff>
    </xdr:to>
    <xdr:sp macro="" textlink="">
      <xdr:nvSpPr>
        <xdr:cNvPr id="665" name="円/楕円 664"/>
        <xdr:cNvSpPr/>
      </xdr:nvSpPr>
      <xdr:spPr>
        <a:xfrm>
          <a:off x="13652500" y="121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61199</xdr:rowOff>
    </xdr:from>
    <xdr:ext cx="534377" cy="259045"/>
    <xdr:sp macro="" textlink="">
      <xdr:nvSpPr>
        <xdr:cNvPr id="666" name="テキスト ボックス 665"/>
        <xdr:cNvSpPr txBox="1"/>
      </xdr:nvSpPr>
      <xdr:spPr>
        <a:xfrm>
          <a:off x="13436111" y="118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356</xdr:rowOff>
    </xdr:from>
    <xdr:to>
      <xdr:col>18</xdr:col>
      <xdr:colOff>492125</xdr:colOff>
      <xdr:row>74</xdr:row>
      <xdr:rowOff>101956</xdr:rowOff>
    </xdr:to>
    <xdr:sp macro="" textlink="">
      <xdr:nvSpPr>
        <xdr:cNvPr id="667" name="円/楕円 666"/>
        <xdr:cNvSpPr/>
      </xdr:nvSpPr>
      <xdr:spPr>
        <a:xfrm>
          <a:off x="12763500" y="126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118483</xdr:rowOff>
    </xdr:from>
    <xdr:ext cx="534377" cy="259045"/>
    <xdr:sp macro="" textlink="">
      <xdr:nvSpPr>
        <xdr:cNvPr id="668" name="テキスト ボックス 667"/>
        <xdr:cNvSpPr txBox="1"/>
      </xdr:nvSpPr>
      <xdr:spPr>
        <a:xfrm>
          <a:off x="12547111" y="124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4" name="直線コネクタ 693"/>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5"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6" name="直線コネクタ 695"/>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7"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8" name="直線コネクタ 697"/>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79480</xdr:rowOff>
    </xdr:from>
    <xdr:to>
      <xdr:col>23</xdr:col>
      <xdr:colOff>517525</xdr:colOff>
      <xdr:row>96</xdr:row>
      <xdr:rowOff>99270</xdr:rowOff>
    </xdr:to>
    <xdr:cxnSp macro="">
      <xdr:nvCxnSpPr>
        <xdr:cNvPr id="699" name="直線コネクタ 698"/>
        <xdr:cNvCxnSpPr/>
      </xdr:nvCxnSpPr>
      <xdr:spPr>
        <a:xfrm>
          <a:off x="15481300" y="16538680"/>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700"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1" name="フローチャート : 判断 700"/>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71414</xdr:rowOff>
    </xdr:from>
    <xdr:to>
      <xdr:col>22</xdr:col>
      <xdr:colOff>365125</xdr:colOff>
      <xdr:row>96</xdr:row>
      <xdr:rowOff>79480</xdr:rowOff>
    </xdr:to>
    <xdr:cxnSp macro="">
      <xdr:nvCxnSpPr>
        <xdr:cNvPr id="702" name="直線コネクタ 701"/>
        <xdr:cNvCxnSpPr/>
      </xdr:nvCxnSpPr>
      <xdr:spPr>
        <a:xfrm>
          <a:off x="14592300" y="1653061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106617</xdr:rowOff>
    </xdr:from>
    <xdr:to>
      <xdr:col>22</xdr:col>
      <xdr:colOff>415925</xdr:colOff>
      <xdr:row>95</xdr:row>
      <xdr:rowOff>36767</xdr:rowOff>
    </xdr:to>
    <xdr:sp macro="" textlink="">
      <xdr:nvSpPr>
        <xdr:cNvPr id="703" name="フローチャート : 判断 702"/>
        <xdr:cNvSpPr/>
      </xdr:nvSpPr>
      <xdr:spPr>
        <a:xfrm>
          <a:off x="15430500" y="162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53294</xdr:rowOff>
    </xdr:from>
    <xdr:ext cx="534377" cy="259045"/>
    <xdr:sp macro="" textlink="">
      <xdr:nvSpPr>
        <xdr:cNvPr id="704" name="テキスト ボックス 703"/>
        <xdr:cNvSpPr txBox="1"/>
      </xdr:nvSpPr>
      <xdr:spPr>
        <a:xfrm>
          <a:off x="15214111" y="159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71414</xdr:rowOff>
    </xdr:from>
    <xdr:to>
      <xdr:col>21</xdr:col>
      <xdr:colOff>161925</xdr:colOff>
      <xdr:row>96</xdr:row>
      <xdr:rowOff>74157</xdr:rowOff>
    </xdr:to>
    <xdr:cxnSp macro="">
      <xdr:nvCxnSpPr>
        <xdr:cNvPr id="705" name="直線コネクタ 704"/>
        <xdr:cNvCxnSpPr/>
      </xdr:nvCxnSpPr>
      <xdr:spPr>
        <a:xfrm flipV="1">
          <a:off x="13703300" y="165306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78515</xdr:rowOff>
    </xdr:from>
    <xdr:to>
      <xdr:col>21</xdr:col>
      <xdr:colOff>212725</xdr:colOff>
      <xdr:row>95</xdr:row>
      <xdr:rowOff>8665</xdr:rowOff>
    </xdr:to>
    <xdr:sp macro="" textlink="">
      <xdr:nvSpPr>
        <xdr:cNvPr id="706" name="フローチャート : 判断 705"/>
        <xdr:cNvSpPr/>
      </xdr:nvSpPr>
      <xdr:spPr>
        <a:xfrm>
          <a:off x="14541500" y="161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25192</xdr:rowOff>
    </xdr:from>
    <xdr:ext cx="534377" cy="259045"/>
    <xdr:sp macro="" textlink="">
      <xdr:nvSpPr>
        <xdr:cNvPr id="707" name="テキスト ボックス 706"/>
        <xdr:cNvSpPr txBox="1"/>
      </xdr:nvSpPr>
      <xdr:spPr>
        <a:xfrm>
          <a:off x="14325111" y="1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49648</xdr:rowOff>
    </xdr:from>
    <xdr:to>
      <xdr:col>19</xdr:col>
      <xdr:colOff>644525</xdr:colOff>
      <xdr:row>96</xdr:row>
      <xdr:rowOff>74157</xdr:rowOff>
    </xdr:to>
    <xdr:cxnSp macro="">
      <xdr:nvCxnSpPr>
        <xdr:cNvPr id="708" name="直線コネクタ 707"/>
        <xdr:cNvCxnSpPr/>
      </xdr:nvCxnSpPr>
      <xdr:spPr>
        <a:xfrm>
          <a:off x="12814300" y="16508848"/>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61485</xdr:rowOff>
    </xdr:from>
    <xdr:to>
      <xdr:col>20</xdr:col>
      <xdr:colOff>9525</xdr:colOff>
      <xdr:row>94</xdr:row>
      <xdr:rowOff>163085</xdr:rowOff>
    </xdr:to>
    <xdr:sp macro="" textlink="">
      <xdr:nvSpPr>
        <xdr:cNvPr id="709" name="フローチャート : 判断 708"/>
        <xdr:cNvSpPr/>
      </xdr:nvSpPr>
      <xdr:spPr>
        <a:xfrm>
          <a:off x="13652500" y="1617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8162</xdr:rowOff>
    </xdr:from>
    <xdr:ext cx="534377" cy="259045"/>
    <xdr:sp macro="" textlink="">
      <xdr:nvSpPr>
        <xdr:cNvPr id="710" name="テキスト ボックス 709"/>
        <xdr:cNvSpPr txBox="1"/>
      </xdr:nvSpPr>
      <xdr:spPr>
        <a:xfrm>
          <a:off x="13436111" y="1595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36077</xdr:rowOff>
    </xdr:from>
    <xdr:to>
      <xdr:col>18</xdr:col>
      <xdr:colOff>492125</xdr:colOff>
      <xdr:row>94</xdr:row>
      <xdr:rowOff>137677</xdr:rowOff>
    </xdr:to>
    <xdr:sp macro="" textlink="">
      <xdr:nvSpPr>
        <xdr:cNvPr id="711" name="フローチャート : 判断 710"/>
        <xdr:cNvSpPr/>
      </xdr:nvSpPr>
      <xdr:spPr>
        <a:xfrm>
          <a:off x="12763500" y="1615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154204</xdr:rowOff>
    </xdr:from>
    <xdr:ext cx="534377" cy="259045"/>
    <xdr:sp macro="" textlink="">
      <xdr:nvSpPr>
        <xdr:cNvPr id="712" name="テキスト ボックス 711"/>
        <xdr:cNvSpPr txBox="1"/>
      </xdr:nvSpPr>
      <xdr:spPr>
        <a:xfrm>
          <a:off x="12547111" y="159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48470</xdr:rowOff>
    </xdr:from>
    <xdr:to>
      <xdr:col>23</xdr:col>
      <xdr:colOff>568325</xdr:colOff>
      <xdr:row>96</xdr:row>
      <xdr:rowOff>150070</xdr:rowOff>
    </xdr:to>
    <xdr:sp macro="" textlink="">
      <xdr:nvSpPr>
        <xdr:cNvPr id="718" name="円/楕円 717"/>
        <xdr:cNvSpPr/>
      </xdr:nvSpPr>
      <xdr:spPr>
        <a:xfrm>
          <a:off x="16268700" y="165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26897</xdr:rowOff>
    </xdr:from>
    <xdr:ext cx="534377" cy="259045"/>
    <xdr:sp macro="" textlink="">
      <xdr:nvSpPr>
        <xdr:cNvPr id="719" name="公債費該当値テキスト"/>
        <xdr:cNvSpPr txBox="1"/>
      </xdr:nvSpPr>
      <xdr:spPr>
        <a:xfrm>
          <a:off x="16370300" y="164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28680</xdr:rowOff>
    </xdr:from>
    <xdr:to>
      <xdr:col>22</xdr:col>
      <xdr:colOff>415925</xdr:colOff>
      <xdr:row>96</xdr:row>
      <xdr:rowOff>130280</xdr:rowOff>
    </xdr:to>
    <xdr:sp macro="" textlink="">
      <xdr:nvSpPr>
        <xdr:cNvPr id="720" name="円/楕円 719"/>
        <xdr:cNvSpPr/>
      </xdr:nvSpPr>
      <xdr:spPr>
        <a:xfrm>
          <a:off x="15430500" y="164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121407</xdr:rowOff>
    </xdr:from>
    <xdr:ext cx="534377" cy="259045"/>
    <xdr:sp macro="" textlink="">
      <xdr:nvSpPr>
        <xdr:cNvPr id="721" name="テキスト ボックス 720"/>
        <xdr:cNvSpPr txBox="1"/>
      </xdr:nvSpPr>
      <xdr:spPr>
        <a:xfrm>
          <a:off x="15214111" y="16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20614</xdr:rowOff>
    </xdr:from>
    <xdr:to>
      <xdr:col>21</xdr:col>
      <xdr:colOff>212725</xdr:colOff>
      <xdr:row>96</xdr:row>
      <xdr:rowOff>122214</xdr:rowOff>
    </xdr:to>
    <xdr:sp macro="" textlink="">
      <xdr:nvSpPr>
        <xdr:cNvPr id="722" name="円/楕円 721"/>
        <xdr:cNvSpPr/>
      </xdr:nvSpPr>
      <xdr:spPr>
        <a:xfrm>
          <a:off x="14541500" y="164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113341</xdr:rowOff>
    </xdr:from>
    <xdr:ext cx="534377" cy="259045"/>
    <xdr:sp macro="" textlink="">
      <xdr:nvSpPr>
        <xdr:cNvPr id="723" name="テキスト ボックス 722"/>
        <xdr:cNvSpPr txBox="1"/>
      </xdr:nvSpPr>
      <xdr:spPr>
        <a:xfrm>
          <a:off x="14325111" y="16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23357</xdr:rowOff>
    </xdr:from>
    <xdr:to>
      <xdr:col>20</xdr:col>
      <xdr:colOff>9525</xdr:colOff>
      <xdr:row>96</xdr:row>
      <xdr:rowOff>124957</xdr:rowOff>
    </xdr:to>
    <xdr:sp macro="" textlink="">
      <xdr:nvSpPr>
        <xdr:cNvPr id="724" name="円/楕円 723"/>
        <xdr:cNvSpPr/>
      </xdr:nvSpPr>
      <xdr:spPr>
        <a:xfrm>
          <a:off x="13652500" y="164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116084</xdr:rowOff>
    </xdr:from>
    <xdr:ext cx="534377" cy="259045"/>
    <xdr:sp macro="" textlink="">
      <xdr:nvSpPr>
        <xdr:cNvPr id="725" name="テキスト ボックス 724"/>
        <xdr:cNvSpPr txBox="1"/>
      </xdr:nvSpPr>
      <xdr:spPr>
        <a:xfrm>
          <a:off x="13436111" y="165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170298</xdr:rowOff>
    </xdr:from>
    <xdr:to>
      <xdr:col>18</xdr:col>
      <xdr:colOff>492125</xdr:colOff>
      <xdr:row>96</xdr:row>
      <xdr:rowOff>100448</xdr:rowOff>
    </xdr:to>
    <xdr:sp macro="" textlink="">
      <xdr:nvSpPr>
        <xdr:cNvPr id="726" name="円/楕円 725"/>
        <xdr:cNvSpPr/>
      </xdr:nvSpPr>
      <xdr:spPr>
        <a:xfrm>
          <a:off x="12763500" y="16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91575</xdr:rowOff>
    </xdr:from>
    <xdr:ext cx="534377" cy="259045"/>
    <xdr:sp macro="" textlink="">
      <xdr:nvSpPr>
        <xdr:cNvPr id="727" name="テキスト ボックス 726"/>
        <xdr:cNvSpPr txBox="1"/>
      </xdr:nvSpPr>
      <xdr:spPr>
        <a:xfrm>
          <a:off x="12547111" y="1655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7" name="直線コネクタ 746"/>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0"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1" name="直線コネクタ 750"/>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3"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4" name="フローチャート : 判断 753"/>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109474</xdr:rowOff>
    </xdr:from>
    <xdr:to>
      <xdr:col>31</xdr:col>
      <xdr:colOff>85725</xdr:colOff>
      <xdr:row>38</xdr:row>
      <xdr:rowOff>39624</xdr:rowOff>
    </xdr:to>
    <xdr:sp macro="" textlink="">
      <xdr:nvSpPr>
        <xdr:cNvPr id="756" name="フローチャート : 判断 755"/>
        <xdr:cNvSpPr/>
      </xdr:nvSpPr>
      <xdr:spPr>
        <a:xfrm>
          <a:off x="21272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56151</xdr:rowOff>
    </xdr:from>
    <xdr:ext cx="313932" cy="259045"/>
    <xdr:sp macro="" textlink="">
      <xdr:nvSpPr>
        <xdr:cNvPr id="757" name="テキスト ボックス 756"/>
        <xdr:cNvSpPr txBox="1"/>
      </xdr:nvSpPr>
      <xdr:spPr>
        <a:xfrm>
          <a:off x="21166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59" name="フローチャート : 判断 758"/>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0" name="テキスト ボックス 759"/>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62" name="フローチャート : 判断 761"/>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フローチャート : 判断 763"/>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2"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76" name="テキスト ボックス 775"/>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78" name="テキスト ボックス 777"/>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80" name="テキスト ボックス 779"/>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1,137,306</a:t>
          </a:r>
          <a:r>
            <a:rPr kumimoji="1" lang="ja-JP" altLang="en-US" sz="1300">
              <a:latin typeface="ＭＳ Ｐゴシック"/>
            </a:rPr>
            <a:t>円となっている。過去５年で増減の大きい項目として民生費、労働費、災害復旧費があげられる。</a:t>
          </a:r>
        </a:p>
        <a:p>
          <a:r>
            <a:rPr kumimoji="1" lang="ja-JP" altLang="en-US" sz="1300">
              <a:latin typeface="ＭＳ Ｐゴシック"/>
            </a:rPr>
            <a:t>　民生費については、人口一人当たり</a:t>
          </a:r>
          <a:r>
            <a:rPr kumimoji="1" lang="en-US" altLang="ja-JP" sz="1300">
              <a:latin typeface="ＭＳ Ｐゴシック"/>
            </a:rPr>
            <a:t>815,749</a:t>
          </a:r>
          <a:r>
            <a:rPr kumimoji="1" lang="ja-JP" altLang="en-US" sz="1300">
              <a:latin typeface="ＭＳ Ｐゴシック"/>
            </a:rPr>
            <a:t>円と平成</a:t>
          </a:r>
          <a:r>
            <a:rPr kumimoji="1" lang="en-US" altLang="ja-JP" sz="1300">
              <a:latin typeface="ＭＳ Ｐゴシック"/>
            </a:rPr>
            <a:t>23</a:t>
          </a:r>
          <a:r>
            <a:rPr kumimoji="1" lang="ja-JP" altLang="en-US" sz="1300">
              <a:latin typeface="ＭＳ Ｐゴシック"/>
            </a:rPr>
            <a:t>年度と比較しても約８倍、類以団体と比較しても大きい数字となる。要因としては平成</a:t>
          </a:r>
          <a:r>
            <a:rPr kumimoji="1" lang="en-US" altLang="ja-JP" sz="1300">
              <a:latin typeface="ＭＳ Ｐゴシック"/>
            </a:rPr>
            <a:t>24</a:t>
          </a:r>
          <a:r>
            <a:rPr kumimoji="1" lang="ja-JP" altLang="en-US" sz="1300">
              <a:latin typeface="ＭＳ Ｐゴシック"/>
            </a:rPr>
            <a:t>年度から本格的に始まった福島第一原子力発電所事故に伴う住宅除染業務委託などの事業費が災害援助費として民生費に計上されたためである。</a:t>
          </a:r>
        </a:p>
        <a:p>
          <a:r>
            <a:rPr kumimoji="1" lang="ja-JP" altLang="en-US" sz="1300">
              <a:latin typeface="ＭＳ Ｐゴシック"/>
            </a:rPr>
            <a:t>　労働費については、人口一人当たり</a:t>
          </a:r>
          <a:r>
            <a:rPr kumimoji="1" lang="en-US" altLang="ja-JP" sz="1300">
              <a:latin typeface="ＭＳ Ｐゴシック"/>
            </a:rPr>
            <a:t>604</a:t>
          </a:r>
          <a:r>
            <a:rPr kumimoji="1" lang="ja-JP" altLang="en-US" sz="1300">
              <a:latin typeface="ＭＳ Ｐゴシック"/>
            </a:rPr>
            <a:t>円と平成</a:t>
          </a:r>
          <a:r>
            <a:rPr kumimoji="1" lang="en-US" altLang="ja-JP" sz="1300">
              <a:latin typeface="ＭＳ Ｐゴシック"/>
            </a:rPr>
            <a:t>23</a:t>
          </a:r>
          <a:r>
            <a:rPr kumimoji="1" lang="ja-JP" altLang="en-US" sz="1300">
              <a:latin typeface="ＭＳ Ｐゴシック"/>
            </a:rPr>
            <a:t>年度と比較すると約</a:t>
          </a:r>
          <a:r>
            <a:rPr kumimoji="1" lang="en-US" altLang="ja-JP" sz="1300">
              <a:latin typeface="ＭＳ Ｐゴシック"/>
            </a:rPr>
            <a:t>1/10</a:t>
          </a:r>
          <a:r>
            <a:rPr kumimoji="1" lang="ja-JP" altLang="en-US" sz="1300">
              <a:latin typeface="ＭＳ Ｐゴシック"/>
            </a:rPr>
            <a:t>まで減少している。要因としては「緊急雇用対策事業」の対象事業の見直しに伴う事業規模の減少があげられる。</a:t>
          </a:r>
        </a:p>
        <a:p>
          <a:r>
            <a:rPr kumimoji="1" lang="ja-JP" altLang="en-US" sz="1300">
              <a:latin typeface="ＭＳ Ｐゴシック"/>
            </a:rPr>
            <a:t>　災害復旧費については、人口一人当たり</a:t>
          </a:r>
          <a:r>
            <a:rPr kumimoji="1" lang="en-US" altLang="ja-JP" sz="1300">
              <a:latin typeface="ＭＳ Ｐゴシック"/>
            </a:rPr>
            <a:t>1,236</a:t>
          </a:r>
          <a:r>
            <a:rPr kumimoji="1" lang="ja-JP" altLang="en-US" sz="1300">
              <a:latin typeface="ＭＳ Ｐゴシック"/>
            </a:rPr>
            <a:t>円とピークである平成</a:t>
          </a:r>
          <a:r>
            <a:rPr kumimoji="1" lang="en-US" altLang="ja-JP" sz="1300">
              <a:latin typeface="ＭＳ Ｐゴシック"/>
            </a:rPr>
            <a:t>24</a:t>
          </a:r>
          <a:r>
            <a:rPr kumimoji="1" lang="ja-JP" altLang="en-US" sz="1300">
              <a:latin typeface="ＭＳ Ｐゴシック"/>
            </a:rPr>
            <a:t>年度と比較すると大幅に減少している。要因は東日本大震災に伴う災害復旧工事が収束に向かっているためである。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実質収支はここ数年黒字となっている。</a:t>
          </a:r>
          <a:endParaRPr lang="ja-JP" altLang="ja-JP" sz="1400">
            <a:effectLst/>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は、税収が大幅に増加し、普通交付税不交付団体であったが、その後、経済危機等により税収が落ち込み、現在は交付団体となっている。ただし、財政力指数が高いため、普通交付税の一部は臨時財政対策債に振り返られ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、結局のところ</a:t>
          </a:r>
          <a:r>
            <a:rPr lang="ja-JP" altLang="en-US" sz="1100" b="0" i="0" baseline="0">
              <a:solidFill>
                <a:schemeClr val="dk1"/>
              </a:solidFill>
              <a:effectLst/>
              <a:latin typeface="+mn-lt"/>
              <a:ea typeface="+mn-ea"/>
              <a:cs typeface="+mn-cs"/>
            </a:rPr>
            <a:t>村の借金</a:t>
          </a:r>
          <a:r>
            <a:rPr lang="ja-JP" altLang="ja-JP" sz="1100" b="0" i="0" baseline="0">
              <a:solidFill>
                <a:schemeClr val="dk1"/>
              </a:solidFill>
              <a:effectLst/>
              <a:latin typeface="+mn-lt"/>
              <a:ea typeface="+mn-ea"/>
              <a:cs typeface="+mn-cs"/>
            </a:rPr>
            <a:t>であることから、満額の借り入れを行わず、必要額のみ借り入れを行って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。また、主に震災復興事業等により毎年繰越事業が発生しており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その</a:t>
          </a:r>
          <a:r>
            <a:rPr lang="ja-JP" altLang="en-US" sz="1100" b="0" i="0" baseline="0">
              <a:solidFill>
                <a:schemeClr val="dk1"/>
              </a:solidFill>
              <a:effectLst/>
              <a:latin typeface="+mn-lt"/>
              <a:ea typeface="+mn-ea"/>
              <a:cs typeface="+mn-cs"/>
            </a:rPr>
            <a:t>繰越充当一般</a:t>
          </a:r>
          <a:r>
            <a:rPr lang="ja-JP" altLang="ja-JP" sz="1100" b="0" i="0" baseline="0">
              <a:solidFill>
                <a:schemeClr val="dk1"/>
              </a:solidFill>
              <a:effectLst/>
              <a:latin typeface="+mn-lt"/>
              <a:ea typeface="+mn-ea"/>
              <a:cs typeface="+mn-cs"/>
            </a:rPr>
            <a:t>財源の確保が必要であるため、実質収支は年度によって大きく増減している。</a:t>
          </a:r>
          <a:endParaRPr lang="ja-JP" altLang="ja-JP" sz="1400">
            <a:effectLst/>
          </a:endParaRPr>
        </a:p>
        <a:p>
          <a:pPr rtl="0"/>
          <a:r>
            <a:rPr lang="ja-JP" altLang="ja-JP" sz="1100" b="0" i="0" baseline="0">
              <a:solidFill>
                <a:schemeClr val="dk1"/>
              </a:solidFill>
              <a:effectLst/>
              <a:latin typeface="+mn-lt"/>
              <a:ea typeface="+mn-ea"/>
              <a:cs typeface="+mn-cs"/>
            </a:rPr>
            <a:t>　後年度についても税収は減少かほぼ横ばいの見込みであるため、経費</a:t>
          </a:r>
          <a:r>
            <a:rPr lang="ja-JP" altLang="en-US" sz="1100" b="0" i="0" baseline="0">
              <a:solidFill>
                <a:schemeClr val="dk1"/>
              </a:solidFill>
              <a:effectLst/>
              <a:latin typeface="+mn-lt"/>
              <a:ea typeface="+mn-ea"/>
              <a:cs typeface="+mn-cs"/>
            </a:rPr>
            <a:t>全体の見直し・</a:t>
          </a:r>
          <a:r>
            <a:rPr lang="ja-JP" altLang="ja-JP" sz="1100" b="0" i="0" baseline="0">
              <a:solidFill>
                <a:schemeClr val="dk1"/>
              </a:solidFill>
              <a:effectLst/>
              <a:latin typeface="+mn-lt"/>
              <a:ea typeface="+mn-ea"/>
              <a:cs typeface="+mn-cs"/>
            </a:rPr>
            <a:t>削減を図る必要である。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連結実質赤字比率については、一般会計</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特別会計並びに公営企業会計の全会計</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黒字であり、赤字である会計はない。しかし、</a:t>
          </a:r>
          <a:r>
            <a:rPr kumimoji="0" lang="ja-JP" altLang="en-US" sz="1300" b="0" i="0" u="none" strike="noStrike" kern="0" cap="none" spc="0" normalizeH="0" baseline="0" noProof="0">
              <a:ln>
                <a:noFill/>
              </a:ln>
              <a:solidFill>
                <a:prstClr val="black"/>
              </a:solidFill>
              <a:effectLst/>
              <a:uLnTx/>
              <a:uFillTx/>
              <a:latin typeface="+mn-lt"/>
              <a:ea typeface="+mn-ea"/>
              <a:cs typeface="+mn-cs"/>
            </a:rPr>
            <a:t>法非適の</a:t>
          </a:r>
          <a:r>
            <a:rPr kumimoji="0" lang="ja-JP" altLang="ja-JP" sz="1300" b="0" i="0" u="none" strike="noStrike" kern="0" cap="none" spc="0" normalizeH="0" baseline="0" noProof="0">
              <a:ln>
                <a:noFill/>
              </a:ln>
              <a:solidFill>
                <a:prstClr val="black"/>
              </a:solidFill>
              <a:effectLst/>
              <a:uLnTx/>
              <a:uFillTx/>
              <a:latin typeface="+mn-lt"/>
              <a:ea typeface="+mn-ea"/>
              <a:cs typeface="+mn-cs"/>
            </a:rPr>
            <a:t>公営企業</a:t>
          </a:r>
          <a:r>
            <a:rPr kumimoji="0" lang="ja-JP" altLang="en-US" sz="1300" b="0" i="0" u="none" strike="noStrike" kern="0" cap="none" spc="0" normalizeH="0" baseline="0" noProof="0">
              <a:ln>
                <a:noFill/>
              </a:ln>
              <a:solidFill>
                <a:prstClr val="black"/>
              </a:solidFill>
              <a:effectLst/>
              <a:uLnTx/>
              <a:uFillTx/>
              <a:latin typeface="+mn-lt"/>
              <a:ea typeface="+mn-ea"/>
              <a:cs typeface="+mn-cs"/>
            </a:rPr>
            <a:t>である公共下水道事業、農業集落排水事業については</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現状では</a:t>
          </a:r>
          <a:r>
            <a:rPr kumimoji="0" lang="ja-JP" altLang="ja-JP" sz="1300" b="0" i="0" u="none" strike="noStrike" kern="0" cap="none" spc="0" normalizeH="0" baseline="0" noProof="0">
              <a:ln>
                <a:noFill/>
              </a:ln>
              <a:solidFill>
                <a:prstClr val="black"/>
              </a:solidFill>
              <a:effectLst/>
              <a:uLnTx/>
              <a:uFillTx/>
              <a:latin typeface="+mn-lt"/>
              <a:ea typeface="+mn-ea"/>
              <a:cs typeface="+mn-cs"/>
            </a:rPr>
            <a:t>一般会計からの基準外繰出金</a:t>
          </a:r>
          <a:r>
            <a:rPr kumimoji="0" lang="ja-JP" altLang="en-US" sz="1300" b="0" i="0" u="none" strike="noStrike" kern="0" cap="none" spc="0" normalizeH="0" baseline="0" noProof="0">
              <a:ln>
                <a:noFill/>
              </a:ln>
              <a:solidFill>
                <a:prstClr val="black"/>
              </a:solidFill>
              <a:effectLst/>
              <a:uLnTx/>
              <a:uFillTx/>
              <a:latin typeface="+mn-lt"/>
              <a:ea typeface="+mn-ea"/>
              <a:cs typeface="+mn-cs"/>
            </a:rPr>
            <a:t>がなければ実質は赤字運営である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独立採算の原則に鑑み、一般会計からの繰出額を基準額に近付けるよう、公営企業会計、特別会計の財政運営の健全化を図る必要がある。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また、一般会計においても、今後の税収が大きく改善される見通しは</a:t>
          </a:r>
          <a:r>
            <a:rPr kumimoji="0" lang="ja-JP" altLang="en-US" sz="1300" b="0" i="0" u="none" strike="noStrike" kern="0" cap="none" spc="0" normalizeH="0" baseline="0" noProof="0">
              <a:ln>
                <a:noFill/>
              </a:ln>
              <a:solidFill>
                <a:prstClr val="black"/>
              </a:solidFill>
              <a:effectLst/>
              <a:uLnTx/>
              <a:uFillTx/>
              <a:latin typeface="+mn-lt"/>
              <a:ea typeface="+mn-ea"/>
              <a:cs typeface="+mn-cs"/>
            </a:rPr>
            <a:t>難しい</a:t>
          </a:r>
          <a:r>
            <a:rPr kumimoji="0" lang="ja-JP" altLang="ja-JP" sz="1300" b="0" i="0" u="none" strike="noStrike" kern="0" cap="none" spc="0" normalizeH="0" baseline="0" noProof="0">
              <a:ln>
                <a:noFill/>
              </a:ln>
              <a:solidFill>
                <a:prstClr val="black"/>
              </a:solidFill>
              <a:effectLst/>
              <a:uLnTx/>
              <a:uFillTx/>
              <a:latin typeface="+mn-lt"/>
              <a:ea typeface="+mn-ea"/>
              <a:cs typeface="+mn-cs"/>
            </a:rPr>
            <a:t>ため、大型事業の見直し</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義務的経費の削減を図り、堅実な財政運営を行う必要がある。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23466405</v>
      </c>
      <c r="BO4" s="379"/>
      <c r="BP4" s="379"/>
      <c r="BQ4" s="379"/>
      <c r="BR4" s="379"/>
      <c r="BS4" s="379"/>
      <c r="BT4" s="379"/>
      <c r="BU4" s="380"/>
      <c r="BV4" s="378">
        <v>26182110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22843931</v>
      </c>
      <c r="BO5" s="416"/>
      <c r="BP5" s="416"/>
      <c r="BQ5" s="416"/>
      <c r="BR5" s="416"/>
      <c r="BS5" s="416"/>
      <c r="BT5" s="416"/>
      <c r="BU5" s="417"/>
      <c r="BV5" s="415">
        <v>25679789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86.2</v>
      </c>
      <c r="CU5" s="413"/>
      <c r="CV5" s="413"/>
      <c r="CW5" s="413"/>
      <c r="CX5" s="413"/>
      <c r="CY5" s="413"/>
      <c r="CZ5" s="413"/>
      <c r="DA5" s="414"/>
      <c r="DB5" s="412">
        <v>84.5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622474</v>
      </c>
      <c r="BO6" s="416"/>
      <c r="BP6" s="416"/>
      <c r="BQ6" s="416"/>
      <c r="BR6" s="416"/>
      <c r="BS6" s="416"/>
      <c r="BT6" s="416"/>
      <c r="BU6" s="417"/>
      <c r="BV6" s="415">
        <v>502321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89.6</v>
      </c>
      <c r="CU6" s="453"/>
      <c r="CV6" s="453"/>
      <c r="CW6" s="453"/>
      <c r="CX6" s="453"/>
      <c r="CY6" s="453"/>
      <c r="CZ6" s="453"/>
      <c r="DA6" s="454"/>
      <c r="DB6" s="452">
        <v>91.1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286853</v>
      </c>
      <c r="BO7" s="416"/>
      <c r="BP7" s="416"/>
      <c r="BQ7" s="416"/>
      <c r="BR7" s="416"/>
      <c r="BS7" s="416"/>
      <c r="BT7" s="416"/>
      <c r="BU7" s="417"/>
      <c r="BV7" s="415">
        <v>266135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5429079</v>
      </c>
      <c r="CU7" s="416"/>
      <c r="CV7" s="416"/>
      <c r="CW7" s="416"/>
      <c r="CX7" s="416"/>
      <c r="CY7" s="416"/>
      <c r="CZ7" s="416"/>
      <c r="DA7" s="417"/>
      <c r="DB7" s="415">
        <v>5376792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335621</v>
      </c>
      <c r="BO8" s="416"/>
      <c r="BP8" s="416"/>
      <c r="BQ8" s="416"/>
      <c r="BR8" s="416"/>
      <c r="BS8" s="416"/>
      <c r="BT8" s="416"/>
      <c r="BU8" s="417"/>
      <c r="BV8" s="415">
        <v>236186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0.88</v>
      </c>
      <c r="CU8" s="456"/>
      <c r="CV8" s="456"/>
      <c r="CW8" s="456"/>
      <c r="CX8" s="456"/>
      <c r="CY8" s="456"/>
      <c r="CZ8" s="456"/>
      <c r="DA8" s="457"/>
      <c r="DB8" s="455">
        <v>0.89</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20322</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99435</v>
      </c>
      <c r="BO9" s="416"/>
      <c r="BP9" s="416"/>
      <c r="BQ9" s="416"/>
      <c r="BR9" s="416"/>
      <c r="BS9" s="416"/>
      <c r="BT9" s="416"/>
      <c r="BU9" s="417"/>
      <c r="BV9" s="415">
        <v>-261776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v>
      </c>
      <c r="CU9" s="413"/>
      <c r="CV9" s="413"/>
      <c r="CW9" s="413"/>
      <c r="CX9" s="413"/>
      <c r="CY9" s="413"/>
      <c r="CZ9" s="413"/>
      <c r="DA9" s="414"/>
      <c r="DB9" s="412">
        <v>9.6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19767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257781</v>
      </c>
      <c r="BO10" s="416"/>
      <c r="BP10" s="416"/>
      <c r="BQ10" s="416"/>
      <c r="BR10" s="416"/>
      <c r="BS10" s="416"/>
      <c r="BT10" s="416"/>
      <c r="BU10" s="417"/>
      <c r="BV10" s="415">
        <v>598</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20086</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v>149725</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19892</v>
      </c>
      <c r="S13" s="497"/>
      <c r="T13" s="497"/>
      <c r="U13" s="497"/>
      <c r="V13" s="498"/>
      <c r="W13" s="431" t="s">
        <v>123</v>
      </c>
      <c r="X13" s="432"/>
      <c r="Y13" s="432"/>
      <c r="Z13" s="432"/>
      <c r="AA13" s="432"/>
      <c r="AB13" s="422"/>
      <c r="AC13" s="466">
        <v>702</v>
      </c>
      <c r="AD13" s="467"/>
      <c r="AE13" s="467"/>
      <c r="AF13" s="467"/>
      <c r="AG13" s="506"/>
      <c r="AH13" s="466">
        <v>748</v>
      </c>
      <c r="AI13" s="467"/>
      <c r="AJ13" s="467"/>
      <c r="AK13" s="467"/>
      <c r="AL13" s="468"/>
      <c r="AM13" s="444" t="s">
        <v>124</v>
      </c>
      <c r="AN13" s="445"/>
      <c r="AO13" s="445"/>
      <c r="AP13" s="445"/>
      <c r="AQ13" s="445"/>
      <c r="AR13" s="445"/>
      <c r="AS13" s="445"/>
      <c r="AT13" s="446"/>
      <c r="AU13" s="447" t="s">
        <v>118</v>
      </c>
      <c r="AV13" s="448"/>
      <c r="AW13" s="448"/>
      <c r="AX13" s="448"/>
      <c r="AY13" s="449" t="s">
        <v>125</v>
      </c>
      <c r="AZ13" s="450"/>
      <c r="BA13" s="450"/>
      <c r="BB13" s="450"/>
      <c r="BC13" s="450"/>
      <c r="BD13" s="450"/>
      <c r="BE13" s="450"/>
      <c r="BF13" s="450"/>
      <c r="BG13" s="450"/>
      <c r="BH13" s="450"/>
      <c r="BI13" s="450"/>
      <c r="BJ13" s="450"/>
      <c r="BK13" s="450"/>
      <c r="BL13" s="450"/>
      <c r="BM13" s="451"/>
      <c r="BN13" s="415">
        <v>357216</v>
      </c>
      <c r="BO13" s="416"/>
      <c r="BP13" s="416"/>
      <c r="BQ13" s="416"/>
      <c r="BR13" s="416"/>
      <c r="BS13" s="416"/>
      <c r="BT13" s="416"/>
      <c r="BU13" s="417"/>
      <c r="BV13" s="415">
        <v>-410903</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10.1</v>
      </c>
      <c r="CU13" s="413"/>
      <c r="CV13" s="413"/>
      <c r="CW13" s="413"/>
      <c r="CX13" s="413"/>
      <c r="CY13" s="413"/>
      <c r="CZ13" s="413"/>
      <c r="DA13" s="414"/>
      <c r="DB13" s="412">
        <v>10.8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19959</v>
      </c>
      <c r="S14" s="497"/>
      <c r="T14" s="497"/>
      <c r="U14" s="497"/>
      <c r="V14" s="498"/>
      <c r="W14" s="405"/>
      <c r="X14" s="406"/>
      <c r="Y14" s="406"/>
      <c r="Z14" s="406"/>
      <c r="AA14" s="406"/>
      <c r="AB14" s="395"/>
      <c r="AC14" s="499">
        <v>7.4</v>
      </c>
      <c r="AD14" s="500"/>
      <c r="AE14" s="500"/>
      <c r="AF14" s="500"/>
      <c r="AG14" s="501"/>
      <c r="AH14" s="499">
        <v>7.7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120</v>
      </c>
      <c r="CU14" s="511"/>
      <c r="CV14" s="511"/>
      <c r="CW14" s="511"/>
      <c r="CX14" s="511"/>
      <c r="CY14" s="511"/>
      <c r="CZ14" s="511"/>
      <c r="DA14" s="512"/>
      <c r="DB14" s="510" t="s">
        <v>120</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19798</v>
      </c>
      <c r="S15" s="497"/>
      <c r="T15" s="497"/>
      <c r="U15" s="497"/>
      <c r="V15" s="498"/>
      <c r="W15" s="431" t="s">
        <v>129</v>
      </c>
      <c r="X15" s="432"/>
      <c r="Y15" s="432"/>
      <c r="Z15" s="432"/>
      <c r="AA15" s="432"/>
      <c r="AB15" s="422"/>
      <c r="AC15" s="466">
        <v>3714</v>
      </c>
      <c r="AD15" s="467"/>
      <c r="AE15" s="467"/>
      <c r="AF15" s="467"/>
      <c r="AG15" s="506"/>
      <c r="AH15" s="466">
        <v>3948</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3759736</v>
      </c>
      <c r="BO15" s="379"/>
      <c r="BP15" s="379"/>
      <c r="BQ15" s="379"/>
      <c r="BR15" s="379"/>
      <c r="BS15" s="379"/>
      <c r="BT15" s="379"/>
      <c r="BU15" s="380"/>
      <c r="BV15" s="378">
        <v>3310372</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39</v>
      </c>
      <c r="AD16" s="500"/>
      <c r="AE16" s="500"/>
      <c r="AF16" s="500"/>
      <c r="AG16" s="501"/>
      <c r="AH16" s="499">
        <v>40.5</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4138893</v>
      </c>
      <c r="BO16" s="416"/>
      <c r="BP16" s="416"/>
      <c r="BQ16" s="416"/>
      <c r="BR16" s="416"/>
      <c r="BS16" s="416"/>
      <c r="BT16" s="416"/>
      <c r="BU16" s="417"/>
      <c r="BV16" s="415">
        <v>3797930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5104</v>
      </c>
      <c r="AD17" s="467"/>
      <c r="AE17" s="467"/>
      <c r="AF17" s="467"/>
      <c r="AG17" s="506"/>
      <c r="AH17" s="466">
        <v>4927</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4857422</v>
      </c>
      <c r="BO17" s="416"/>
      <c r="BP17" s="416"/>
      <c r="BQ17" s="416"/>
      <c r="BR17" s="416"/>
      <c r="BS17" s="416"/>
      <c r="BT17" s="416"/>
      <c r="BU17" s="417"/>
      <c r="BV17" s="415">
        <v>4306597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192.06</v>
      </c>
      <c r="M18" s="528"/>
      <c r="N18" s="528"/>
      <c r="O18" s="528"/>
      <c r="P18" s="528"/>
      <c r="Q18" s="528"/>
      <c r="R18" s="529"/>
      <c r="S18" s="529"/>
      <c r="T18" s="529"/>
      <c r="U18" s="529"/>
      <c r="V18" s="530"/>
      <c r="W18" s="433"/>
      <c r="X18" s="434"/>
      <c r="Y18" s="434"/>
      <c r="Z18" s="434"/>
      <c r="AA18" s="434"/>
      <c r="AB18" s="425"/>
      <c r="AC18" s="531">
        <v>53.6</v>
      </c>
      <c r="AD18" s="532"/>
      <c r="AE18" s="532"/>
      <c r="AF18" s="532"/>
      <c r="AG18" s="533"/>
      <c r="AH18" s="531">
        <v>50.5</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4409955</v>
      </c>
      <c r="BO18" s="416"/>
      <c r="BP18" s="416"/>
      <c r="BQ18" s="416"/>
      <c r="BR18" s="416"/>
      <c r="BS18" s="416"/>
      <c r="BT18" s="416"/>
      <c r="BU18" s="417"/>
      <c r="BV18" s="415">
        <v>4623791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106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6761416</v>
      </c>
      <c r="BO19" s="416"/>
      <c r="BP19" s="416"/>
      <c r="BQ19" s="416"/>
      <c r="BR19" s="416"/>
      <c r="BS19" s="416"/>
      <c r="BT19" s="416"/>
      <c r="BU19" s="417"/>
      <c r="BV19" s="415">
        <v>6540976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7458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7087036</v>
      </c>
      <c r="BO23" s="416"/>
      <c r="BP23" s="416"/>
      <c r="BQ23" s="416"/>
      <c r="BR23" s="416"/>
      <c r="BS23" s="416"/>
      <c r="BT23" s="416"/>
      <c r="BU23" s="417"/>
      <c r="BV23" s="415">
        <v>7441255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8290</v>
      </c>
      <c r="R24" s="467"/>
      <c r="S24" s="467"/>
      <c r="T24" s="467"/>
      <c r="U24" s="467"/>
      <c r="V24" s="506"/>
      <c r="W24" s="561"/>
      <c r="X24" s="549"/>
      <c r="Y24" s="550"/>
      <c r="Z24" s="465" t="s">
        <v>153</v>
      </c>
      <c r="AA24" s="445"/>
      <c r="AB24" s="445"/>
      <c r="AC24" s="445"/>
      <c r="AD24" s="445"/>
      <c r="AE24" s="445"/>
      <c r="AF24" s="445"/>
      <c r="AG24" s="446"/>
      <c r="AH24" s="466">
        <v>139</v>
      </c>
      <c r="AI24" s="467"/>
      <c r="AJ24" s="467"/>
      <c r="AK24" s="467"/>
      <c r="AL24" s="506"/>
      <c r="AM24" s="466">
        <v>430761</v>
      </c>
      <c r="AN24" s="467"/>
      <c r="AO24" s="467"/>
      <c r="AP24" s="467"/>
      <c r="AQ24" s="467"/>
      <c r="AR24" s="506"/>
      <c r="AS24" s="466">
        <v>3099</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5001325</v>
      </c>
      <c r="BO24" s="416"/>
      <c r="BP24" s="416"/>
      <c r="BQ24" s="416"/>
      <c r="BR24" s="416"/>
      <c r="BS24" s="416"/>
      <c r="BT24" s="416"/>
      <c r="BU24" s="417"/>
      <c r="BV24" s="415">
        <v>5223445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6410</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14298512</v>
      </c>
      <c r="BO25" s="379"/>
      <c r="BP25" s="379"/>
      <c r="BQ25" s="379"/>
      <c r="BR25" s="379"/>
      <c r="BS25" s="379"/>
      <c r="BT25" s="379"/>
      <c r="BU25" s="380"/>
      <c r="BV25" s="378">
        <v>31909955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5850</v>
      </c>
      <c r="R26" s="467"/>
      <c r="S26" s="467"/>
      <c r="T26" s="467"/>
      <c r="U26" s="467"/>
      <c r="V26" s="506"/>
      <c r="W26" s="561"/>
      <c r="X26" s="549"/>
      <c r="Y26" s="550"/>
      <c r="Z26" s="465" t="s">
        <v>159</v>
      </c>
      <c r="AA26" s="571"/>
      <c r="AB26" s="571"/>
      <c r="AC26" s="571"/>
      <c r="AD26" s="571"/>
      <c r="AE26" s="571"/>
      <c r="AF26" s="571"/>
      <c r="AG26" s="572"/>
      <c r="AH26" s="466">
        <v>7</v>
      </c>
      <c r="AI26" s="467"/>
      <c r="AJ26" s="467"/>
      <c r="AK26" s="467"/>
      <c r="AL26" s="506"/>
      <c r="AM26" s="466">
        <v>24129</v>
      </c>
      <c r="AN26" s="467"/>
      <c r="AO26" s="467"/>
      <c r="AP26" s="467"/>
      <c r="AQ26" s="467"/>
      <c r="AR26" s="506"/>
      <c r="AS26" s="466">
        <v>3447</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3300</v>
      </c>
      <c r="R27" s="467"/>
      <c r="S27" s="467"/>
      <c r="T27" s="467"/>
      <c r="U27" s="467"/>
      <c r="V27" s="506"/>
      <c r="W27" s="561"/>
      <c r="X27" s="549"/>
      <c r="Y27" s="550"/>
      <c r="Z27" s="465" t="s">
        <v>162</v>
      </c>
      <c r="AA27" s="445"/>
      <c r="AB27" s="445"/>
      <c r="AC27" s="445"/>
      <c r="AD27" s="445"/>
      <c r="AE27" s="445"/>
      <c r="AF27" s="445"/>
      <c r="AG27" s="446"/>
      <c r="AH27" s="466">
        <v>5</v>
      </c>
      <c r="AI27" s="467"/>
      <c r="AJ27" s="467"/>
      <c r="AK27" s="467"/>
      <c r="AL27" s="506"/>
      <c r="AM27" s="466">
        <v>17031</v>
      </c>
      <c r="AN27" s="467"/>
      <c r="AO27" s="467"/>
      <c r="AP27" s="467"/>
      <c r="AQ27" s="467"/>
      <c r="AR27" s="506"/>
      <c r="AS27" s="466">
        <v>3406</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253729</v>
      </c>
      <c r="BO27" s="585"/>
      <c r="BP27" s="585"/>
      <c r="BQ27" s="585"/>
      <c r="BR27" s="585"/>
      <c r="BS27" s="585"/>
      <c r="BT27" s="585"/>
      <c r="BU27" s="586"/>
      <c r="BV27" s="584">
        <v>253688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2640</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2298379</v>
      </c>
      <c r="BO28" s="379"/>
      <c r="BP28" s="379"/>
      <c r="BQ28" s="379"/>
      <c r="BR28" s="379"/>
      <c r="BS28" s="379"/>
      <c r="BT28" s="379"/>
      <c r="BU28" s="380"/>
      <c r="BV28" s="378">
        <v>2040598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14</v>
      </c>
      <c r="M29" s="467"/>
      <c r="N29" s="467"/>
      <c r="O29" s="467"/>
      <c r="P29" s="506"/>
      <c r="Q29" s="466">
        <v>2400</v>
      </c>
      <c r="R29" s="467"/>
      <c r="S29" s="467"/>
      <c r="T29" s="467"/>
      <c r="U29" s="467"/>
      <c r="V29" s="506"/>
      <c r="W29" s="562"/>
      <c r="X29" s="563"/>
      <c r="Y29" s="564"/>
      <c r="Z29" s="465" t="s">
        <v>169</v>
      </c>
      <c r="AA29" s="445"/>
      <c r="AB29" s="445"/>
      <c r="AC29" s="445"/>
      <c r="AD29" s="445"/>
      <c r="AE29" s="445"/>
      <c r="AF29" s="445"/>
      <c r="AG29" s="446"/>
      <c r="AH29" s="466">
        <v>144</v>
      </c>
      <c r="AI29" s="467"/>
      <c r="AJ29" s="467"/>
      <c r="AK29" s="467"/>
      <c r="AL29" s="506"/>
      <c r="AM29" s="466">
        <v>447792</v>
      </c>
      <c r="AN29" s="467"/>
      <c r="AO29" s="467"/>
      <c r="AP29" s="467"/>
      <c r="AQ29" s="467"/>
      <c r="AR29" s="506"/>
      <c r="AS29" s="466">
        <v>3110</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58170</v>
      </c>
      <c r="BO29" s="416"/>
      <c r="BP29" s="416"/>
      <c r="BQ29" s="416"/>
      <c r="BR29" s="416"/>
      <c r="BS29" s="416"/>
      <c r="BT29" s="416"/>
      <c r="BU29" s="417"/>
      <c r="BV29" s="415">
        <v>58155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2036746</v>
      </c>
      <c r="BO30" s="585"/>
      <c r="BP30" s="585"/>
      <c r="BQ30" s="585"/>
      <c r="BR30" s="585"/>
      <c r="BS30" s="585"/>
      <c r="BT30" s="585"/>
      <c r="BU30" s="586"/>
      <c r="BV30" s="584">
        <v>2053845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公共下水道事業</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福島県後期高齢者連合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白河地方土地開発公社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墓地特別会計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工業用水道事業</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農業集落排水事業</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福島県後期高齢者連合　後期高齢者医療特別会計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新甲子温泉開発(株)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福島県市町村総合事務組合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福島県市町村総合事務組合　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福島県市町村総合事務組合　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福島県市町村総合事務組合　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福島県市町村総合事務組合　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白河地方広域市町村圏整備組合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白河地方広域市町村圏整備組合　水道用水供給事業会計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526</v>
      </c>
      <c r="D34" s="1181"/>
      <c r="E34" s="1182"/>
      <c r="F34" s="32">
        <v>9.8699999999999992</v>
      </c>
      <c r="G34" s="33">
        <v>10.92</v>
      </c>
      <c r="H34" s="33">
        <v>11.2</v>
      </c>
      <c r="I34" s="33">
        <v>11.75</v>
      </c>
      <c r="J34" s="34">
        <v>12.72</v>
      </c>
      <c r="K34" s="22"/>
      <c r="L34" s="22"/>
      <c r="M34" s="22"/>
      <c r="N34" s="22"/>
      <c r="O34" s="22"/>
      <c r="P34" s="22"/>
    </row>
    <row r="35" spans="1:16" ht="39" customHeight="1">
      <c r="A35" s="22"/>
      <c r="B35" s="35"/>
      <c r="C35" s="1175" t="s">
        <v>527</v>
      </c>
      <c r="D35" s="1176"/>
      <c r="E35" s="1177"/>
      <c r="F35" s="36">
        <v>9.4</v>
      </c>
      <c r="G35" s="37">
        <v>9.23</v>
      </c>
      <c r="H35" s="37">
        <v>9.17</v>
      </c>
      <c r="I35" s="37">
        <v>9.73</v>
      </c>
      <c r="J35" s="38">
        <v>9.86</v>
      </c>
      <c r="K35" s="22"/>
      <c r="L35" s="22"/>
      <c r="M35" s="22"/>
      <c r="N35" s="22"/>
      <c r="O35" s="22"/>
      <c r="P35" s="22"/>
    </row>
    <row r="36" spans="1:16" ht="39" customHeight="1">
      <c r="A36" s="22"/>
      <c r="B36" s="35"/>
      <c r="C36" s="1175" t="s">
        <v>528</v>
      </c>
      <c r="D36" s="1176"/>
      <c r="E36" s="1177"/>
      <c r="F36" s="36">
        <v>12.16</v>
      </c>
      <c r="G36" s="37">
        <v>3.89</v>
      </c>
      <c r="H36" s="37">
        <v>9.75</v>
      </c>
      <c r="I36" s="37">
        <v>4.3899999999999997</v>
      </c>
      <c r="J36" s="38">
        <v>6.18</v>
      </c>
      <c r="K36" s="22"/>
      <c r="L36" s="22"/>
      <c r="M36" s="22"/>
      <c r="N36" s="22"/>
      <c r="O36" s="22"/>
      <c r="P36" s="22"/>
    </row>
    <row r="37" spans="1:16" ht="39" customHeight="1">
      <c r="A37" s="22"/>
      <c r="B37" s="35"/>
      <c r="C37" s="1175" t="s">
        <v>529</v>
      </c>
      <c r="D37" s="1176"/>
      <c r="E37" s="1177"/>
      <c r="F37" s="36">
        <v>3.22</v>
      </c>
      <c r="G37" s="37">
        <v>2.29</v>
      </c>
      <c r="H37" s="37">
        <v>1.9</v>
      </c>
      <c r="I37" s="37">
        <v>1.1399999999999999</v>
      </c>
      <c r="J37" s="38">
        <v>1.89</v>
      </c>
      <c r="K37" s="22"/>
      <c r="L37" s="22"/>
      <c r="M37" s="22"/>
      <c r="N37" s="22"/>
      <c r="O37" s="22"/>
      <c r="P37" s="22"/>
    </row>
    <row r="38" spans="1:16" ht="39" customHeight="1">
      <c r="A38" s="22"/>
      <c r="B38" s="35"/>
      <c r="C38" s="1175" t="s">
        <v>530</v>
      </c>
      <c r="D38" s="1176"/>
      <c r="E38" s="1177"/>
      <c r="F38" s="36">
        <v>0.44</v>
      </c>
      <c r="G38" s="37">
        <v>1.21</v>
      </c>
      <c r="H38" s="37">
        <v>1.17</v>
      </c>
      <c r="I38" s="37">
        <v>1.46</v>
      </c>
      <c r="J38" s="38">
        <v>0.56000000000000005</v>
      </c>
      <c r="K38" s="22"/>
      <c r="L38" s="22"/>
      <c r="M38" s="22"/>
      <c r="N38" s="22"/>
      <c r="O38" s="22"/>
      <c r="P38" s="22"/>
    </row>
    <row r="39" spans="1:16" ht="39" customHeight="1">
      <c r="A39" s="22"/>
      <c r="B39" s="35"/>
      <c r="C39" s="1175" t="s">
        <v>531</v>
      </c>
      <c r="D39" s="1176"/>
      <c r="E39" s="1177"/>
      <c r="F39" s="36">
        <v>0</v>
      </c>
      <c r="G39" s="37">
        <v>0.02</v>
      </c>
      <c r="H39" s="37">
        <v>0.04</v>
      </c>
      <c r="I39" s="37">
        <v>0.01</v>
      </c>
      <c r="J39" s="38">
        <v>0.02</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677</v>
      </c>
      <c r="L45" s="60">
        <v>660</v>
      </c>
      <c r="M45" s="60">
        <v>662</v>
      </c>
      <c r="N45" s="60">
        <v>652</v>
      </c>
      <c r="O45" s="61">
        <v>630</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365</v>
      </c>
      <c r="L48" s="64">
        <v>369</v>
      </c>
      <c r="M48" s="64">
        <v>375</v>
      </c>
      <c r="N48" s="64">
        <v>379</v>
      </c>
      <c r="O48" s="65">
        <v>370</v>
      </c>
      <c r="P48" s="48"/>
      <c r="Q48" s="48"/>
      <c r="R48" s="48"/>
      <c r="S48" s="48"/>
      <c r="T48" s="48"/>
      <c r="U48" s="48"/>
    </row>
    <row r="49" spans="1:21" ht="30.75" customHeight="1">
      <c r="A49" s="48"/>
      <c r="B49" s="1193"/>
      <c r="C49" s="1194"/>
      <c r="D49" s="62"/>
      <c r="E49" s="1185" t="s">
        <v>15</v>
      </c>
      <c r="F49" s="1185"/>
      <c r="G49" s="1185"/>
      <c r="H49" s="1185"/>
      <c r="I49" s="1185"/>
      <c r="J49" s="1186"/>
      <c r="K49" s="63">
        <v>49</v>
      </c>
      <c r="L49" s="64">
        <v>29</v>
      </c>
      <c r="M49" s="64">
        <v>31</v>
      </c>
      <c r="N49" s="64">
        <v>34</v>
      </c>
      <c r="O49" s="65">
        <v>41</v>
      </c>
      <c r="P49" s="48"/>
      <c r="Q49" s="48"/>
      <c r="R49" s="48"/>
      <c r="S49" s="48"/>
      <c r="T49" s="48"/>
      <c r="U49" s="48"/>
    </row>
    <row r="50" spans="1:21" ht="30.75" customHeight="1">
      <c r="A50" s="48"/>
      <c r="B50" s="1193"/>
      <c r="C50" s="1194"/>
      <c r="D50" s="62"/>
      <c r="E50" s="1185" t="s">
        <v>16</v>
      </c>
      <c r="F50" s="1185"/>
      <c r="G50" s="1185"/>
      <c r="H50" s="1185"/>
      <c r="I50" s="1185"/>
      <c r="J50" s="1186"/>
      <c r="K50" s="63">
        <v>429</v>
      </c>
      <c r="L50" s="64">
        <v>136</v>
      </c>
      <c r="M50" s="64">
        <v>136</v>
      </c>
      <c r="N50" s="64">
        <v>136</v>
      </c>
      <c r="O50" s="65">
        <v>136</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0</v>
      </c>
      <c r="O51" s="65">
        <v>2</v>
      </c>
      <c r="P51" s="48"/>
      <c r="Q51" s="48"/>
      <c r="R51" s="48"/>
      <c r="S51" s="48"/>
      <c r="T51" s="48"/>
      <c r="U51" s="48"/>
    </row>
    <row r="52" spans="1:21" ht="30.75" customHeight="1">
      <c r="A52" s="48"/>
      <c r="B52" s="1183" t="s">
        <v>18</v>
      </c>
      <c r="C52" s="1184"/>
      <c r="D52" s="66"/>
      <c r="E52" s="1185" t="s">
        <v>19</v>
      </c>
      <c r="F52" s="1185"/>
      <c r="G52" s="1185"/>
      <c r="H52" s="1185"/>
      <c r="I52" s="1185"/>
      <c r="J52" s="1186"/>
      <c r="K52" s="63">
        <v>661</v>
      </c>
      <c r="L52" s="64">
        <v>689</v>
      </c>
      <c r="M52" s="64">
        <v>697</v>
      </c>
      <c r="N52" s="64">
        <v>734</v>
      </c>
      <c r="O52" s="65">
        <v>754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860</v>
      </c>
      <c r="L53" s="69">
        <v>506</v>
      </c>
      <c r="M53" s="69">
        <v>508</v>
      </c>
      <c r="N53" s="69">
        <v>467</v>
      </c>
      <c r="O53" s="70">
        <v>425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7006</v>
      </c>
      <c r="J41" s="83">
        <v>7385</v>
      </c>
      <c r="K41" s="83">
        <v>7599</v>
      </c>
      <c r="L41" s="83">
        <v>7441</v>
      </c>
      <c r="M41" s="84">
        <v>7087</v>
      </c>
    </row>
    <row r="42" spans="2:13" ht="27.75" customHeight="1">
      <c r="B42" s="1201"/>
      <c r="C42" s="1202"/>
      <c r="D42" s="85"/>
      <c r="E42" s="1207" t="s">
        <v>25</v>
      </c>
      <c r="F42" s="1207"/>
      <c r="G42" s="1207"/>
      <c r="H42" s="1208"/>
      <c r="I42" s="86">
        <v>1115</v>
      </c>
      <c r="J42" s="87">
        <v>813</v>
      </c>
      <c r="K42" s="87">
        <v>502</v>
      </c>
      <c r="L42" s="87">
        <v>366</v>
      </c>
      <c r="M42" s="88">
        <v>230</v>
      </c>
    </row>
    <row r="43" spans="2:13" ht="27.75" customHeight="1">
      <c r="B43" s="1201"/>
      <c r="C43" s="1202"/>
      <c r="D43" s="85"/>
      <c r="E43" s="1207" t="s">
        <v>26</v>
      </c>
      <c r="F43" s="1207"/>
      <c r="G43" s="1207"/>
      <c r="H43" s="1208"/>
      <c r="I43" s="86">
        <v>5092</v>
      </c>
      <c r="J43" s="87">
        <v>5034</v>
      </c>
      <c r="K43" s="87">
        <v>4779</v>
      </c>
      <c r="L43" s="87">
        <v>4864</v>
      </c>
      <c r="M43" s="88">
        <v>4260</v>
      </c>
    </row>
    <row r="44" spans="2:13" ht="27.75" customHeight="1">
      <c r="B44" s="1201"/>
      <c r="C44" s="1202"/>
      <c r="D44" s="85"/>
      <c r="E44" s="1207" t="s">
        <v>27</v>
      </c>
      <c r="F44" s="1207"/>
      <c r="G44" s="1207"/>
      <c r="H44" s="1208"/>
      <c r="I44" s="86">
        <v>227</v>
      </c>
      <c r="J44" s="87">
        <v>213</v>
      </c>
      <c r="K44" s="87">
        <v>201</v>
      </c>
      <c r="L44" s="87">
        <v>164</v>
      </c>
      <c r="M44" s="88">
        <v>133</v>
      </c>
    </row>
    <row r="45" spans="2:13" ht="27.75" customHeight="1">
      <c r="B45" s="1201"/>
      <c r="C45" s="1202"/>
      <c r="D45" s="85"/>
      <c r="E45" s="1207" t="s">
        <v>28</v>
      </c>
      <c r="F45" s="1207"/>
      <c r="G45" s="1207"/>
      <c r="H45" s="1208"/>
      <c r="I45" s="86">
        <v>790</v>
      </c>
      <c r="J45" s="87">
        <v>684</v>
      </c>
      <c r="K45" s="87">
        <v>685</v>
      </c>
      <c r="L45" s="87">
        <v>703</v>
      </c>
      <c r="M45" s="88">
        <v>625</v>
      </c>
    </row>
    <row r="46" spans="2:13" ht="27.75" customHeight="1">
      <c r="B46" s="1201"/>
      <c r="C46" s="1202"/>
      <c r="D46" s="85"/>
      <c r="E46" s="1207" t="s">
        <v>29</v>
      </c>
      <c r="F46" s="1207"/>
      <c r="G46" s="1207"/>
      <c r="H46" s="1208"/>
      <c r="I46" s="86" t="s">
        <v>478</v>
      </c>
      <c r="J46" s="87" t="s">
        <v>478</v>
      </c>
      <c r="K46" s="87" t="s">
        <v>478</v>
      </c>
      <c r="L46" s="87" t="s">
        <v>478</v>
      </c>
      <c r="M46" s="88" t="s">
        <v>478</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3862</v>
      </c>
      <c r="J49" s="87">
        <v>3791</v>
      </c>
      <c r="K49" s="87">
        <v>3921</v>
      </c>
      <c r="L49" s="87">
        <v>4385</v>
      </c>
      <c r="M49" s="88">
        <v>4780</v>
      </c>
    </row>
    <row r="50" spans="2:13" ht="27.75" customHeight="1">
      <c r="B50" s="1201"/>
      <c r="C50" s="1202"/>
      <c r="D50" s="85"/>
      <c r="E50" s="1207" t="s">
        <v>34</v>
      </c>
      <c r="F50" s="1207"/>
      <c r="G50" s="1207"/>
      <c r="H50" s="1208"/>
      <c r="I50" s="86">
        <v>124</v>
      </c>
      <c r="J50" s="87">
        <v>131</v>
      </c>
      <c r="K50" s="87">
        <v>105</v>
      </c>
      <c r="L50" s="87">
        <v>84</v>
      </c>
      <c r="M50" s="88">
        <v>102</v>
      </c>
    </row>
    <row r="51" spans="2:13" ht="27.75" customHeight="1">
      <c r="B51" s="1203"/>
      <c r="C51" s="1204"/>
      <c r="D51" s="85"/>
      <c r="E51" s="1207" t="s">
        <v>35</v>
      </c>
      <c r="F51" s="1207"/>
      <c r="G51" s="1207"/>
      <c r="H51" s="1208"/>
      <c r="I51" s="86">
        <v>8525</v>
      </c>
      <c r="J51" s="87">
        <v>9180</v>
      </c>
      <c r="K51" s="87">
        <v>9718</v>
      </c>
      <c r="L51" s="87">
        <v>9467</v>
      </c>
      <c r="M51" s="88">
        <v>9269</v>
      </c>
    </row>
    <row r="52" spans="2:13" ht="27.75" customHeight="1" thickBot="1">
      <c r="B52" s="1211" t="s">
        <v>36</v>
      </c>
      <c r="C52" s="1212"/>
      <c r="D52" s="90"/>
      <c r="E52" s="1213" t="s">
        <v>37</v>
      </c>
      <c r="F52" s="1213"/>
      <c r="G52" s="1213"/>
      <c r="H52" s="1214"/>
      <c r="I52" s="91">
        <v>1721</v>
      </c>
      <c r="J52" s="92">
        <v>1028</v>
      </c>
      <c r="K52" s="92">
        <v>22</v>
      </c>
      <c r="L52" s="92">
        <v>-396</v>
      </c>
      <c r="M52" s="93">
        <v>-1815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562</v>
      </c>
      <c r="H51" s="1240"/>
      <c r="I51" s="1245" t="s">
        <v>563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565</v>
      </c>
      <c r="H55" s="1220"/>
      <c r="I55" s="1225" t="s">
        <v>563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7" t="s">
        <v>570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562</v>
      </c>
      <c r="H73" s="1240"/>
      <c r="I73" s="1245" t="s">
        <v>563</v>
      </c>
      <c r="J73" s="1245"/>
      <c r="K73" s="1226">
        <v>38.700000000000003</v>
      </c>
      <c r="L73" s="1226">
        <v>22.7</v>
      </c>
      <c r="M73" s="1215">
        <v>0.5</v>
      </c>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569</v>
      </c>
      <c r="J75" s="1225"/>
      <c r="K75" s="1247">
        <v>17.399999999999999</v>
      </c>
      <c r="L75" s="1247">
        <v>12.4</v>
      </c>
      <c r="M75" s="1247">
        <v>11.9</v>
      </c>
      <c r="N75" s="1247">
        <v>10.8</v>
      </c>
      <c r="O75" s="1247">
        <v>10.1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565</v>
      </c>
      <c r="H77" s="1220"/>
      <c r="I77" s="1225" t="s">
        <v>563</v>
      </c>
      <c r="J77" s="1225"/>
      <c r="K77" s="1226">
        <v>60.8</v>
      </c>
      <c r="L77" s="1226">
        <v>49.3</v>
      </c>
      <c r="M77" s="1215">
        <v>44.3</v>
      </c>
      <c r="N77" s="1215">
        <v>40.299999999999997</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569</v>
      </c>
      <c r="J79" s="1217"/>
      <c r="K79" s="1218">
        <v>12.6</v>
      </c>
      <c r="L79" s="1218">
        <v>11.5</v>
      </c>
      <c r="M79" s="1218">
        <v>10.6</v>
      </c>
      <c r="N79" s="1218">
        <v>9.8000000000000007</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67638</v>
      </c>
      <c r="E3" s="116"/>
      <c r="F3" s="117">
        <v>59829</v>
      </c>
      <c r="G3" s="118"/>
      <c r="H3" s="119"/>
    </row>
    <row r="4" spans="1:8">
      <c r="A4" s="120"/>
      <c r="B4" s="121"/>
      <c r="C4" s="122"/>
      <c r="D4" s="123">
        <v>33069</v>
      </c>
      <c r="E4" s="124"/>
      <c r="F4" s="125">
        <v>33669</v>
      </c>
      <c r="G4" s="126"/>
      <c r="H4" s="127"/>
    </row>
    <row r="5" spans="1:8">
      <c r="A5" s="108" t="s">
        <v>512</v>
      </c>
      <c r="B5" s="113"/>
      <c r="C5" s="114"/>
      <c r="D5" s="115">
        <v>87712</v>
      </c>
      <c r="E5" s="116"/>
      <c r="F5" s="117">
        <v>70582</v>
      </c>
      <c r="G5" s="118"/>
      <c r="H5" s="119"/>
    </row>
    <row r="6" spans="1:8">
      <c r="A6" s="120"/>
      <c r="B6" s="121"/>
      <c r="C6" s="122"/>
      <c r="D6" s="123">
        <v>31311</v>
      </c>
      <c r="E6" s="124"/>
      <c r="F6" s="125">
        <v>36117</v>
      </c>
      <c r="G6" s="126"/>
      <c r="H6" s="127"/>
    </row>
    <row r="7" spans="1:8">
      <c r="A7" s="108" t="s">
        <v>513</v>
      </c>
      <c r="B7" s="113"/>
      <c r="C7" s="114"/>
      <c r="D7" s="115">
        <v>154755</v>
      </c>
      <c r="E7" s="116"/>
      <c r="F7" s="117">
        <v>81990</v>
      </c>
      <c r="G7" s="118"/>
      <c r="H7" s="119"/>
    </row>
    <row r="8" spans="1:8">
      <c r="A8" s="120"/>
      <c r="B8" s="121"/>
      <c r="C8" s="122"/>
      <c r="D8" s="123">
        <v>39191</v>
      </c>
      <c r="E8" s="124"/>
      <c r="F8" s="125">
        <v>34482</v>
      </c>
      <c r="G8" s="126"/>
      <c r="H8" s="127"/>
    </row>
    <row r="9" spans="1:8">
      <c r="A9" s="108" t="s">
        <v>514</v>
      </c>
      <c r="B9" s="113"/>
      <c r="C9" s="114"/>
      <c r="D9" s="115">
        <v>114752</v>
      </c>
      <c r="E9" s="116"/>
      <c r="F9" s="117">
        <v>87551</v>
      </c>
      <c r="G9" s="118"/>
      <c r="H9" s="119"/>
    </row>
    <row r="10" spans="1:8">
      <c r="A10" s="120"/>
      <c r="B10" s="121"/>
      <c r="C10" s="122"/>
      <c r="D10" s="123">
        <v>32161</v>
      </c>
      <c r="E10" s="124"/>
      <c r="F10" s="125">
        <v>43994</v>
      </c>
      <c r="G10" s="126"/>
      <c r="H10" s="127"/>
    </row>
    <row r="11" spans="1:8">
      <c r="A11" s="108" t="s">
        <v>515</v>
      </c>
      <c r="B11" s="113"/>
      <c r="C11" s="114"/>
      <c r="D11" s="115">
        <v>136573</v>
      </c>
      <c r="E11" s="116"/>
      <c r="F11" s="117">
        <v>56894</v>
      </c>
      <c r="G11" s="118"/>
      <c r="H11" s="119"/>
    </row>
    <row r="12" spans="1:8">
      <c r="A12" s="120"/>
      <c r="B12" s="121"/>
      <c r="C12" s="128"/>
      <c r="D12" s="123">
        <v>20549</v>
      </c>
      <c r="E12" s="124"/>
      <c r="F12" s="125">
        <v>32548</v>
      </c>
      <c r="G12" s="126"/>
      <c r="H12" s="127"/>
    </row>
    <row r="13" spans="1:8">
      <c r="A13" s="108"/>
      <c r="B13" s="113"/>
      <c r="C13" s="129"/>
      <c r="D13" s="130">
        <v>112286</v>
      </c>
      <c r="E13" s="131"/>
      <c r="F13" s="132">
        <v>71369</v>
      </c>
      <c r="G13" s="133"/>
      <c r="H13" s="119"/>
    </row>
    <row r="14" spans="1:8">
      <c r="A14" s="120"/>
      <c r="B14" s="121"/>
      <c r="C14" s="122"/>
      <c r="D14" s="123">
        <v>31256</v>
      </c>
      <c r="E14" s="124"/>
      <c r="F14" s="125">
        <v>36162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12.16</v>
      </c>
      <c r="C19" s="134">
        <f>ROUND(VALUE(SUBSTITUTE(実質収支比率等に係る経年分析!G$48,"▲","-")),2)</f>
        <v>3.9</v>
      </c>
      <c r="D19" s="134">
        <f>ROUND(VALUE(SUBSTITUTE(実質収支比率等に係る経年分析!H$48,"▲","-")),2)</f>
        <v>9.76</v>
      </c>
      <c r="E19" s="134">
        <f>ROUND(VALUE(SUBSTITUTE(実質収支比率等に係る経年分析!I$48,"▲","-")),2)</f>
        <v>4.3899999999999997</v>
      </c>
      <c r="F19" s="134">
        <f>ROUND(VALUE(SUBSTITUTE(実質収支比率等に係る経年分析!J$48,"▲","-")),2)</f>
        <v>6.18</v>
      </c>
    </row>
    <row r="20" spans="1:11">
      <c r="A20" s="134" t="s">
        <v>42</v>
      </c>
      <c r="B20" s="134">
        <f>ROUND(VALUE(SUBSTITUTE(実質収支比率等に係る経年分析!F$47,"▲","-")),2)</f>
        <v>34.74</v>
      </c>
      <c r="C20" s="134">
        <f>ROUND(VALUE(SUBSTITUTE(実質収支比率等に係る経年分析!G$47,"▲","-")),2)</f>
        <v>39.380000000000003</v>
      </c>
      <c r="D20" s="134">
        <f>ROUND(VALUE(SUBSTITUTE(実質収支比率等に係る経年分析!H$47,"▲","-")),2)</f>
        <v>35.07</v>
      </c>
      <c r="E20" s="134">
        <f>ROUND(VALUE(SUBSTITUTE(実質収支比率等に係る経年分析!I$47,"▲","-")),2)</f>
        <v>37.950000000000003</v>
      </c>
      <c r="F20" s="134">
        <f>ROUND(VALUE(SUBSTITUTE(実質収支比率等に係る経年分析!J$47,"▲","-")),2)</f>
        <v>42.33</v>
      </c>
    </row>
    <row r="21" spans="1:11">
      <c r="A21" s="134" t="s">
        <v>43</v>
      </c>
      <c r="B21" s="134">
        <f>IF(ISNUMBER(VALUE(SUBSTITUTE(実質収支比率等に係る経年分析!F$49,"▲","-"))),ROUND(VALUE(SUBSTITUTE(実質収支比率等に係る経年分析!F$49,"▲","-")),2),NA())</f>
        <v>3.22</v>
      </c>
      <c r="C21" s="134">
        <f>IF(ISNUMBER(VALUE(SUBSTITUTE(実質収支比率等に係る経年分析!G$49,"▲","-"))),ROUND(VALUE(SUBSTITUTE(実質収支比率等に係る経年分析!G$49,"▲","-")),2),NA())</f>
        <v>-8.74</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-7.64</v>
      </c>
      <c r="F21" s="134">
        <f>IF(ISNUMBER(VALUE(SUBSTITUTE(実質収支比率等に係る経年分析!J$49,"▲","-"))),ROUND(VALUE(SUBSTITUTE(実質収支比率等に係る経年分析!J$49,"▲","-")),2),NA())</f>
        <v>6.58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6.18</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9.86</v>
      </c>
    </row>
    <row r="36" spans="1:16">
      <c r="A36" s="135" t="str">
        <f>IF(連結実質赤字比率に係る赤字・黒字の構成分析!C$34="",NA(),連結実質赤字比率に係る赤字・黒字の構成分析!C$34)</f>
        <v>工業用水道事業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9.8699999999999992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661</v>
      </c>
      <c r="E42" s="136"/>
      <c r="F42" s="136"/>
      <c r="G42" s="136">
        <f>'実質公債費比率（分子）の構造'!L$52</f>
        <v>689</v>
      </c>
      <c r="H42" s="136"/>
      <c r="I42" s="136"/>
      <c r="J42" s="136">
        <f>'実質公債費比率（分子）の構造'!M$52</f>
        <v>697</v>
      </c>
      <c r="K42" s="136"/>
      <c r="L42" s="136"/>
      <c r="M42" s="136">
        <f>'実質公債費比率（分子）の構造'!N$52</f>
        <v>734</v>
      </c>
      <c r="N42" s="136"/>
      <c r="O42" s="136"/>
      <c r="P42" s="136">
        <f>'実質公債費比率（分子）の構造'!O$52</f>
        <v>754</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2</v>
      </c>
      <c r="O43" s="136"/>
      <c r="P43" s="136"/>
    </row>
    <row r="44" spans="1:16">
      <c r="A44" s="136" t="s">
        <v>52</v>
      </c>
      <c r="B44" s="136">
        <f>'実質公債費比率（分子）の構造'!K$50</f>
        <v>429</v>
      </c>
      <c r="C44" s="136"/>
      <c r="D44" s="136"/>
      <c r="E44" s="136">
        <f>'実質公債費比率（分子）の構造'!L$50</f>
        <v>136</v>
      </c>
      <c r="F44" s="136"/>
      <c r="G44" s="136"/>
      <c r="H44" s="136">
        <f>'実質公債費比率（分子）の構造'!M$50</f>
        <v>136</v>
      </c>
      <c r="I44" s="136"/>
      <c r="J44" s="136"/>
      <c r="K44" s="136">
        <f>'実質公債費比率（分子）の構造'!N$50</f>
        <v>136</v>
      </c>
      <c r="L44" s="136"/>
      <c r="M44" s="136"/>
      <c r="N44" s="136">
        <f>'実質公債費比率（分子）の構造'!O$50</f>
        <v>136</v>
      </c>
      <c r="O44" s="136"/>
      <c r="P44" s="136"/>
    </row>
    <row r="45" spans="1:16">
      <c r="A45" s="136" t="s">
        <v>53</v>
      </c>
      <c r="B45" s="136">
        <f>'実質公債費比率（分子）の構造'!K$49</f>
        <v>49</v>
      </c>
      <c r="C45" s="136"/>
      <c r="D45" s="136"/>
      <c r="E45" s="136">
        <f>'実質公債費比率（分子）の構造'!L$49</f>
        <v>29</v>
      </c>
      <c r="F45" s="136"/>
      <c r="G45" s="136"/>
      <c r="H45" s="136">
        <f>'実質公債費比率（分子）の構造'!M$49</f>
        <v>31</v>
      </c>
      <c r="I45" s="136"/>
      <c r="J45" s="136"/>
      <c r="K45" s="136">
        <f>'実質公債費比率（分子）の構造'!N$49</f>
        <v>34</v>
      </c>
      <c r="L45" s="136"/>
      <c r="M45" s="136"/>
      <c r="N45" s="136">
        <f>'実質公債費比率（分子）の構造'!O$49</f>
        <v>41</v>
      </c>
      <c r="O45" s="136"/>
      <c r="P45" s="136"/>
    </row>
    <row r="46" spans="1:16">
      <c r="A46" s="136" t="s">
        <v>54</v>
      </c>
      <c r="B46" s="136">
        <f>'実質公債費比率（分子）の構造'!K$48</f>
        <v>365</v>
      </c>
      <c r="C46" s="136"/>
      <c r="D46" s="136"/>
      <c r="E46" s="136">
        <f>'実質公債費比率（分子）の構造'!L$48</f>
        <v>369</v>
      </c>
      <c r="F46" s="136"/>
      <c r="G46" s="136"/>
      <c r="H46" s="136">
        <f>'実質公債費比率（分子）の構造'!M$48</f>
        <v>375</v>
      </c>
      <c r="I46" s="136"/>
      <c r="J46" s="136"/>
      <c r="K46" s="136">
        <f>'実質公債費比率（分子）の構造'!N$48</f>
        <v>379</v>
      </c>
      <c r="L46" s="136"/>
      <c r="M46" s="136"/>
      <c r="N46" s="136">
        <f>'実質公債費比率（分子）の構造'!O$48</f>
        <v>370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677</v>
      </c>
      <c r="C49" s="136"/>
      <c r="D49" s="136"/>
      <c r="E49" s="136">
        <f>'実質公債費比率（分子）の構造'!L$45</f>
        <v>660</v>
      </c>
      <c r="F49" s="136"/>
      <c r="G49" s="136"/>
      <c r="H49" s="136">
        <f>'実質公債費比率（分子）の構造'!M$45</f>
        <v>662</v>
      </c>
      <c r="I49" s="136"/>
      <c r="J49" s="136"/>
      <c r="K49" s="136">
        <f>'実質公債費比率（分子）の構造'!N$45</f>
        <v>652</v>
      </c>
      <c r="L49" s="136"/>
      <c r="M49" s="136"/>
      <c r="N49" s="136">
        <f>'実質公債費比率（分子）の構造'!O$45</f>
        <v>630</v>
      </c>
      <c r="O49" s="136"/>
      <c r="P49" s="136"/>
    </row>
    <row r="50" spans="1:16">
      <c r="A50" s="136" t="s">
        <v>58</v>
      </c>
      <c r="B50" s="136" t="e">
        <f>NA()</f>
        <v>#N/A</v>
      </c>
      <c r="C50" s="136">
        <f>IF(ISNUMBER('実質公債費比率（分子）の構造'!K$53),'実質公債費比率（分子）の構造'!K$53,NA())</f>
        <v>860</v>
      </c>
      <c r="D50" s="136" t="e">
        <f>NA()</f>
        <v>#N/A</v>
      </c>
      <c r="E50" s="136" t="e">
        <f>NA()</f>
        <v>#N/A</v>
      </c>
      <c r="F50" s="136">
        <f>IF(ISNUMBER('実質公債費比率（分子）の構造'!L$53),'実質公債費比率（分子）の構造'!L$53,NA())</f>
        <v>506</v>
      </c>
      <c r="G50" s="136" t="e">
        <f>NA()</f>
        <v>#N/A</v>
      </c>
      <c r="H50" s="136" t="e">
        <f>NA()</f>
        <v>#N/A</v>
      </c>
      <c r="I50" s="136">
        <f>IF(ISNUMBER('実質公債費比率（分子）の構造'!M$53),'実質公債費比率（分子）の構造'!M$53,NA())</f>
        <v>508</v>
      </c>
      <c r="J50" s="136" t="e">
        <f>NA()</f>
        <v>#N/A</v>
      </c>
      <c r="K50" s="136" t="e">
        <f>NA()</f>
        <v>#N/A</v>
      </c>
      <c r="L50" s="136">
        <f>IF(ISNUMBER('実質公債費比率（分子）の構造'!N$53),'実質公債費比率（分子）の構造'!N$53,NA())</f>
        <v>467</v>
      </c>
      <c r="M50" s="136" t="e">
        <f>NA()</f>
        <v>#N/A</v>
      </c>
      <c r="N50" s="136" t="e">
        <f>NA()</f>
        <v>#N/A</v>
      </c>
      <c r="O50" s="136">
        <f>IF(ISNUMBER('実質公債費比率（分子）の構造'!O$53),'実質公債費比率（分子）の構造'!O$53,NA())</f>
        <v>425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8525</v>
      </c>
      <c r="E56" s="135"/>
      <c r="F56" s="135"/>
      <c r="G56" s="135">
        <f>'将来負担比率（分子）の構造'!J$51</f>
        <v>9180</v>
      </c>
      <c r="H56" s="135"/>
      <c r="I56" s="135"/>
      <c r="J56" s="135">
        <f>'将来負担比率（分子）の構造'!K$51</f>
        <v>9718</v>
      </c>
      <c r="K56" s="135"/>
      <c r="L56" s="135"/>
      <c r="M56" s="135">
        <f>'将来負担比率（分子）の構造'!L$51</f>
        <v>9467</v>
      </c>
      <c r="N56" s="135"/>
      <c r="O56" s="135"/>
      <c r="P56" s="135">
        <f>'将来負担比率（分子）の構造'!M$51</f>
        <v>9269</v>
      </c>
    </row>
    <row r="57" spans="1:16">
      <c r="A57" s="135" t="s">
        <v>34</v>
      </c>
      <c r="B57" s="135"/>
      <c r="C57" s="135"/>
      <c r="D57" s="135">
        <f>'将来負担比率（分子）の構造'!I$50</f>
        <v>124</v>
      </c>
      <c r="E57" s="135"/>
      <c r="F57" s="135"/>
      <c r="G57" s="135">
        <f>'将来負担比率（分子）の構造'!J$50</f>
        <v>131</v>
      </c>
      <c r="H57" s="135"/>
      <c r="I57" s="135"/>
      <c r="J57" s="135">
        <f>'将来負担比率（分子）の構造'!K$50</f>
        <v>105</v>
      </c>
      <c r="K57" s="135"/>
      <c r="L57" s="135"/>
      <c r="M57" s="135">
        <f>'将来負担比率（分子）の構造'!L$50</f>
        <v>84</v>
      </c>
      <c r="N57" s="135"/>
      <c r="O57" s="135"/>
      <c r="P57" s="135">
        <f>'将来負担比率（分子）の構造'!M$50</f>
        <v>102</v>
      </c>
    </row>
    <row r="58" spans="1:16">
      <c r="A58" s="135" t="s">
        <v>33</v>
      </c>
      <c r="B58" s="135"/>
      <c r="C58" s="135"/>
      <c r="D58" s="135">
        <f>'将来負担比率（分子）の構造'!I$49</f>
        <v>3862</v>
      </c>
      <c r="E58" s="135"/>
      <c r="F58" s="135"/>
      <c r="G58" s="135">
        <f>'将来負担比率（分子）の構造'!J$49</f>
        <v>3791</v>
      </c>
      <c r="H58" s="135"/>
      <c r="I58" s="135"/>
      <c r="J58" s="135">
        <f>'将来負担比率（分子）の構造'!K$49</f>
        <v>3921</v>
      </c>
      <c r="K58" s="135"/>
      <c r="L58" s="135"/>
      <c r="M58" s="135">
        <f>'将来負担比率（分子）の構造'!L$49</f>
        <v>4385</v>
      </c>
      <c r="N58" s="135"/>
      <c r="O58" s="135"/>
      <c r="P58" s="135">
        <f>'将来負担比率（分子）の構造'!M$49</f>
        <v>4780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790</v>
      </c>
      <c r="C62" s="135"/>
      <c r="D62" s="135"/>
      <c r="E62" s="135">
        <f>'将来負担比率（分子）の構造'!J$45</f>
        <v>684</v>
      </c>
      <c r="F62" s="135"/>
      <c r="G62" s="135"/>
      <c r="H62" s="135">
        <f>'将来負担比率（分子）の構造'!K$45</f>
        <v>685</v>
      </c>
      <c r="I62" s="135"/>
      <c r="J62" s="135"/>
      <c r="K62" s="135">
        <f>'将来負担比率（分子）の構造'!L$45</f>
        <v>703</v>
      </c>
      <c r="L62" s="135"/>
      <c r="M62" s="135"/>
      <c r="N62" s="135">
        <f>'将来負担比率（分子）の構造'!M$45</f>
        <v>625</v>
      </c>
      <c r="O62" s="135"/>
      <c r="P62" s="135"/>
    </row>
    <row r="63" spans="1:16">
      <c r="A63" s="135" t="s">
        <v>27</v>
      </c>
      <c r="B63" s="135">
        <f>'将来負担比率（分子）の構造'!I$44</f>
        <v>227</v>
      </c>
      <c r="C63" s="135"/>
      <c r="D63" s="135"/>
      <c r="E63" s="135">
        <f>'将来負担比率（分子）の構造'!J$44</f>
        <v>213</v>
      </c>
      <c r="F63" s="135"/>
      <c r="G63" s="135"/>
      <c r="H63" s="135">
        <f>'将来負担比率（分子）の構造'!K$44</f>
        <v>201</v>
      </c>
      <c r="I63" s="135"/>
      <c r="J63" s="135"/>
      <c r="K63" s="135">
        <f>'将来負担比率（分子）の構造'!L$44</f>
        <v>164</v>
      </c>
      <c r="L63" s="135"/>
      <c r="M63" s="135"/>
      <c r="N63" s="135">
        <f>'将来負担比率（分子）の構造'!M$44</f>
        <v>133</v>
      </c>
      <c r="O63" s="135"/>
      <c r="P63" s="135"/>
    </row>
    <row r="64" spans="1:16">
      <c r="A64" s="135" t="s">
        <v>26</v>
      </c>
      <c r="B64" s="135">
        <f>'将来負担比率（分子）の構造'!I$43</f>
        <v>5092</v>
      </c>
      <c r="C64" s="135"/>
      <c r="D64" s="135"/>
      <c r="E64" s="135">
        <f>'将来負担比率（分子）の構造'!J$43</f>
        <v>5034</v>
      </c>
      <c r="F64" s="135"/>
      <c r="G64" s="135"/>
      <c r="H64" s="135">
        <f>'将来負担比率（分子）の構造'!K$43</f>
        <v>4779</v>
      </c>
      <c r="I64" s="135"/>
      <c r="J64" s="135"/>
      <c r="K64" s="135">
        <f>'将来負担比率（分子）の構造'!L$43</f>
        <v>4864</v>
      </c>
      <c r="L64" s="135"/>
      <c r="M64" s="135"/>
      <c r="N64" s="135">
        <f>'将来負担比率（分子）の構造'!M$43</f>
        <v>4260</v>
      </c>
      <c r="O64" s="135"/>
      <c r="P64" s="135"/>
    </row>
    <row r="65" spans="1:16">
      <c r="A65" s="135" t="s">
        <v>25</v>
      </c>
      <c r="B65" s="135">
        <f>'将来負担比率（分子）の構造'!I$42</f>
        <v>1115</v>
      </c>
      <c r="C65" s="135"/>
      <c r="D65" s="135"/>
      <c r="E65" s="135">
        <f>'将来負担比率（分子）の構造'!J$42</f>
        <v>813</v>
      </c>
      <c r="F65" s="135"/>
      <c r="G65" s="135"/>
      <c r="H65" s="135">
        <f>'将来負担比率（分子）の構造'!K$42</f>
        <v>502</v>
      </c>
      <c r="I65" s="135"/>
      <c r="J65" s="135"/>
      <c r="K65" s="135">
        <f>'将来負担比率（分子）の構造'!L$42</f>
        <v>366</v>
      </c>
      <c r="L65" s="135"/>
      <c r="M65" s="135"/>
      <c r="N65" s="135">
        <f>'将来負担比率（分子）の構造'!M$42</f>
        <v>230</v>
      </c>
      <c r="O65" s="135"/>
      <c r="P65" s="135"/>
    </row>
    <row r="66" spans="1:16">
      <c r="A66" s="135" t="s">
        <v>24</v>
      </c>
      <c r="B66" s="135">
        <f>'将来負担比率（分子）の構造'!I$41</f>
        <v>7006</v>
      </c>
      <c r="C66" s="135"/>
      <c r="D66" s="135"/>
      <c r="E66" s="135">
        <f>'将来負担比率（分子）の構造'!J$41</f>
        <v>7385</v>
      </c>
      <c r="F66" s="135"/>
      <c r="G66" s="135"/>
      <c r="H66" s="135">
        <f>'将来負担比率（分子）の構造'!K$41</f>
        <v>7599</v>
      </c>
      <c r="I66" s="135"/>
      <c r="J66" s="135"/>
      <c r="K66" s="135">
        <f>'将来負担比率（分子）の構造'!L$41</f>
        <v>7441</v>
      </c>
      <c r="L66" s="135"/>
      <c r="M66" s="135"/>
      <c r="N66" s="135">
        <f>'将来負担比率（分子）の構造'!M$41</f>
        <v>7087</v>
      </c>
      <c r="O66" s="135"/>
      <c r="P66" s="135"/>
    </row>
    <row r="67" spans="1:16">
      <c r="A67" s="135" t="s">
        <v>62</v>
      </c>
      <c r="B67" s="135" t="e">
        <f>NA()</f>
        <v>#N/A</v>
      </c>
      <c r="C67" s="135">
        <f>IF(ISNUMBER('将来負担比率（分子）の構造'!I$52), IF('将来負担比率（分子）の構造'!I$52 &lt; 0, 0, '将来負担比率（分子）の構造'!I$52), NA())</f>
        <v>1721</v>
      </c>
      <c r="D67" s="135" t="e">
        <f>NA()</f>
        <v>#N/A</v>
      </c>
      <c r="E67" s="135" t="e">
        <f>NA()</f>
        <v>#N/A</v>
      </c>
      <c r="F67" s="135">
        <f>IF(ISNUMBER('将来負担比率（分子）の構造'!J$52), IF('将来負担比率（分子）の構造'!J$52 &lt; 0, 0, '将来負担比率（分子）の構造'!J$52), NA())</f>
        <v>1028</v>
      </c>
      <c r="G67" s="135" t="e">
        <f>NA()</f>
        <v>#N/A</v>
      </c>
      <c r="H67" s="135" t="e">
        <f>NA()</f>
        <v>#N/A</v>
      </c>
      <c r="I67" s="135">
        <f>IF(ISNUMBER('将来負担比率（分子）の構造'!K$52), IF('将来負担比率（分子）の構造'!K$52 &lt; 0, 0, '将来負担比率（分子）の構造'!K$52), NA())</f>
        <v>22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3902270</v>
      </c>
      <c r="S5" s="613"/>
      <c r="T5" s="613"/>
      <c r="U5" s="613"/>
      <c r="V5" s="613"/>
      <c r="W5" s="613"/>
      <c r="X5" s="613"/>
      <c r="Y5" s="614"/>
      <c r="Z5" s="615">
        <v>16.600000000000001</v>
      </c>
      <c r="AA5" s="615"/>
      <c r="AB5" s="615"/>
      <c r="AC5" s="615"/>
      <c r="AD5" s="616">
        <v>3902270</v>
      </c>
      <c r="AE5" s="616"/>
      <c r="AF5" s="616"/>
      <c r="AG5" s="616"/>
      <c r="AH5" s="616"/>
      <c r="AI5" s="616"/>
      <c r="AJ5" s="616"/>
      <c r="AK5" s="616"/>
      <c r="AL5" s="617">
        <v>79.3</v>
      </c>
      <c r="AM5" s="618"/>
      <c r="AN5" s="618"/>
      <c r="AO5" s="619"/>
      <c r="AP5" s="609" t="s">
        <v>208</v>
      </c>
      <c r="AQ5" s="610"/>
      <c r="AR5" s="610"/>
      <c r="AS5" s="610"/>
      <c r="AT5" s="610"/>
      <c r="AU5" s="610"/>
      <c r="AV5" s="610"/>
      <c r="AW5" s="610"/>
      <c r="AX5" s="610"/>
      <c r="AY5" s="610"/>
      <c r="AZ5" s="610"/>
      <c r="BA5" s="610"/>
      <c r="BB5" s="610"/>
      <c r="BC5" s="610"/>
      <c r="BD5" s="610"/>
      <c r="BE5" s="610"/>
      <c r="BF5" s="611"/>
      <c r="BG5" s="623">
        <v>3874563</v>
      </c>
      <c r="BH5" s="624"/>
      <c r="BI5" s="624"/>
      <c r="BJ5" s="624"/>
      <c r="BK5" s="624"/>
      <c r="BL5" s="624"/>
      <c r="BM5" s="624"/>
      <c r="BN5" s="625"/>
      <c r="BO5" s="626">
        <v>99.3</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113745</v>
      </c>
      <c r="S6" s="624"/>
      <c r="T6" s="624"/>
      <c r="U6" s="624"/>
      <c r="V6" s="624"/>
      <c r="W6" s="624"/>
      <c r="X6" s="624"/>
      <c r="Y6" s="625"/>
      <c r="Z6" s="626">
        <v>0.5</v>
      </c>
      <c r="AA6" s="626"/>
      <c r="AB6" s="626"/>
      <c r="AC6" s="626"/>
      <c r="AD6" s="627">
        <v>113745</v>
      </c>
      <c r="AE6" s="627"/>
      <c r="AF6" s="627"/>
      <c r="AG6" s="627"/>
      <c r="AH6" s="627"/>
      <c r="AI6" s="627"/>
      <c r="AJ6" s="627"/>
      <c r="AK6" s="627"/>
      <c r="AL6" s="628">
        <v>2.2999999999999998</v>
      </c>
      <c r="AM6" s="629"/>
      <c r="AN6" s="629"/>
      <c r="AO6" s="630"/>
      <c r="AP6" s="620" t="s">
        <v>214</v>
      </c>
      <c r="AQ6" s="621"/>
      <c r="AR6" s="621"/>
      <c r="AS6" s="621"/>
      <c r="AT6" s="621"/>
      <c r="AU6" s="621"/>
      <c r="AV6" s="621"/>
      <c r="AW6" s="621"/>
      <c r="AX6" s="621"/>
      <c r="AY6" s="621"/>
      <c r="AZ6" s="621"/>
      <c r="BA6" s="621"/>
      <c r="BB6" s="621"/>
      <c r="BC6" s="621"/>
      <c r="BD6" s="621"/>
      <c r="BE6" s="621"/>
      <c r="BF6" s="622"/>
      <c r="BG6" s="623">
        <v>3874563</v>
      </c>
      <c r="BH6" s="624"/>
      <c r="BI6" s="624"/>
      <c r="BJ6" s="624"/>
      <c r="BK6" s="624"/>
      <c r="BL6" s="624"/>
      <c r="BM6" s="624"/>
      <c r="BN6" s="625"/>
      <c r="BO6" s="626">
        <v>99.3</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132450</v>
      </c>
      <c r="CS6" s="624"/>
      <c r="CT6" s="624"/>
      <c r="CU6" s="624"/>
      <c r="CV6" s="624"/>
      <c r="CW6" s="624"/>
      <c r="CX6" s="624"/>
      <c r="CY6" s="625"/>
      <c r="CZ6" s="626">
        <v>0.6</v>
      </c>
      <c r="DA6" s="626"/>
      <c r="DB6" s="626"/>
      <c r="DC6" s="626"/>
      <c r="DD6" s="632" t="s">
        <v>209</v>
      </c>
      <c r="DE6" s="624"/>
      <c r="DF6" s="624"/>
      <c r="DG6" s="624"/>
      <c r="DH6" s="624"/>
      <c r="DI6" s="624"/>
      <c r="DJ6" s="624"/>
      <c r="DK6" s="624"/>
      <c r="DL6" s="624"/>
      <c r="DM6" s="624"/>
      <c r="DN6" s="624"/>
      <c r="DO6" s="624"/>
      <c r="DP6" s="625"/>
      <c r="DQ6" s="632">
        <v>132390</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3519</v>
      </c>
      <c r="S7" s="624"/>
      <c r="T7" s="624"/>
      <c r="U7" s="624"/>
      <c r="V7" s="624"/>
      <c r="W7" s="624"/>
      <c r="X7" s="624"/>
      <c r="Y7" s="625"/>
      <c r="Z7" s="626">
        <v>0</v>
      </c>
      <c r="AA7" s="626"/>
      <c r="AB7" s="626"/>
      <c r="AC7" s="626"/>
      <c r="AD7" s="627">
        <v>3519</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1825772</v>
      </c>
      <c r="BH7" s="624"/>
      <c r="BI7" s="624"/>
      <c r="BJ7" s="624"/>
      <c r="BK7" s="624"/>
      <c r="BL7" s="624"/>
      <c r="BM7" s="624"/>
      <c r="BN7" s="625"/>
      <c r="BO7" s="626">
        <v>46.8</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1413536</v>
      </c>
      <c r="CS7" s="624"/>
      <c r="CT7" s="624"/>
      <c r="CU7" s="624"/>
      <c r="CV7" s="624"/>
      <c r="CW7" s="624"/>
      <c r="CX7" s="624"/>
      <c r="CY7" s="625"/>
      <c r="CZ7" s="626">
        <v>6.2</v>
      </c>
      <c r="DA7" s="626"/>
      <c r="DB7" s="626"/>
      <c r="DC7" s="626"/>
      <c r="DD7" s="632">
        <v>58770</v>
      </c>
      <c r="DE7" s="624"/>
      <c r="DF7" s="624"/>
      <c r="DG7" s="624"/>
      <c r="DH7" s="624"/>
      <c r="DI7" s="624"/>
      <c r="DJ7" s="624"/>
      <c r="DK7" s="624"/>
      <c r="DL7" s="624"/>
      <c r="DM7" s="624"/>
      <c r="DN7" s="624"/>
      <c r="DO7" s="624"/>
      <c r="DP7" s="625"/>
      <c r="DQ7" s="632">
        <v>1183364</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8851</v>
      </c>
      <c r="S8" s="624"/>
      <c r="T8" s="624"/>
      <c r="U8" s="624"/>
      <c r="V8" s="624"/>
      <c r="W8" s="624"/>
      <c r="X8" s="624"/>
      <c r="Y8" s="625"/>
      <c r="Z8" s="626">
        <v>0</v>
      </c>
      <c r="AA8" s="626"/>
      <c r="AB8" s="626"/>
      <c r="AC8" s="626"/>
      <c r="AD8" s="627">
        <v>8851</v>
      </c>
      <c r="AE8" s="627"/>
      <c r="AF8" s="627"/>
      <c r="AG8" s="627"/>
      <c r="AH8" s="627"/>
      <c r="AI8" s="627"/>
      <c r="AJ8" s="627"/>
      <c r="AK8" s="627"/>
      <c r="AL8" s="628">
        <v>0.2</v>
      </c>
      <c r="AM8" s="629"/>
      <c r="AN8" s="629"/>
      <c r="AO8" s="630"/>
      <c r="AP8" s="620" t="s">
        <v>220</v>
      </c>
      <c r="AQ8" s="621"/>
      <c r="AR8" s="621"/>
      <c r="AS8" s="621"/>
      <c r="AT8" s="621"/>
      <c r="AU8" s="621"/>
      <c r="AV8" s="621"/>
      <c r="AW8" s="621"/>
      <c r="AX8" s="621"/>
      <c r="AY8" s="621"/>
      <c r="AZ8" s="621"/>
      <c r="BA8" s="621"/>
      <c r="BB8" s="621"/>
      <c r="BC8" s="621"/>
      <c r="BD8" s="621"/>
      <c r="BE8" s="621"/>
      <c r="BF8" s="622"/>
      <c r="BG8" s="623">
        <v>34083</v>
      </c>
      <c r="BH8" s="624"/>
      <c r="BI8" s="624"/>
      <c r="BJ8" s="624"/>
      <c r="BK8" s="624"/>
      <c r="BL8" s="624"/>
      <c r="BM8" s="624"/>
      <c r="BN8" s="625"/>
      <c r="BO8" s="626">
        <v>0.9</v>
      </c>
      <c r="BP8" s="626"/>
      <c r="BQ8" s="626"/>
      <c r="BR8" s="626"/>
      <c r="BS8" s="632" t="s">
        <v>111</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16385143</v>
      </c>
      <c r="CS8" s="624"/>
      <c r="CT8" s="624"/>
      <c r="CU8" s="624"/>
      <c r="CV8" s="624"/>
      <c r="CW8" s="624"/>
      <c r="CX8" s="624"/>
      <c r="CY8" s="625"/>
      <c r="CZ8" s="626">
        <v>71.7</v>
      </c>
      <c r="DA8" s="626"/>
      <c r="DB8" s="626"/>
      <c r="DC8" s="626"/>
      <c r="DD8" s="632">
        <v>912291</v>
      </c>
      <c r="DE8" s="624"/>
      <c r="DF8" s="624"/>
      <c r="DG8" s="624"/>
      <c r="DH8" s="624"/>
      <c r="DI8" s="624"/>
      <c r="DJ8" s="624"/>
      <c r="DK8" s="624"/>
      <c r="DL8" s="624"/>
      <c r="DM8" s="624"/>
      <c r="DN8" s="624"/>
      <c r="DO8" s="624"/>
      <c r="DP8" s="625"/>
      <c r="DQ8" s="632">
        <v>1359232</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7205</v>
      </c>
      <c r="S9" s="624"/>
      <c r="T9" s="624"/>
      <c r="U9" s="624"/>
      <c r="V9" s="624"/>
      <c r="W9" s="624"/>
      <c r="X9" s="624"/>
      <c r="Y9" s="625"/>
      <c r="Z9" s="626">
        <v>0</v>
      </c>
      <c r="AA9" s="626"/>
      <c r="AB9" s="626"/>
      <c r="AC9" s="626"/>
      <c r="AD9" s="627">
        <v>7205</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828866</v>
      </c>
      <c r="BH9" s="624"/>
      <c r="BI9" s="624"/>
      <c r="BJ9" s="624"/>
      <c r="BK9" s="624"/>
      <c r="BL9" s="624"/>
      <c r="BM9" s="624"/>
      <c r="BN9" s="625"/>
      <c r="BO9" s="626">
        <v>21.2</v>
      </c>
      <c r="BP9" s="626"/>
      <c r="BQ9" s="626"/>
      <c r="BR9" s="626"/>
      <c r="BS9" s="632" t="s">
        <v>111</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570874</v>
      </c>
      <c r="CS9" s="624"/>
      <c r="CT9" s="624"/>
      <c r="CU9" s="624"/>
      <c r="CV9" s="624"/>
      <c r="CW9" s="624"/>
      <c r="CX9" s="624"/>
      <c r="CY9" s="625"/>
      <c r="CZ9" s="626">
        <v>2.5</v>
      </c>
      <c r="DA9" s="626"/>
      <c r="DB9" s="626"/>
      <c r="DC9" s="626"/>
      <c r="DD9" s="632">
        <v>147285</v>
      </c>
      <c r="DE9" s="624"/>
      <c r="DF9" s="624"/>
      <c r="DG9" s="624"/>
      <c r="DH9" s="624"/>
      <c r="DI9" s="624"/>
      <c r="DJ9" s="624"/>
      <c r="DK9" s="624"/>
      <c r="DL9" s="624"/>
      <c r="DM9" s="624"/>
      <c r="DN9" s="624"/>
      <c r="DO9" s="624"/>
      <c r="DP9" s="625"/>
      <c r="DQ9" s="632">
        <v>407641</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382370</v>
      </c>
      <c r="S10" s="624"/>
      <c r="T10" s="624"/>
      <c r="U10" s="624"/>
      <c r="V10" s="624"/>
      <c r="W10" s="624"/>
      <c r="X10" s="624"/>
      <c r="Y10" s="625"/>
      <c r="Z10" s="626">
        <v>1.6</v>
      </c>
      <c r="AA10" s="626"/>
      <c r="AB10" s="626"/>
      <c r="AC10" s="626"/>
      <c r="AD10" s="627">
        <v>382370</v>
      </c>
      <c r="AE10" s="627"/>
      <c r="AF10" s="627"/>
      <c r="AG10" s="627"/>
      <c r="AH10" s="627"/>
      <c r="AI10" s="627"/>
      <c r="AJ10" s="627"/>
      <c r="AK10" s="627"/>
      <c r="AL10" s="628">
        <v>7.8</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74876</v>
      </c>
      <c r="BH10" s="624"/>
      <c r="BI10" s="624"/>
      <c r="BJ10" s="624"/>
      <c r="BK10" s="624"/>
      <c r="BL10" s="624"/>
      <c r="BM10" s="624"/>
      <c r="BN10" s="625"/>
      <c r="BO10" s="626">
        <v>1.9</v>
      </c>
      <c r="BP10" s="626"/>
      <c r="BQ10" s="626"/>
      <c r="BR10" s="626"/>
      <c r="BS10" s="632" t="s">
        <v>111</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12128</v>
      </c>
      <c r="CS10" s="624"/>
      <c r="CT10" s="624"/>
      <c r="CU10" s="624"/>
      <c r="CV10" s="624"/>
      <c r="CW10" s="624"/>
      <c r="CX10" s="624"/>
      <c r="CY10" s="625"/>
      <c r="CZ10" s="626">
        <v>0.1</v>
      </c>
      <c r="DA10" s="626"/>
      <c r="DB10" s="626"/>
      <c r="DC10" s="626"/>
      <c r="DD10" s="632" t="s">
        <v>111</v>
      </c>
      <c r="DE10" s="624"/>
      <c r="DF10" s="624"/>
      <c r="DG10" s="624"/>
      <c r="DH10" s="624"/>
      <c r="DI10" s="624"/>
      <c r="DJ10" s="624"/>
      <c r="DK10" s="624"/>
      <c r="DL10" s="624"/>
      <c r="DM10" s="624"/>
      <c r="DN10" s="624"/>
      <c r="DO10" s="624"/>
      <c r="DP10" s="625"/>
      <c r="DQ10" s="632">
        <v>656</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35129</v>
      </c>
      <c r="S11" s="624"/>
      <c r="T11" s="624"/>
      <c r="U11" s="624"/>
      <c r="V11" s="624"/>
      <c r="W11" s="624"/>
      <c r="X11" s="624"/>
      <c r="Y11" s="625"/>
      <c r="Z11" s="626">
        <v>0.1</v>
      </c>
      <c r="AA11" s="626"/>
      <c r="AB11" s="626"/>
      <c r="AC11" s="626"/>
      <c r="AD11" s="627">
        <v>35129</v>
      </c>
      <c r="AE11" s="627"/>
      <c r="AF11" s="627"/>
      <c r="AG11" s="627"/>
      <c r="AH11" s="627"/>
      <c r="AI11" s="627"/>
      <c r="AJ11" s="627"/>
      <c r="AK11" s="627"/>
      <c r="AL11" s="628">
        <v>0.7</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887947</v>
      </c>
      <c r="BH11" s="624"/>
      <c r="BI11" s="624"/>
      <c r="BJ11" s="624"/>
      <c r="BK11" s="624"/>
      <c r="BL11" s="624"/>
      <c r="BM11" s="624"/>
      <c r="BN11" s="625"/>
      <c r="BO11" s="626">
        <v>22.8</v>
      </c>
      <c r="BP11" s="626"/>
      <c r="BQ11" s="626"/>
      <c r="BR11" s="626"/>
      <c r="BS11" s="632" t="s">
        <v>111</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572601</v>
      </c>
      <c r="CS11" s="624"/>
      <c r="CT11" s="624"/>
      <c r="CU11" s="624"/>
      <c r="CV11" s="624"/>
      <c r="CW11" s="624"/>
      <c r="CX11" s="624"/>
      <c r="CY11" s="625"/>
      <c r="CZ11" s="626">
        <v>2.5</v>
      </c>
      <c r="DA11" s="626"/>
      <c r="DB11" s="626"/>
      <c r="DC11" s="626"/>
      <c r="DD11" s="632">
        <v>142331</v>
      </c>
      <c r="DE11" s="624"/>
      <c r="DF11" s="624"/>
      <c r="DG11" s="624"/>
      <c r="DH11" s="624"/>
      <c r="DI11" s="624"/>
      <c r="DJ11" s="624"/>
      <c r="DK11" s="624"/>
      <c r="DL11" s="624"/>
      <c r="DM11" s="624"/>
      <c r="DN11" s="624"/>
      <c r="DO11" s="624"/>
      <c r="DP11" s="625"/>
      <c r="DQ11" s="632">
        <v>345748</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1831870</v>
      </c>
      <c r="BH12" s="624"/>
      <c r="BI12" s="624"/>
      <c r="BJ12" s="624"/>
      <c r="BK12" s="624"/>
      <c r="BL12" s="624"/>
      <c r="BM12" s="624"/>
      <c r="BN12" s="625"/>
      <c r="BO12" s="626">
        <v>46.9</v>
      </c>
      <c r="BP12" s="626"/>
      <c r="BQ12" s="626"/>
      <c r="BR12" s="626"/>
      <c r="BS12" s="632" t="s">
        <v>111</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441478</v>
      </c>
      <c r="CS12" s="624"/>
      <c r="CT12" s="624"/>
      <c r="CU12" s="624"/>
      <c r="CV12" s="624"/>
      <c r="CW12" s="624"/>
      <c r="CX12" s="624"/>
      <c r="CY12" s="625"/>
      <c r="CZ12" s="626">
        <v>1.9</v>
      </c>
      <c r="DA12" s="626"/>
      <c r="DB12" s="626"/>
      <c r="DC12" s="626"/>
      <c r="DD12" s="632">
        <v>156558</v>
      </c>
      <c r="DE12" s="624"/>
      <c r="DF12" s="624"/>
      <c r="DG12" s="624"/>
      <c r="DH12" s="624"/>
      <c r="DI12" s="624"/>
      <c r="DJ12" s="624"/>
      <c r="DK12" s="624"/>
      <c r="DL12" s="624"/>
      <c r="DM12" s="624"/>
      <c r="DN12" s="624"/>
      <c r="DO12" s="624"/>
      <c r="DP12" s="625"/>
      <c r="DQ12" s="632">
        <v>152873</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20742</v>
      </c>
      <c r="S13" s="624"/>
      <c r="T13" s="624"/>
      <c r="U13" s="624"/>
      <c r="V13" s="624"/>
      <c r="W13" s="624"/>
      <c r="X13" s="624"/>
      <c r="Y13" s="625"/>
      <c r="Z13" s="626">
        <v>0.1</v>
      </c>
      <c r="AA13" s="626"/>
      <c r="AB13" s="626"/>
      <c r="AC13" s="626"/>
      <c r="AD13" s="627">
        <v>20742</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1825546</v>
      </c>
      <c r="BH13" s="624"/>
      <c r="BI13" s="624"/>
      <c r="BJ13" s="624"/>
      <c r="BK13" s="624"/>
      <c r="BL13" s="624"/>
      <c r="BM13" s="624"/>
      <c r="BN13" s="625"/>
      <c r="BO13" s="626">
        <v>46.8</v>
      </c>
      <c r="BP13" s="626"/>
      <c r="BQ13" s="626"/>
      <c r="BR13" s="626"/>
      <c r="BS13" s="632" t="s">
        <v>111</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1142889</v>
      </c>
      <c r="CS13" s="624"/>
      <c r="CT13" s="624"/>
      <c r="CU13" s="624"/>
      <c r="CV13" s="624"/>
      <c r="CW13" s="624"/>
      <c r="CX13" s="624"/>
      <c r="CY13" s="625"/>
      <c r="CZ13" s="626">
        <v>5</v>
      </c>
      <c r="DA13" s="626"/>
      <c r="DB13" s="626"/>
      <c r="DC13" s="626"/>
      <c r="DD13" s="632">
        <v>649661</v>
      </c>
      <c r="DE13" s="624"/>
      <c r="DF13" s="624"/>
      <c r="DG13" s="624"/>
      <c r="DH13" s="624"/>
      <c r="DI13" s="624"/>
      <c r="DJ13" s="624"/>
      <c r="DK13" s="624"/>
      <c r="DL13" s="624"/>
      <c r="DM13" s="624"/>
      <c r="DN13" s="624"/>
      <c r="DO13" s="624"/>
      <c r="DP13" s="625"/>
      <c r="DQ13" s="632">
        <v>753327</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41717</v>
      </c>
      <c r="BH14" s="624"/>
      <c r="BI14" s="624"/>
      <c r="BJ14" s="624"/>
      <c r="BK14" s="624"/>
      <c r="BL14" s="624"/>
      <c r="BM14" s="624"/>
      <c r="BN14" s="625"/>
      <c r="BO14" s="626">
        <v>1.1000000000000001</v>
      </c>
      <c r="BP14" s="626"/>
      <c r="BQ14" s="626"/>
      <c r="BR14" s="626"/>
      <c r="BS14" s="632" t="s">
        <v>111</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274353</v>
      </c>
      <c r="CS14" s="624"/>
      <c r="CT14" s="624"/>
      <c r="CU14" s="624"/>
      <c r="CV14" s="624"/>
      <c r="CW14" s="624"/>
      <c r="CX14" s="624"/>
      <c r="CY14" s="625"/>
      <c r="CZ14" s="626">
        <v>1.2</v>
      </c>
      <c r="DA14" s="626"/>
      <c r="DB14" s="626"/>
      <c r="DC14" s="626"/>
      <c r="DD14" s="632">
        <v>17602</v>
      </c>
      <c r="DE14" s="624"/>
      <c r="DF14" s="624"/>
      <c r="DG14" s="624"/>
      <c r="DH14" s="624"/>
      <c r="DI14" s="624"/>
      <c r="DJ14" s="624"/>
      <c r="DK14" s="624"/>
      <c r="DL14" s="624"/>
      <c r="DM14" s="624"/>
      <c r="DN14" s="624"/>
      <c r="DO14" s="624"/>
      <c r="DP14" s="625"/>
      <c r="DQ14" s="632">
        <v>265304</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12843</v>
      </c>
      <c r="S15" s="624"/>
      <c r="T15" s="624"/>
      <c r="U15" s="624"/>
      <c r="V15" s="624"/>
      <c r="W15" s="624"/>
      <c r="X15" s="624"/>
      <c r="Y15" s="625"/>
      <c r="Z15" s="626">
        <v>0.1</v>
      </c>
      <c r="AA15" s="626"/>
      <c r="AB15" s="626"/>
      <c r="AC15" s="626"/>
      <c r="AD15" s="627">
        <v>12843</v>
      </c>
      <c r="AE15" s="627"/>
      <c r="AF15" s="627"/>
      <c r="AG15" s="627"/>
      <c r="AH15" s="627"/>
      <c r="AI15" s="627"/>
      <c r="AJ15" s="627"/>
      <c r="AK15" s="627"/>
      <c r="AL15" s="628">
        <v>0.3</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175204</v>
      </c>
      <c r="BH15" s="624"/>
      <c r="BI15" s="624"/>
      <c r="BJ15" s="624"/>
      <c r="BK15" s="624"/>
      <c r="BL15" s="624"/>
      <c r="BM15" s="624"/>
      <c r="BN15" s="625"/>
      <c r="BO15" s="626">
        <v>4.5</v>
      </c>
      <c r="BP15" s="626"/>
      <c r="BQ15" s="626"/>
      <c r="BR15" s="626"/>
      <c r="BS15" s="632" t="s">
        <v>111</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1241427</v>
      </c>
      <c r="CS15" s="624"/>
      <c r="CT15" s="624"/>
      <c r="CU15" s="624"/>
      <c r="CV15" s="624"/>
      <c r="CW15" s="624"/>
      <c r="CX15" s="624"/>
      <c r="CY15" s="625"/>
      <c r="CZ15" s="626">
        <v>5.4</v>
      </c>
      <c r="DA15" s="626"/>
      <c r="DB15" s="626"/>
      <c r="DC15" s="626"/>
      <c r="DD15" s="632">
        <v>658707</v>
      </c>
      <c r="DE15" s="624"/>
      <c r="DF15" s="624"/>
      <c r="DG15" s="624"/>
      <c r="DH15" s="624"/>
      <c r="DI15" s="624"/>
      <c r="DJ15" s="624"/>
      <c r="DK15" s="624"/>
      <c r="DL15" s="624"/>
      <c r="DM15" s="624"/>
      <c r="DN15" s="624"/>
      <c r="DO15" s="624"/>
      <c r="DP15" s="625"/>
      <c r="DQ15" s="632">
        <v>930021</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1473760</v>
      </c>
      <c r="S16" s="624"/>
      <c r="T16" s="624"/>
      <c r="U16" s="624"/>
      <c r="V16" s="624"/>
      <c r="W16" s="624"/>
      <c r="X16" s="624"/>
      <c r="Y16" s="625"/>
      <c r="Z16" s="626">
        <v>6.3</v>
      </c>
      <c r="AA16" s="626"/>
      <c r="AB16" s="626"/>
      <c r="AC16" s="626"/>
      <c r="AD16" s="627">
        <v>379157</v>
      </c>
      <c r="AE16" s="627"/>
      <c r="AF16" s="627"/>
      <c r="AG16" s="627"/>
      <c r="AH16" s="627"/>
      <c r="AI16" s="627"/>
      <c r="AJ16" s="627"/>
      <c r="AK16" s="627"/>
      <c r="AL16" s="628">
        <v>7.7</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24824</v>
      </c>
      <c r="CS16" s="624"/>
      <c r="CT16" s="624"/>
      <c r="CU16" s="624"/>
      <c r="CV16" s="624"/>
      <c r="CW16" s="624"/>
      <c r="CX16" s="624"/>
      <c r="CY16" s="625"/>
      <c r="CZ16" s="626">
        <v>0.1</v>
      </c>
      <c r="DA16" s="626"/>
      <c r="DB16" s="626"/>
      <c r="DC16" s="626"/>
      <c r="DD16" s="632" t="s">
        <v>111</v>
      </c>
      <c r="DE16" s="624"/>
      <c r="DF16" s="624"/>
      <c r="DG16" s="624"/>
      <c r="DH16" s="624"/>
      <c r="DI16" s="624"/>
      <c r="DJ16" s="624"/>
      <c r="DK16" s="624"/>
      <c r="DL16" s="624"/>
      <c r="DM16" s="624"/>
      <c r="DN16" s="624"/>
      <c r="DO16" s="624"/>
      <c r="DP16" s="625"/>
      <c r="DQ16" s="632">
        <v>1233</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379157</v>
      </c>
      <c r="S17" s="624"/>
      <c r="T17" s="624"/>
      <c r="U17" s="624"/>
      <c r="V17" s="624"/>
      <c r="W17" s="624"/>
      <c r="X17" s="624"/>
      <c r="Y17" s="625"/>
      <c r="Z17" s="626">
        <v>1.6</v>
      </c>
      <c r="AA17" s="626"/>
      <c r="AB17" s="626"/>
      <c r="AC17" s="626"/>
      <c r="AD17" s="627">
        <v>379157</v>
      </c>
      <c r="AE17" s="627"/>
      <c r="AF17" s="627"/>
      <c r="AG17" s="627"/>
      <c r="AH17" s="627"/>
      <c r="AI17" s="627"/>
      <c r="AJ17" s="627"/>
      <c r="AK17" s="627"/>
      <c r="AL17" s="628">
        <v>7.7</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632228</v>
      </c>
      <c r="CS17" s="624"/>
      <c r="CT17" s="624"/>
      <c r="CU17" s="624"/>
      <c r="CV17" s="624"/>
      <c r="CW17" s="624"/>
      <c r="CX17" s="624"/>
      <c r="CY17" s="625"/>
      <c r="CZ17" s="626">
        <v>2.8</v>
      </c>
      <c r="DA17" s="626"/>
      <c r="DB17" s="626"/>
      <c r="DC17" s="626"/>
      <c r="DD17" s="632" t="s">
        <v>111</v>
      </c>
      <c r="DE17" s="624"/>
      <c r="DF17" s="624"/>
      <c r="DG17" s="624"/>
      <c r="DH17" s="624"/>
      <c r="DI17" s="624"/>
      <c r="DJ17" s="624"/>
      <c r="DK17" s="624"/>
      <c r="DL17" s="624"/>
      <c r="DM17" s="624"/>
      <c r="DN17" s="624"/>
      <c r="DO17" s="624"/>
      <c r="DP17" s="625"/>
      <c r="DQ17" s="632">
        <v>607153</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147746</v>
      </c>
      <c r="S18" s="624"/>
      <c r="T18" s="624"/>
      <c r="U18" s="624"/>
      <c r="V18" s="624"/>
      <c r="W18" s="624"/>
      <c r="X18" s="624"/>
      <c r="Y18" s="625"/>
      <c r="Z18" s="626">
        <v>0.6</v>
      </c>
      <c r="AA18" s="626"/>
      <c r="AB18" s="626"/>
      <c r="AC18" s="626"/>
      <c r="AD18" s="627" t="s">
        <v>111</v>
      </c>
      <c r="AE18" s="627"/>
      <c r="AF18" s="627"/>
      <c r="AG18" s="627"/>
      <c r="AH18" s="627"/>
      <c r="AI18" s="627"/>
      <c r="AJ18" s="627"/>
      <c r="AK18" s="627"/>
      <c r="AL18" s="628" t="s">
        <v>111</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946857</v>
      </c>
      <c r="S19" s="624"/>
      <c r="T19" s="624"/>
      <c r="U19" s="624"/>
      <c r="V19" s="624"/>
      <c r="W19" s="624"/>
      <c r="X19" s="624"/>
      <c r="Y19" s="625"/>
      <c r="Z19" s="626">
        <v>4</v>
      </c>
      <c r="AA19" s="626"/>
      <c r="AB19" s="626"/>
      <c r="AC19" s="626"/>
      <c r="AD19" s="627" t="s">
        <v>111</v>
      </c>
      <c r="AE19" s="627"/>
      <c r="AF19" s="627"/>
      <c r="AG19" s="627"/>
      <c r="AH19" s="627"/>
      <c r="AI19" s="627"/>
      <c r="AJ19" s="627"/>
      <c r="AK19" s="627"/>
      <c r="AL19" s="628" t="s">
        <v>111</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27707</v>
      </c>
      <c r="BH19" s="624"/>
      <c r="BI19" s="624"/>
      <c r="BJ19" s="624"/>
      <c r="BK19" s="624"/>
      <c r="BL19" s="624"/>
      <c r="BM19" s="624"/>
      <c r="BN19" s="625"/>
      <c r="BO19" s="626">
        <v>0.7</v>
      </c>
      <c r="BP19" s="626"/>
      <c r="BQ19" s="626"/>
      <c r="BR19" s="626"/>
      <c r="BS19" s="632" t="s">
        <v>111</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5960434</v>
      </c>
      <c r="S20" s="624"/>
      <c r="T20" s="624"/>
      <c r="U20" s="624"/>
      <c r="V20" s="624"/>
      <c r="W20" s="624"/>
      <c r="X20" s="624"/>
      <c r="Y20" s="625"/>
      <c r="Z20" s="626">
        <v>25.4</v>
      </c>
      <c r="AA20" s="626"/>
      <c r="AB20" s="626"/>
      <c r="AC20" s="626"/>
      <c r="AD20" s="627">
        <v>4865831</v>
      </c>
      <c r="AE20" s="627"/>
      <c r="AF20" s="627"/>
      <c r="AG20" s="627"/>
      <c r="AH20" s="627"/>
      <c r="AI20" s="627"/>
      <c r="AJ20" s="627"/>
      <c r="AK20" s="627"/>
      <c r="AL20" s="628">
        <v>98.9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27707</v>
      </c>
      <c r="BH20" s="624"/>
      <c r="BI20" s="624"/>
      <c r="BJ20" s="624"/>
      <c r="BK20" s="624"/>
      <c r="BL20" s="624"/>
      <c r="BM20" s="624"/>
      <c r="BN20" s="625"/>
      <c r="BO20" s="626">
        <v>0.7</v>
      </c>
      <c r="BP20" s="626"/>
      <c r="BQ20" s="626"/>
      <c r="BR20" s="626"/>
      <c r="BS20" s="632" t="s">
        <v>111</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22843931</v>
      </c>
      <c r="CS20" s="624"/>
      <c r="CT20" s="624"/>
      <c r="CU20" s="624"/>
      <c r="CV20" s="624"/>
      <c r="CW20" s="624"/>
      <c r="CX20" s="624"/>
      <c r="CY20" s="625"/>
      <c r="CZ20" s="626">
        <v>100</v>
      </c>
      <c r="DA20" s="626"/>
      <c r="DB20" s="626"/>
      <c r="DC20" s="626"/>
      <c r="DD20" s="632">
        <v>2743205</v>
      </c>
      <c r="DE20" s="624"/>
      <c r="DF20" s="624"/>
      <c r="DG20" s="624"/>
      <c r="DH20" s="624"/>
      <c r="DI20" s="624"/>
      <c r="DJ20" s="624"/>
      <c r="DK20" s="624"/>
      <c r="DL20" s="624"/>
      <c r="DM20" s="624"/>
      <c r="DN20" s="624"/>
      <c r="DO20" s="624"/>
      <c r="DP20" s="625"/>
      <c r="DQ20" s="632">
        <v>6138942</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2300</v>
      </c>
      <c r="S21" s="624"/>
      <c r="T21" s="624"/>
      <c r="U21" s="624"/>
      <c r="V21" s="624"/>
      <c r="W21" s="624"/>
      <c r="X21" s="624"/>
      <c r="Y21" s="625"/>
      <c r="Z21" s="626">
        <v>0</v>
      </c>
      <c r="AA21" s="626"/>
      <c r="AB21" s="626"/>
      <c r="AC21" s="626"/>
      <c r="AD21" s="627">
        <v>2300</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27707</v>
      </c>
      <c r="BH21" s="624"/>
      <c r="BI21" s="624"/>
      <c r="BJ21" s="624"/>
      <c r="BK21" s="624"/>
      <c r="BL21" s="624"/>
      <c r="BM21" s="624"/>
      <c r="BN21" s="625"/>
      <c r="BO21" s="626">
        <v>0.7</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23483</v>
      </c>
      <c r="S22" s="624"/>
      <c r="T22" s="624"/>
      <c r="U22" s="624"/>
      <c r="V22" s="624"/>
      <c r="W22" s="624"/>
      <c r="X22" s="624"/>
      <c r="Y22" s="625"/>
      <c r="Z22" s="626">
        <v>0.1</v>
      </c>
      <c r="AA22" s="626"/>
      <c r="AB22" s="626"/>
      <c r="AC22" s="626"/>
      <c r="AD22" s="627" t="s">
        <v>111</v>
      </c>
      <c r="AE22" s="627"/>
      <c r="AF22" s="627"/>
      <c r="AG22" s="627"/>
      <c r="AH22" s="627"/>
      <c r="AI22" s="627"/>
      <c r="AJ22" s="627"/>
      <c r="AK22" s="627"/>
      <c r="AL22" s="628" t="s">
        <v>111</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140156</v>
      </c>
      <c r="S23" s="624"/>
      <c r="T23" s="624"/>
      <c r="U23" s="624"/>
      <c r="V23" s="624"/>
      <c r="W23" s="624"/>
      <c r="X23" s="624"/>
      <c r="Y23" s="625"/>
      <c r="Z23" s="626">
        <v>0.6</v>
      </c>
      <c r="AA23" s="626"/>
      <c r="AB23" s="626"/>
      <c r="AC23" s="626"/>
      <c r="AD23" s="627">
        <v>6210</v>
      </c>
      <c r="AE23" s="627"/>
      <c r="AF23" s="627"/>
      <c r="AG23" s="627"/>
      <c r="AH23" s="627"/>
      <c r="AI23" s="627"/>
      <c r="AJ23" s="627"/>
      <c r="AK23" s="627"/>
      <c r="AL23" s="628">
        <v>0.1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9937</v>
      </c>
      <c r="S24" s="624"/>
      <c r="T24" s="624"/>
      <c r="U24" s="624"/>
      <c r="V24" s="624"/>
      <c r="W24" s="624"/>
      <c r="X24" s="624"/>
      <c r="Y24" s="625"/>
      <c r="Z24" s="626">
        <v>0</v>
      </c>
      <c r="AA24" s="626"/>
      <c r="AB24" s="626"/>
      <c r="AC24" s="626"/>
      <c r="AD24" s="627">
        <v>617</v>
      </c>
      <c r="AE24" s="627"/>
      <c r="AF24" s="627"/>
      <c r="AG24" s="627"/>
      <c r="AH24" s="627"/>
      <c r="AI24" s="627"/>
      <c r="AJ24" s="627"/>
      <c r="AK24" s="627"/>
      <c r="AL24" s="628">
        <v>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2961241</v>
      </c>
      <c r="CS24" s="613"/>
      <c r="CT24" s="613"/>
      <c r="CU24" s="613"/>
      <c r="CV24" s="613"/>
      <c r="CW24" s="613"/>
      <c r="CX24" s="613"/>
      <c r="CY24" s="614"/>
      <c r="CZ24" s="650">
        <v>13</v>
      </c>
      <c r="DA24" s="651"/>
      <c r="DB24" s="651"/>
      <c r="DC24" s="652"/>
      <c r="DD24" s="649">
        <v>2187121</v>
      </c>
      <c r="DE24" s="613"/>
      <c r="DF24" s="613"/>
      <c r="DG24" s="613"/>
      <c r="DH24" s="613"/>
      <c r="DI24" s="613"/>
      <c r="DJ24" s="613"/>
      <c r="DK24" s="614"/>
      <c r="DL24" s="649">
        <v>2164190</v>
      </c>
      <c r="DM24" s="613"/>
      <c r="DN24" s="613"/>
      <c r="DO24" s="613"/>
      <c r="DP24" s="613"/>
      <c r="DQ24" s="613"/>
      <c r="DR24" s="613"/>
      <c r="DS24" s="613"/>
      <c r="DT24" s="613"/>
      <c r="DU24" s="613"/>
      <c r="DV24" s="614"/>
      <c r="DW24" s="617">
        <v>42.3</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1236707</v>
      </c>
      <c r="S25" s="624"/>
      <c r="T25" s="624"/>
      <c r="U25" s="624"/>
      <c r="V25" s="624"/>
      <c r="W25" s="624"/>
      <c r="X25" s="624"/>
      <c r="Y25" s="625"/>
      <c r="Z25" s="626">
        <v>5.3</v>
      </c>
      <c r="AA25" s="626"/>
      <c r="AB25" s="626"/>
      <c r="AC25" s="626"/>
      <c r="AD25" s="627" t="s">
        <v>111</v>
      </c>
      <c r="AE25" s="627"/>
      <c r="AF25" s="627"/>
      <c r="AG25" s="627"/>
      <c r="AH25" s="627"/>
      <c r="AI25" s="627"/>
      <c r="AJ25" s="627"/>
      <c r="AK25" s="627"/>
      <c r="AL25" s="628" t="s">
        <v>111</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1367279</v>
      </c>
      <c r="CS25" s="655"/>
      <c r="CT25" s="655"/>
      <c r="CU25" s="655"/>
      <c r="CV25" s="655"/>
      <c r="CW25" s="655"/>
      <c r="CX25" s="655"/>
      <c r="CY25" s="656"/>
      <c r="CZ25" s="657">
        <v>6</v>
      </c>
      <c r="DA25" s="658"/>
      <c r="DB25" s="658"/>
      <c r="DC25" s="659"/>
      <c r="DD25" s="632">
        <v>1327132</v>
      </c>
      <c r="DE25" s="655"/>
      <c r="DF25" s="655"/>
      <c r="DG25" s="655"/>
      <c r="DH25" s="655"/>
      <c r="DI25" s="655"/>
      <c r="DJ25" s="655"/>
      <c r="DK25" s="656"/>
      <c r="DL25" s="632">
        <v>1309217</v>
      </c>
      <c r="DM25" s="655"/>
      <c r="DN25" s="655"/>
      <c r="DO25" s="655"/>
      <c r="DP25" s="655"/>
      <c r="DQ25" s="655"/>
      <c r="DR25" s="655"/>
      <c r="DS25" s="655"/>
      <c r="DT25" s="655"/>
      <c r="DU25" s="655"/>
      <c r="DV25" s="656"/>
      <c r="DW25" s="628">
        <v>25.6</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v>8707</v>
      </c>
      <c r="S26" s="624"/>
      <c r="T26" s="624"/>
      <c r="U26" s="624"/>
      <c r="V26" s="624"/>
      <c r="W26" s="624"/>
      <c r="X26" s="624"/>
      <c r="Y26" s="625"/>
      <c r="Z26" s="626">
        <v>0</v>
      </c>
      <c r="AA26" s="626"/>
      <c r="AB26" s="626"/>
      <c r="AC26" s="626"/>
      <c r="AD26" s="627">
        <v>8707</v>
      </c>
      <c r="AE26" s="627"/>
      <c r="AF26" s="627"/>
      <c r="AG26" s="627"/>
      <c r="AH26" s="627"/>
      <c r="AI26" s="627"/>
      <c r="AJ26" s="627"/>
      <c r="AK26" s="627"/>
      <c r="AL26" s="628">
        <v>0.2</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887811</v>
      </c>
      <c r="CS26" s="624"/>
      <c r="CT26" s="624"/>
      <c r="CU26" s="624"/>
      <c r="CV26" s="624"/>
      <c r="CW26" s="624"/>
      <c r="CX26" s="624"/>
      <c r="CY26" s="625"/>
      <c r="CZ26" s="657">
        <v>3.9</v>
      </c>
      <c r="DA26" s="658"/>
      <c r="DB26" s="658"/>
      <c r="DC26" s="659"/>
      <c r="DD26" s="632">
        <v>855374</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14912680</v>
      </c>
      <c r="S27" s="624"/>
      <c r="T27" s="624"/>
      <c r="U27" s="624"/>
      <c r="V27" s="624"/>
      <c r="W27" s="624"/>
      <c r="X27" s="624"/>
      <c r="Y27" s="625"/>
      <c r="Z27" s="626">
        <v>63.5</v>
      </c>
      <c r="AA27" s="626"/>
      <c r="AB27" s="626"/>
      <c r="AC27" s="626"/>
      <c r="AD27" s="627" t="s">
        <v>111</v>
      </c>
      <c r="AE27" s="627"/>
      <c r="AF27" s="627"/>
      <c r="AG27" s="627"/>
      <c r="AH27" s="627"/>
      <c r="AI27" s="627"/>
      <c r="AJ27" s="627"/>
      <c r="AK27" s="627"/>
      <c r="AL27" s="628" t="s">
        <v>111</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3902270</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961734</v>
      </c>
      <c r="CS27" s="655"/>
      <c r="CT27" s="655"/>
      <c r="CU27" s="655"/>
      <c r="CV27" s="655"/>
      <c r="CW27" s="655"/>
      <c r="CX27" s="655"/>
      <c r="CY27" s="656"/>
      <c r="CZ27" s="657">
        <v>4.2</v>
      </c>
      <c r="DA27" s="658"/>
      <c r="DB27" s="658"/>
      <c r="DC27" s="659"/>
      <c r="DD27" s="632">
        <v>252836</v>
      </c>
      <c r="DE27" s="655"/>
      <c r="DF27" s="655"/>
      <c r="DG27" s="655"/>
      <c r="DH27" s="655"/>
      <c r="DI27" s="655"/>
      <c r="DJ27" s="655"/>
      <c r="DK27" s="656"/>
      <c r="DL27" s="632">
        <v>248720</v>
      </c>
      <c r="DM27" s="655"/>
      <c r="DN27" s="655"/>
      <c r="DO27" s="655"/>
      <c r="DP27" s="655"/>
      <c r="DQ27" s="655"/>
      <c r="DR27" s="655"/>
      <c r="DS27" s="655"/>
      <c r="DT27" s="655"/>
      <c r="DU27" s="655"/>
      <c r="DV27" s="656"/>
      <c r="DW27" s="628">
        <v>4.9000000000000004</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38410</v>
      </c>
      <c r="S28" s="624"/>
      <c r="T28" s="624"/>
      <c r="U28" s="624"/>
      <c r="V28" s="624"/>
      <c r="W28" s="624"/>
      <c r="X28" s="624"/>
      <c r="Y28" s="625"/>
      <c r="Z28" s="626">
        <v>0.2</v>
      </c>
      <c r="AA28" s="626"/>
      <c r="AB28" s="626"/>
      <c r="AC28" s="626"/>
      <c r="AD28" s="627">
        <v>33929</v>
      </c>
      <c r="AE28" s="627"/>
      <c r="AF28" s="627"/>
      <c r="AG28" s="627"/>
      <c r="AH28" s="627"/>
      <c r="AI28" s="627"/>
      <c r="AJ28" s="627"/>
      <c r="AK28" s="627"/>
      <c r="AL28" s="628">
        <v>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632228</v>
      </c>
      <c r="CS28" s="624"/>
      <c r="CT28" s="624"/>
      <c r="CU28" s="624"/>
      <c r="CV28" s="624"/>
      <c r="CW28" s="624"/>
      <c r="CX28" s="624"/>
      <c r="CY28" s="625"/>
      <c r="CZ28" s="657">
        <v>2.8</v>
      </c>
      <c r="DA28" s="658"/>
      <c r="DB28" s="658"/>
      <c r="DC28" s="659"/>
      <c r="DD28" s="632">
        <v>607153</v>
      </c>
      <c r="DE28" s="624"/>
      <c r="DF28" s="624"/>
      <c r="DG28" s="624"/>
      <c r="DH28" s="624"/>
      <c r="DI28" s="624"/>
      <c r="DJ28" s="624"/>
      <c r="DK28" s="625"/>
      <c r="DL28" s="632">
        <v>606253</v>
      </c>
      <c r="DM28" s="624"/>
      <c r="DN28" s="624"/>
      <c r="DO28" s="624"/>
      <c r="DP28" s="624"/>
      <c r="DQ28" s="624"/>
      <c r="DR28" s="624"/>
      <c r="DS28" s="624"/>
      <c r="DT28" s="624"/>
      <c r="DU28" s="624"/>
      <c r="DV28" s="625"/>
      <c r="DW28" s="628">
        <v>11.9</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29530</v>
      </c>
      <c r="S29" s="624"/>
      <c r="T29" s="624"/>
      <c r="U29" s="624"/>
      <c r="V29" s="624"/>
      <c r="W29" s="624"/>
      <c r="X29" s="624"/>
      <c r="Y29" s="625"/>
      <c r="Z29" s="626">
        <v>0.1</v>
      </c>
      <c r="AA29" s="626"/>
      <c r="AB29" s="626"/>
      <c r="AC29" s="626"/>
      <c r="AD29" s="627" t="s">
        <v>111</v>
      </c>
      <c r="AE29" s="627"/>
      <c r="AF29" s="627"/>
      <c r="AG29" s="627"/>
      <c r="AH29" s="627"/>
      <c r="AI29" s="627"/>
      <c r="AJ29" s="627"/>
      <c r="AK29" s="627"/>
      <c r="AL29" s="628" t="s">
        <v>111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630044</v>
      </c>
      <c r="CS29" s="655"/>
      <c r="CT29" s="655"/>
      <c r="CU29" s="655"/>
      <c r="CV29" s="655"/>
      <c r="CW29" s="655"/>
      <c r="CX29" s="655"/>
      <c r="CY29" s="656"/>
      <c r="CZ29" s="657">
        <v>2.8</v>
      </c>
      <c r="DA29" s="658"/>
      <c r="DB29" s="658"/>
      <c r="DC29" s="659"/>
      <c r="DD29" s="632">
        <v>604969</v>
      </c>
      <c r="DE29" s="655"/>
      <c r="DF29" s="655"/>
      <c r="DG29" s="655"/>
      <c r="DH29" s="655"/>
      <c r="DI29" s="655"/>
      <c r="DJ29" s="655"/>
      <c r="DK29" s="656"/>
      <c r="DL29" s="632">
        <v>604069</v>
      </c>
      <c r="DM29" s="655"/>
      <c r="DN29" s="655"/>
      <c r="DO29" s="655"/>
      <c r="DP29" s="655"/>
      <c r="DQ29" s="655"/>
      <c r="DR29" s="655"/>
      <c r="DS29" s="655"/>
      <c r="DT29" s="655"/>
      <c r="DU29" s="655"/>
      <c r="DV29" s="656"/>
      <c r="DW29" s="628">
        <v>11.8</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167194</v>
      </c>
      <c r="S30" s="624"/>
      <c r="T30" s="624"/>
      <c r="U30" s="624"/>
      <c r="V30" s="624"/>
      <c r="W30" s="624"/>
      <c r="X30" s="624"/>
      <c r="Y30" s="625"/>
      <c r="Z30" s="626">
        <v>0.7</v>
      </c>
      <c r="AA30" s="626"/>
      <c r="AB30" s="626"/>
      <c r="AC30" s="626"/>
      <c r="AD30" s="627" t="s">
        <v>111</v>
      </c>
      <c r="AE30" s="627"/>
      <c r="AF30" s="627"/>
      <c r="AG30" s="627"/>
      <c r="AH30" s="627"/>
      <c r="AI30" s="627"/>
      <c r="AJ30" s="627"/>
      <c r="AK30" s="627"/>
      <c r="AL30" s="628" t="s">
        <v>111</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98.7</v>
      </c>
      <c r="BH30" s="682"/>
      <c r="BI30" s="682"/>
      <c r="BJ30" s="682"/>
      <c r="BK30" s="682"/>
      <c r="BL30" s="682"/>
      <c r="BM30" s="618">
        <v>92.6</v>
      </c>
      <c r="BN30" s="682"/>
      <c r="BO30" s="682"/>
      <c r="BP30" s="682"/>
      <c r="BQ30" s="683"/>
      <c r="BR30" s="681">
        <v>98.6</v>
      </c>
      <c r="BS30" s="682"/>
      <c r="BT30" s="682"/>
      <c r="BU30" s="682"/>
      <c r="BV30" s="682"/>
      <c r="BW30" s="682"/>
      <c r="BX30" s="618">
        <v>92.1</v>
      </c>
      <c r="BY30" s="682"/>
      <c r="BZ30" s="682"/>
      <c r="CA30" s="682"/>
      <c r="CB30" s="683"/>
      <c r="CD30" s="686"/>
      <c r="CE30" s="687"/>
      <c r="CF30" s="637" t="s">
        <v>292</v>
      </c>
      <c r="CG30" s="638"/>
      <c r="CH30" s="638"/>
      <c r="CI30" s="638"/>
      <c r="CJ30" s="638"/>
      <c r="CK30" s="638"/>
      <c r="CL30" s="638"/>
      <c r="CM30" s="638"/>
      <c r="CN30" s="638"/>
      <c r="CO30" s="638"/>
      <c r="CP30" s="638"/>
      <c r="CQ30" s="639"/>
      <c r="CR30" s="623">
        <v>546719</v>
      </c>
      <c r="CS30" s="624"/>
      <c r="CT30" s="624"/>
      <c r="CU30" s="624"/>
      <c r="CV30" s="624"/>
      <c r="CW30" s="624"/>
      <c r="CX30" s="624"/>
      <c r="CY30" s="625"/>
      <c r="CZ30" s="657">
        <v>2.4</v>
      </c>
      <c r="DA30" s="658"/>
      <c r="DB30" s="658"/>
      <c r="DC30" s="659"/>
      <c r="DD30" s="632">
        <v>522133</v>
      </c>
      <c r="DE30" s="624"/>
      <c r="DF30" s="624"/>
      <c r="DG30" s="624"/>
      <c r="DH30" s="624"/>
      <c r="DI30" s="624"/>
      <c r="DJ30" s="624"/>
      <c r="DK30" s="625"/>
      <c r="DL30" s="632">
        <v>521233</v>
      </c>
      <c r="DM30" s="624"/>
      <c r="DN30" s="624"/>
      <c r="DO30" s="624"/>
      <c r="DP30" s="624"/>
      <c r="DQ30" s="624"/>
      <c r="DR30" s="624"/>
      <c r="DS30" s="624"/>
      <c r="DT30" s="624"/>
      <c r="DU30" s="624"/>
      <c r="DV30" s="625"/>
      <c r="DW30" s="628">
        <v>10.199999999999999</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502321</v>
      </c>
      <c r="S31" s="624"/>
      <c r="T31" s="624"/>
      <c r="U31" s="624"/>
      <c r="V31" s="624"/>
      <c r="W31" s="624"/>
      <c r="X31" s="624"/>
      <c r="Y31" s="625"/>
      <c r="Z31" s="626">
        <v>2.1</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98.8</v>
      </c>
      <c r="BH31" s="655"/>
      <c r="BI31" s="655"/>
      <c r="BJ31" s="655"/>
      <c r="BK31" s="655"/>
      <c r="BL31" s="655"/>
      <c r="BM31" s="629">
        <v>95.8</v>
      </c>
      <c r="BN31" s="679"/>
      <c r="BO31" s="679"/>
      <c r="BP31" s="679"/>
      <c r="BQ31" s="680"/>
      <c r="BR31" s="678">
        <v>98.8</v>
      </c>
      <c r="BS31" s="655"/>
      <c r="BT31" s="655"/>
      <c r="BU31" s="655"/>
      <c r="BV31" s="655"/>
      <c r="BW31" s="655"/>
      <c r="BX31" s="629">
        <v>95.1</v>
      </c>
      <c r="BY31" s="679"/>
      <c r="BZ31" s="679"/>
      <c r="CA31" s="679"/>
      <c r="CB31" s="680"/>
      <c r="CD31" s="686"/>
      <c r="CE31" s="687"/>
      <c r="CF31" s="637" t="s">
        <v>296</v>
      </c>
      <c r="CG31" s="638"/>
      <c r="CH31" s="638"/>
      <c r="CI31" s="638"/>
      <c r="CJ31" s="638"/>
      <c r="CK31" s="638"/>
      <c r="CL31" s="638"/>
      <c r="CM31" s="638"/>
      <c r="CN31" s="638"/>
      <c r="CO31" s="638"/>
      <c r="CP31" s="638"/>
      <c r="CQ31" s="639"/>
      <c r="CR31" s="623">
        <v>83325</v>
      </c>
      <c r="CS31" s="655"/>
      <c r="CT31" s="655"/>
      <c r="CU31" s="655"/>
      <c r="CV31" s="655"/>
      <c r="CW31" s="655"/>
      <c r="CX31" s="655"/>
      <c r="CY31" s="656"/>
      <c r="CZ31" s="657">
        <v>0.4</v>
      </c>
      <c r="DA31" s="658"/>
      <c r="DB31" s="658"/>
      <c r="DC31" s="659"/>
      <c r="DD31" s="632">
        <v>82836</v>
      </c>
      <c r="DE31" s="655"/>
      <c r="DF31" s="655"/>
      <c r="DG31" s="655"/>
      <c r="DH31" s="655"/>
      <c r="DI31" s="655"/>
      <c r="DJ31" s="655"/>
      <c r="DK31" s="656"/>
      <c r="DL31" s="632">
        <v>82836</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242046</v>
      </c>
      <c r="S32" s="624"/>
      <c r="T32" s="624"/>
      <c r="U32" s="624"/>
      <c r="V32" s="624"/>
      <c r="W32" s="624"/>
      <c r="X32" s="624"/>
      <c r="Y32" s="625"/>
      <c r="Z32" s="626">
        <v>1</v>
      </c>
      <c r="AA32" s="626"/>
      <c r="AB32" s="626"/>
      <c r="AC32" s="626"/>
      <c r="AD32" s="627">
        <v>4497</v>
      </c>
      <c r="AE32" s="627"/>
      <c r="AF32" s="627"/>
      <c r="AG32" s="627"/>
      <c r="AH32" s="627"/>
      <c r="AI32" s="627"/>
      <c r="AJ32" s="627"/>
      <c r="AK32" s="627"/>
      <c r="AL32" s="628">
        <v>0.1</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98.5</v>
      </c>
      <c r="BH32" s="691"/>
      <c r="BI32" s="691"/>
      <c r="BJ32" s="691"/>
      <c r="BK32" s="691"/>
      <c r="BL32" s="691"/>
      <c r="BM32" s="692">
        <v>89</v>
      </c>
      <c r="BN32" s="691"/>
      <c r="BO32" s="691"/>
      <c r="BP32" s="691"/>
      <c r="BQ32" s="693"/>
      <c r="BR32" s="690">
        <v>98.4</v>
      </c>
      <c r="BS32" s="691"/>
      <c r="BT32" s="691"/>
      <c r="BU32" s="691"/>
      <c r="BV32" s="691"/>
      <c r="BW32" s="691"/>
      <c r="BX32" s="692">
        <v>88.8</v>
      </c>
      <c r="BY32" s="691"/>
      <c r="BZ32" s="691"/>
      <c r="CA32" s="691"/>
      <c r="CB32" s="693"/>
      <c r="CD32" s="688"/>
      <c r="CE32" s="689"/>
      <c r="CF32" s="637" t="s">
        <v>299</v>
      </c>
      <c r="CG32" s="638"/>
      <c r="CH32" s="638"/>
      <c r="CI32" s="638"/>
      <c r="CJ32" s="638"/>
      <c r="CK32" s="638"/>
      <c r="CL32" s="638"/>
      <c r="CM32" s="638"/>
      <c r="CN32" s="638"/>
      <c r="CO32" s="638"/>
      <c r="CP32" s="638"/>
      <c r="CQ32" s="639"/>
      <c r="CR32" s="623">
        <v>2184</v>
      </c>
      <c r="CS32" s="624"/>
      <c r="CT32" s="624"/>
      <c r="CU32" s="624"/>
      <c r="CV32" s="624"/>
      <c r="CW32" s="624"/>
      <c r="CX32" s="624"/>
      <c r="CY32" s="625"/>
      <c r="CZ32" s="657">
        <v>0</v>
      </c>
      <c r="DA32" s="658"/>
      <c r="DB32" s="658"/>
      <c r="DC32" s="659"/>
      <c r="DD32" s="632">
        <v>2184</v>
      </c>
      <c r="DE32" s="624"/>
      <c r="DF32" s="624"/>
      <c r="DG32" s="624"/>
      <c r="DH32" s="624"/>
      <c r="DI32" s="624"/>
      <c r="DJ32" s="624"/>
      <c r="DK32" s="625"/>
      <c r="DL32" s="632">
        <v>2184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192500</v>
      </c>
      <c r="S33" s="624"/>
      <c r="T33" s="624"/>
      <c r="U33" s="624"/>
      <c r="V33" s="624"/>
      <c r="W33" s="624"/>
      <c r="X33" s="624"/>
      <c r="Y33" s="625"/>
      <c r="Z33" s="626">
        <v>0.8</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17114661</v>
      </c>
      <c r="CS33" s="655"/>
      <c r="CT33" s="655"/>
      <c r="CU33" s="655"/>
      <c r="CV33" s="655"/>
      <c r="CW33" s="655"/>
      <c r="CX33" s="655"/>
      <c r="CY33" s="656"/>
      <c r="CZ33" s="657">
        <v>74.900000000000006</v>
      </c>
      <c r="DA33" s="658"/>
      <c r="DB33" s="658"/>
      <c r="DC33" s="659"/>
      <c r="DD33" s="632">
        <v>3155084</v>
      </c>
      <c r="DE33" s="655"/>
      <c r="DF33" s="655"/>
      <c r="DG33" s="655"/>
      <c r="DH33" s="655"/>
      <c r="DI33" s="655"/>
      <c r="DJ33" s="655"/>
      <c r="DK33" s="656"/>
      <c r="DL33" s="632">
        <v>2245765</v>
      </c>
      <c r="DM33" s="655"/>
      <c r="DN33" s="655"/>
      <c r="DO33" s="655"/>
      <c r="DP33" s="655"/>
      <c r="DQ33" s="655"/>
      <c r="DR33" s="655"/>
      <c r="DS33" s="655"/>
      <c r="DT33" s="655"/>
      <c r="DU33" s="655"/>
      <c r="DV33" s="656"/>
      <c r="DW33" s="628">
        <v>43.9</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14324836</v>
      </c>
      <c r="CS34" s="624"/>
      <c r="CT34" s="624"/>
      <c r="CU34" s="624"/>
      <c r="CV34" s="624"/>
      <c r="CW34" s="624"/>
      <c r="CX34" s="624"/>
      <c r="CY34" s="625"/>
      <c r="CZ34" s="657">
        <v>62.7</v>
      </c>
      <c r="DA34" s="658"/>
      <c r="DB34" s="658"/>
      <c r="DC34" s="659"/>
      <c r="DD34" s="632">
        <v>904863</v>
      </c>
      <c r="DE34" s="624"/>
      <c r="DF34" s="624"/>
      <c r="DG34" s="624"/>
      <c r="DH34" s="624"/>
      <c r="DI34" s="624"/>
      <c r="DJ34" s="624"/>
      <c r="DK34" s="625"/>
      <c r="DL34" s="632">
        <v>809448</v>
      </c>
      <c r="DM34" s="624"/>
      <c r="DN34" s="624"/>
      <c r="DO34" s="624"/>
      <c r="DP34" s="624"/>
      <c r="DQ34" s="624"/>
      <c r="DR34" s="624"/>
      <c r="DS34" s="624"/>
      <c r="DT34" s="624"/>
      <c r="DU34" s="624"/>
      <c r="DV34" s="625"/>
      <c r="DW34" s="628">
        <v>15.8</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192500</v>
      </c>
      <c r="S35" s="624"/>
      <c r="T35" s="624"/>
      <c r="U35" s="624"/>
      <c r="V35" s="624"/>
      <c r="W35" s="624"/>
      <c r="X35" s="624"/>
      <c r="Y35" s="625"/>
      <c r="Z35" s="626">
        <v>0.8</v>
      </c>
      <c r="AA35" s="626"/>
      <c r="AB35" s="626"/>
      <c r="AC35" s="626"/>
      <c r="AD35" s="627" t="s">
        <v>111</v>
      </c>
      <c r="AE35" s="627"/>
      <c r="AF35" s="627"/>
      <c r="AG35" s="627"/>
      <c r="AH35" s="627"/>
      <c r="AI35" s="627"/>
      <c r="AJ35" s="627"/>
      <c r="AK35" s="627"/>
      <c r="AL35" s="628" t="s">
        <v>111</v>
      </c>
      <c r="AM35" s="629"/>
      <c r="AN35" s="629"/>
      <c r="AO35" s="630"/>
      <c r="AP35" s="186"/>
      <c r="AQ35" s="634" t="s">
        <v>307</v>
      </c>
      <c r="AR35" s="635"/>
      <c r="AS35" s="635"/>
      <c r="AT35" s="635"/>
      <c r="AU35" s="635"/>
      <c r="AV35" s="635"/>
      <c r="AW35" s="635"/>
      <c r="AX35" s="635"/>
      <c r="AY35" s="636"/>
      <c r="AZ35" s="612">
        <v>1130977</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103953</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95503</v>
      </c>
      <c r="CS35" s="655"/>
      <c r="CT35" s="655"/>
      <c r="CU35" s="655"/>
      <c r="CV35" s="655"/>
      <c r="CW35" s="655"/>
      <c r="CX35" s="655"/>
      <c r="CY35" s="656"/>
      <c r="CZ35" s="657">
        <v>0.4</v>
      </c>
      <c r="DA35" s="658"/>
      <c r="DB35" s="658"/>
      <c r="DC35" s="659"/>
      <c r="DD35" s="632">
        <v>84229</v>
      </c>
      <c r="DE35" s="655"/>
      <c r="DF35" s="655"/>
      <c r="DG35" s="655"/>
      <c r="DH35" s="655"/>
      <c r="DI35" s="655"/>
      <c r="DJ35" s="655"/>
      <c r="DK35" s="656"/>
      <c r="DL35" s="632">
        <v>52483</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23466405</v>
      </c>
      <c r="S36" s="696"/>
      <c r="T36" s="696"/>
      <c r="U36" s="696"/>
      <c r="V36" s="696"/>
      <c r="W36" s="696"/>
      <c r="X36" s="696"/>
      <c r="Y36" s="697"/>
      <c r="Z36" s="698">
        <v>100</v>
      </c>
      <c r="AA36" s="698"/>
      <c r="AB36" s="698"/>
      <c r="AC36" s="698"/>
      <c r="AD36" s="699">
        <v>4922091</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489956</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-10432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1115792</v>
      </c>
      <c r="CS36" s="624"/>
      <c r="CT36" s="624"/>
      <c r="CU36" s="624"/>
      <c r="CV36" s="624"/>
      <c r="CW36" s="624"/>
      <c r="CX36" s="624"/>
      <c r="CY36" s="625"/>
      <c r="CZ36" s="657">
        <v>4.9000000000000004</v>
      </c>
      <c r="DA36" s="658"/>
      <c r="DB36" s="658"/>
      <c r="DC36" s="659"/>
      <c r="DD36" s="632">
        <v>819967</v>
      </c>
      <c r="DE36" s="624"/>
      <c r="DF36" s="624"/>
      <c r="DG36" s="624"/>
      <c r="DH36" s="624"/>
      <c r="DI36" s="624"/>
      <c r="DJ36" s="624"/>
      <c r="DK36" s="625"/>
      <c r="DL36" s="632">
        <v>520516</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c r="AQ37" s="702" t="s">
        <v>314</v>
      </c>
      <c r="AR37" s="703"/>
      <c r="AS37" s="703"/>
      <c r="AT37" s="703"/>
      <c r="AU37" s="703"/>
      <c r="AV37" s="703"/>
      <c r="AW37" s="703"/>
      <c r="AX37" s="703"/>
      <c r="AY37" s="704"/>
      <c r="AZ37" s="623">
        <v>33111</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2730</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443395</v>
      </c>
      <c r="CS37" s="655"/>
      <c r="CT37" s="655"/>
      <c r="CU37" s="655"/>
      <c r="CV37" s="655"/>
      <c r="CW37" s="655"/>
      <c r="CX37" s="655"/>
      <c r="CY37" s="656"/>
      <c r="CZ37" s="657">
        <v>1.9</v>
      </c>
      <c r="DA37" s="658"/>
      <c r="DB37" s="658"/>
      <c r="DC37" s="659"/>
      <c r="DD37" s="632">
        <v>434109</v>
      </c>
      <c r="DE37" s="655"/>
      <c r="DF37" s="655"/>
      <c r="DG37" s="655"/>
      <c r="DH37" s="655"/>
      <c r="DI37" s="655"/>
      <c r="DJ37" s="655"/>
      <c r="DK37" s="656"/>
      <c r="DL37" s="632">
        <v>266182</v>
      </c>
      <c r="DM37" s="655"/>
      <c r="DN37" s="655"/>
      <c r="DO37" s="655"/>
      <c r="DP37" s="655"/>
      <c r="DQ37" s="655"/>
      <c r="DR37" s="655"/>
      <c r="DS37" s="655"/>
      <c r="DT37" s="655"/>
      <c r="DU37" s="655"/>
      <c r="DV37" s="656"/>
      <c r="DW37" s="628">
        <v>5.2</v>
      </c>
      <c r="DX37" s="653"/>
      <c r="DY37" s="653"/>
      <c r="DZ37" s="653"/>
      <c r="EA37" s="653"/>
      <c r="EB37" s="653"/>
      <c r="EC37" s="654"/>
    </row>
    <row r="38" spans="2:133" ht="11.25" customHeight="1">
      <c r="AQ38" s="702" t="s">
        <v>317</v>
      </c>
      <c r="AR38" s="703"/>
      <c r="AS38" s="703"/>
      <c r="AT38" s="703"/>
      <c r="AU38" s="703"/>
      <c r="AV38" s="703"/>
      <c r="AW38" s="703"/>
      <c r="AX38" s="703"/>
      <c r="AY38" s="704"/>
      <c r="AZ38" s="623">
        <v>755</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4596</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1097111</v>
      </c>
      <c r="CS38" s="624"/>
      <c r="CT38" s="624"/>
      <c r="CU38" s="624"/>
      <c r="CV38" s="624"/>
      <c r="CW38" s="624"/>
      <c r="CX38" s="624"/>
      <c r="CY38" s="625"/>
      <c r="CZ38" s="657">
        <v>4.8</v>
      </c>
      <c r="DA38" s="658"/>
      <c r="DB38" s="658"/>
      <c r="DC38" s="659"/>
      <c r="DD38" s="632">
        <v>988442</v>
      </c>
      <c r="DE38" s="624"/>
      <c r="DF38" s="624"/>
      <c r="DG38" s="624"/>
      <c r="DH38" s="624"/>
      <c r="DI38" s="624"/>
      <c r="DJ38" s="624"/>
      <c r="DK38" s="625"/>
      <c r="DL38" s="632">
        <v>863318</v>
      </c>
      <c r="DM38" s="624"/>
      <c r="DN38" s="624"/>
      <c r="DO38" s="624"/>
      <c r="DP38" s="624"/>
      <c r="DQ38" s="624"/>
      <c r="DR38" s="624"/>
      <c r="DS38" s="624"/>
      <c r="DT38" s="624"/>
      <c r="DU38" s="624"/>
      <c r="DV38" s="625"/>
      <c r="DW38" s="628">
        <v>16.899999999999999</v>
      </c>
      <c r="DX38" s="653"/>
      <c r="DY38" s="653"/>
      <c r="DZ38" s="653"/>
      <c r="EA38" s="653"/>
      <c r="EB38" s="653"/>
      <c r="EC38" s="654"/>
    </row>
    <row r="39" spans="2:133" ht="11.25" customHeight="1">
      <c r="AQ39" s="702" t="s">
        <v>320</v>
      </c>
      <c r="AR39" s="703"/>
      <c r="AS39" s="703"/>
      <c r="AT39" s="703"/>
      <c r="AU39" s="703"/>
      <c r="AV39" s="703"/>
      <c r="AW39" s="703"/>
      <c r="AX39" s="703"/>
      <c r="AY39" s="704"/>
      <c r="AZ39" s="623" t="s">
        <v>321</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90</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359842</v>
      </c>
      <c r="CS39" s="655"/>
      <c r="CT39" s="655"/>
      <c r="CU39" s="655"/>
      <c r="CV39" s="655"/>
      <c r="CW39" s="655"/>
      <c r="CX39" s="655"/>
      <c r="CY39" s="656"/>
      <c r="CZ39" s="657">
        <v>1.6</v>
      </c>
      <c r="DA39" s="658"/>
      <c r="DB39" s="658"/>
      <c r="DC39" s="659"/>
      <c r="DD39" s="632">
        <v>357106</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252828</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99</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121577</v>
      </c>
      <c r="CS40" s="624"/>
      <c r="CT40" s="624"/>
      <c r="CU40" s="624"/>
      <c r="CV40" s="624"/>
      <c r="CW40" s="624"/>
      <c r="CX40" s="624"/>
      <c r="CY40" s="625"/>
      <c r="CZ40" s="657">
        <v>0.5</v>
      </c>
      <c r="DA40" s="658"/>
      <c r="DB40" s="658"/>
      <c r="DC40" s="659"/>
      <c r="DD40" s="632">
        <v>477</v>
      </c>
      <c r="DE40" s="624"/>
      <c r="DF40" s="624"/>
      <c r="DG40" s="624"/>
      <c r="DH40" s="624"/>
      <c r="DI40" s="624"/>
      <c r="DJ40" s="624"/>
      <c r="DK40" s="625"/>
      <c r="DL40" s="632" t="s">
        <v>321</v>
      </c>
      <c r="DM40" s="624"/>
      <c r="DN40" s="624"/>
      <c r="DO40" s="624"/>
      <c r="DP40" s="624"/>
      <c r="DQ40" s="624"/>
      <c r="DR40" s="624"/>
      <c r="DS40" s="624"/>
      <c r="DT40" s="624"/>
      <c r="DU40" s="624"/>
      <c r="DV40" s="625"/>
      <c r="DW40" s="628" t="s">
        <v>321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354327</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236</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2768029</v>
      </c>
      <c r="CS42" s="624"/>
      <c r="CT42" s="624"/>
      <c r="CU42" s="624"/>
      <c r="CV42" s="624"/>
      <c r="CW42" s="624"/>
      <c r="CX42" s="624"/>
      <c r="CY42" s="625"/>
      <c r="CZ42" s="657">
        <v>12.1</v>
      </c>
      <c r="DA42" s="706"/>
      <c r="DB42" s="706"/>
      <c r="DC42" s="707"/>
      <c r="DD42" s="632">
        <v>796737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v>1469</v>
      </c>
      <c r="CS43" s="655"/>
      <c r="CT43" s="655"/>
      <c r="CU43" s="655"/>
      <c r="CV43" s="655"/>
      <c r="CW43" s="655"/>
      <c r="CX43" s="655"/>
      <c r="CY43" s="656"/>
      <c r="CZ43" s="657">
        <v>0</v>
      </c>
      <c r="DA43" s="658"/>
      <c r="DB43" s="658"/>
      <c r="DC43" s="659"/>
      <c r="DD43" s="632">
        <v>116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336</v>
      </c>
      <c r="CD44" s="729" t="s">
        <v>287</v>
      </c>
      <c r="CE44" s="730"/>
      <c r="CF44" s="620" t="s">
        <v>337</v>
      </c>
      <c r="CG44" s="621"/>
      <c r="CH44" s="621"/>
      <c r="CI44" s="621"/>
      <c r="CJ44" s="621"/>
      <c r="CK44" s="621"/>
      <c r="CL44" s="621"/>
      <c r="CM44" s="621"/>
      <c r="CN44" s="621"/>
      <c r="CO44" s="621"/>
      <c r="CP44" s="621"/>
      <c r="CQ44" s="622"/>
      <c r="CR44" s="623">
        <v>2743205</v>
      </c>
      <c r="CS44" s="624"/>
      <c r="CT44" s="624"/>
      <c r="CU44" s="624"/>
      <c r="CV44" s="624"/>
      <c r="CW44" s="624"/>
      <c r="CX44" s="624"/>
      <c r="CY44" s="625"/>
      <c r="CZ44" s="657">
        <v>12</v>
      </c>
      <c r="DA44" s="706"/>
      <c r="DB44" s="706"/>
      <c r="DC44" s="707"/>
      <c r="DD44" s="632">
        <v>795504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338</v>
      </c>
      <c r="CG45" s="621"/>
      <c r="CH45" s="621"/>
      <c r="CI45" s="621"/>
      <c r="CJ45" s="621"/>
      <c r="CK45" s="621"/>
      <c r="CL45" s="621"/>
      <c r="CM45" s="621"/>
      <c r="CN45" s="621"/>
      <c r="CO45" s="621"/>
      <c r="CP45" s="621"/>
      <c r="CQ45" s="622"/>
      <c r="CR45" s="623">
        <v>2321452</v>
      </c>
      <c r="CS45" s="655"/>
      <c r="CT45" s="655"/>
      <c r="CU45" s="655"/>
      <c r="CV45" s="655"/>
      <c r="CW45" s="655"/>
      <c r="CX45" s="655"/>
      <c r="CY45" s="656"/>
      <c r="CZ45" s="657">
        <v>10.199999999999999</v>
      </c>
      <c r="DA45" s="658"/>
      <c r="DB45" s="658"/>
      <c r="DC45" s="659"/>
      <c r="DD45" s="632">
        <v>431501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339</v>
      </c>
      <c r="CG46" s="621"/>
      <c r="CH46" s="621"/>
      <c r="CI46" s="621"/>
      <c r="CJ46" s="621"/>
      <c r="CK46" s="621"/>
      <c r="CL46" s="621"/>
      <c r="CM46" s="621"/>
      <c r="CN46" s="621"/>
      <c r="CO46" s="621"/>
      <c r="CP46" s="621"/>
      <c r="CQ46" s="622"/>
      <c r="CR46" s="623">
        <v>412753</v>
      </c>
      <c r="CS46" s="624"/>
      <c r="CT46" s="624"/>
      <c r="CU46" s="624"/>
      <c r="CV46" s="624"/>
      <c r="CW46" s="624"/>
      <c r="CX46" s="624"/>
      <c r="CY46" s="625"/>
      <c r="CZ46" s="657">
        <v>1.8</v>
      </c>
      <c r="DA46" s="706"/>
      <c r="DB46" s="706"/>
      <c r="DC46" s="707"/>
      <c r="DD46" s="632">
        <v>355003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340</v>
      </c>
      <c r="CG47" s="621"/>
      <c r="CH47" s="621"/>
      <c r="CI47" s="621"/>
      <c r="CJ47" s="621"/>
      <c r="CK47" s="621"/>
      <c r="CL47" s="621"/>
      <c r="CM47" s="621"/>
      <c r="CN47" s="621"/>
      <c r="CO47" s="621"/>
      <c r="CP47" s="621"/>
      <c r="CQ47" s="622"/>
      <c r="CR47" s="623">
        <v>24824</v>
      </c>
      <c r="CS47" s="655"/>
      <c r="CT47" s="655"/>
      <c r="CU47" s="655"/>
      <c r="CV47" s="655"/>
      <c r="CW47" s="655"/>
      <c r="CX47" s="655"/>
      <c r="CY47" s="656"/>
      <c r="CZ47" s="657">
        <v>0.1</v>
      </c>
      <c r="DA47" s="658"/>
      <c r="DB47" s="658"/>
      <c r="DC47" s="659"/>
      <c r="DD47" s="632">
        <v>1233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341</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342</v>
      </c>
      <c r="CE49" s="667"/>
      <c r="CF49" s="667"/>
      <c r="CG49" s="667"/>
      <c r="CH49" s="667"/>
      <c r="CI49" s="667"/>
      <c r="CJ49" s="667"/>
      <c r="CK49" s="667"/>
      <c r="CL49" s="667"/>
      <c r="CM49" s="667"/>
      <c r="CN49" s="667"/>
      <c r="CO49" s="667"/>
      <c r="CP49" s="667"/>
      <c r="CQ49" s="668"/>
      <c r="CR49" s="695">
        <v>22843931</v>
      </c>
      <c r="CS49" s="691"/>
      <c r="CT49" s="691"/>
      <c r="CU49" s="691"/>
      <c r="CV49" s="691"/>
      <c r="CW49" s="691"/>
      <c r="CX49" s="691"/>
      <c r="CY49" s="718"/>
      <c r="CZ49" s="719">
        <v>100</v>
      </c>
      <c r="DA49" s="720"/>
      <c r="DB49" s="720"/>
      <c r="DC49" s="721"/>
      <c r="DD49" s="722">
        <v>6138942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365</v>
      </c>
      <c r="C7" s="750"/>
      <c r="D7" s="750"/>
      <c r="E7" s="750"/>
      <c r="F7" s="750"/>
      <c r="G7" s="750"/>
      <c r="H7" s="750"/>
      <c r="I7" s="750"/>
      <c r="J7" s="750"/>
      <c r="K7" s="750"/>
      <c r="L7" s="750"/>
      <c r="M7" s="750"/>
      <c r="N7" s="750"/>
      <c r="O7" s="750"/>
      <c r="P7" s="751"/>
      <c r="Q7" s="752">
        <v>23466</v>
      </c>
      <c r="R7" s="753"/>
      <c r="S7" s="753"/>
      <c r="T7" s="753"/>
      <c r="U7" s="753"/>
      <c r="V7" s="753">
        <v>22842</v>
      </c>
      <c r="W7" s="753"/>
      <c r="X7" s="753"/>
      <c r="Y7" s="753"/>
      <c r="Z7" s="753"/>
      <c r="AA7" s="753">
        <v>624</v>
      </c>
      <c r="AB7" s="753"/>
      <c r="AC7" s="753"/>
      <c r="AD7" s="753"/>
      <c r="AE7" s="754"/>
      <c r="AF7" s="755">
        <v>338</v>
      </c>
      <c r="AG7" s="756"/>
      <c r="AH7" s="756"/>
      <c r="AI7" s="756"/>
      <c r="AJ7" s="757"/>
      <c r="AK7" s="792">
        <v>167</v>
      </c>
      <c r="AL7" s="793"/>
      <c r="AM7" s="793"/>
      <c r="AN7" s="793"/>
      <c r="AO7" s="793"/>
      <c r="AP7" s="793">
        <v>7087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547</v>
      </c>
      <c r="BS7" s="796" t="s">
        <v>545</v>
      </c>
      <c r="BT7" s="797"/>
      <c r="BU7" s="797"/>
      <c r="BV7" s="797"/>
      <c r="BW7" s="797"/>
      <c r="BX7" s="797"/>
      <c r="BY7" s="797"/>
      <c r="BZ7" s="797"/>
      <c r="CA7" s="797"/>
      <c r="CB7" s="797"/>
      <c r="CC7" s="797"/>
      <c r="CD7" s="797"/>
      <c r="CE7" s="797"/>
      <c r="CF7" s="797"/>
      <c r="CG7" s="798"/>
      <c r="CH7" s="789">
        <v>-1</v>
      </c>
      <c r="CI7" s="790"/>
      <c r="CJ7" s="790"/>
      <c r="CK7" s="790"/>
      <c r="CL7" s="791"/>
      <c r="CM7" s="789">
        <v>73</v>
      </c>
      <c r="CN7" s="790"/>
      <c r="CO7" s="790"/>
      <c r="CP7" s="790"/>
      <c r="CQ7" s="791"/>
      <c r="CR7" s="789">
        <v>1</v>
      </c>
      <c r="CS7" s="790"/>
      <c r="CT7" s="790"/>
      <c r="CU7" s="790"/>
      <c r="CV7" s="791"/>
      <c r="CW7" s="789" t="s">
        <v>548</v>
      </c>
      <c r="CX7" s="790"/>
      <c r="CY7" s="790"/>
      <c r="CZ7" s="790"/>
      <c r="DA7" s="791"/>
      <c r="DB7" s="789" t="s">
        <v>548</v>
      </c>
      <c r="DC7" s="790"/>
      <c r="DD7" s="790"/>
      <c r="DE7" s="790"/>
      <c r="DF7" s="791"/>
      <c r="DG7" s="789">
        <v>230</v>
      </c>
      <c r="DH7" s="790"/>
      <c r="DI7" s="790"/>
      <c r="DJ7" s="790"/>
      <c r="DK7" s="791"/>
      <c r="DL7" s="789" t="s">
        <v>557</v>
      </c>
      <c r="DM7" s="790"/>
      <c r="DN7" s="790"/>
      <c r="DO7" s="790"/>
      <c r="DP7" s="791"/>
      <c r="DQ7" s="789" t="s">
        <v>548</v>
      </c>
      <c r="DR7" s="790"/>
      <c r="DS7" s="790"/>
      <c r="DT7" s="790"/>
      <c r="DU7" s="791"/>
      <c r="DV7" s="770"/>
      <c r="DW7" s="771"/>
      <c r="DX7" s="771"/>
      <c r="DY7" s="771"/>
      <c r="DZ7" s="772"/>
      <c r="EA7" s="205"/>
    </row>
    <row r="8" spans="1:131" s="206" customFormat="1" ht="26.25" customHeight="1">
      <c r="A8" s="212">
        <v>2</v>
      </c>
      <c r="B8" s="773" t="s">
        <v>366</v>
      </c>
      <c r="C8" s="774"/>
      <c r="D8" s="774"/>
      <c r="E8" s="774"/>
      <c r="F8" s="774"/>
      <c r="G8" s="774"/>
      <c r="H8" s="774"/>
      <c r="I8" s="774"/>
      <c r="J8" s="774"/>
      <c r="K8" s="774"/>
      <c r="L8" s="774"/>
      <c r="M8" s="774"/>
      <c r="N8" s="774"/>
      <c r="O8" s="774"/>
      <c r="P8" s="775"/>
      <c r="Q8" s="776">
        <v>0</v>
      </c>
      <c r="R8" s="777"/>
      <c r="S8" s="777"/>
      <c r="T8" s="777"/>
      <c r="U8" s="777"/>
      <c r="V8" s="777">
        <v>2</v>
      </c>
      <c r="W8" s="777"/>
      <c r="X8" s="777"/>
      <c r="Y8" s="777"/>
      <c r="Z8" s="777"/>
      <c r="AA8" s="777">
        <v>-2</v>
      </c>
      <c r="AB8" s="777"/>
      <c r="AC8" s="777"/>
      <c r="AD8" s="777"/>
      <c r="AE8" s="778"/>
      <c r="AF8" s="779">
        <v>-2</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0</v>
      </c>
      <c r="CI8" s="800"/>
      <c r="CJ8" s="800"/>
      <c r="CK8" s="800"/>
      <c r="CL8" s="801"/>
      <c r="CM8" s="799">
        <v>149</v>
      </c>
      <c r="CN8" s="800"/>
      <c r="CO8" s="800"/>
      <c r="CP8" s="800"/>
      <c r="CQ8" s="801"/>
      <c r="CR8" s="799">
        <v>4</v>
      </c>
      <c r="CS8" s="800"/>
      <c r="CT8" s="800"/>
      <c r="CU8" s="800"/>
      <c r="CV8" s="801"/>
      <c r="CW8" s="799" t="s">
        <v>550</v>
      </c>
      <c r="CX8" s="800"/>
      <c r="CY8" s="800"/>
      <c r="CZ8" s="800"/>
      <c r="DA8" s="801"/>
      <c r="DB8" s="799" t="s">
        <v>550</v>
      </c>
      <c r="DC8" s="800"/>
      <c r="DD8" s="800"/>
      <c r="DE8" s="800"/>
      <c r="DF8" s="801"/>
      <c r="DG8" s="799" t="s">
        <v>550</v>
      </c>
      <c r="DH8" s="800"/>
      <c r="DI8" s="800"/>
      <c r="DJ8" s="800"/>
      <c r="DK8" s="801"/>
      <c r="DL8" s="799" t="s">
        <v>550</v>
      </c>
      <c r="DM8" s="800"/>
      <c r="DN8" s="800"/>
      <c r="DO8" s="800"/>
      <c r="DP8" s="801"/>
      <c r="DQ8" s="799" t="s">
        <v>550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08" t="s">
        <v>369</v>
      </c>
      <c r="C23" s="809"/>
      <c r="D23" s="809"/>
      <c r="E23" s="809"/>
      <c r="F23" s="809"/>
      <c r="G23" s="809"/>
      <c r="H23" s="809"/>
      <c r="I23" s="809"/>
      <c r="J23" s="809"/>
      <c r="K23" s="809"/>
      <c r="L23" s="809"/>
      <c r="M23" s="809"/>
      <c r="N23" s="809"/>
      <c r="O23" s="809"/>
      <c r="P23" s="810"/>
      <c r="Q23" s="811">
        <v>23446</v>
      </c>
      <c r="R23" s="812"/>
      <c r="S23" s="812"/>
      <c r="T23" s="812"/>
      <c r="U23" s="812"/>
      <c r="V23" s="812">
        <v>22844</v>
      </c>
      <c r="W23" s="812"/>
      <c r="X23" s="812"/>
      <c r="Y23" s="812"/>
      <c r="Z23" s="812"/>
      <c r="AA23" s="812">
        <v>622</v>
      </c>
      <c r="AB23" s="812"/>
      <c r="AC23" s="812"/>
      <c r="AD23" s="812"/>
      <c r="AE23" s="813"/>
      <c r="AF23" s="814">
        <v>336</v>
      </c>
      <c r="AG23" s="812"/>
      <c r="AH23" s="812"/>
      <c r="AI23" s="812"/>
      <c r="AJ23" s="815"/>
      <c r="AK23" s="816"/>
      <c r="AL23" s="817"/>
      <c r="AM23" s="817"/>
      <c r="AN23" s="817"/>
      <c r="AO23" s="817"/>
      <c r="AP23" s="812"/>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348</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0">
        <v>2186</v>
      </c>
      <c r="R28" s="841"/>
      <c r="S28" s="841"/>
      <c r="T28" s="841"/>
      <c r="U28" s="841"/>
      <c r="V28" s="841">
        <v>2083</v>
      </c>
      <c r="W28" s="841"/>
      <c r="X28" s="841"/>
      <c r="Y28" s="841"/>
      <c r="Z28" s="841"/>
      <c r="AA28" s="841">
        <v>103</v>
      </c>
      <c r="AB28" s="841"/>
      <c r="AC28" s="841"/>
      <c r="AD28" s="841"/>
      <c r="AE28" s="842"/>
      <c r="AF28" s="843">
        <v>103</v>
      </c>
      <c r="AG28" s="841"/>
      <c r="AH28" s="841"/>
      <c r="AI28" s="841"/>
      <c r="AJ28" s="844"/>
      <c r="AK28" s="845">
        <v>256</v>
      </c>
      <c r="AL28" s="836"/>
      <c r="AM28" s="836"/>
      <c r="AN28" s="836"/>
      <c r="AO28" s="836"/>
      <c r="AP28" s="836" t="s">
        <v>552</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1246</v>
      </c>
      <c r="R29" s="777"/>
      <c r="S29" s="777"/>
      <c r="T29" s="777"/>
      <c r="U29" s="777"/>
      <c r="V29" s="777">
        <v>1215</v>
      </c>
      <c r="W29" s="777"/>
      <c r="X29" s="777"/>
      <c r="Y29" s="777"/>
      <c r="Z29" s="777"/>
      <c r="AA29" s="777">
        <v>31</v>
      </c>
      <c r="AB29" s="777"/>
      <c r="AC29" s="777"/>
      <c r="AD29" s="777"/>
      <c r="AE29" s="778"/>
      <c r="AF29" s="779">
        <v>31</v>
      </c>
      <c r="AG29" s="780"/>
      <c r="AH29" s="780"/>
      <c r="AI29" s="780"/>
      <c r="AJ29" s="781"/>
      <c r="AK29" s="848">
        <v>185</v>
      </c>
      <c r="AL29" s="849"/>
      <c r="AM29" s="849"/>
      <c r="AN29" s="849"/>
      <c r="AO29" s="849"/>
      <c r="AP29" s="849" t="s">
        <v>551</v>
      </c>
      <c r="AQ29" s="849"/>
      <c r="AR29" s="849"/>
      <c r="AS29" s="849"/>
      <c r="AT29" s="849"/>
      <c r="AU29" s="849" t="s">
        <v>551</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128</v>
      </c>
      <c r="R30" s="777"/>
      <c r="S30" s="777"/>
      <c r="T30" s="777"/>
      <c r="U30" s="777"/>
      <c r="V30" s="777">
        <v>126</v>
      </c>
      <c r="W30" s="777"/>
      <c r="X30" s="777"/>
      <c r="Y30" s="777"/>
      <c r="Z30" s="777"/>
      <c r="AA30" s="777">
        <v>2</v>
      </c>
      <c r="AB30" s="777"/>
      <c r="AC30" s="777"/>
      <c r="AD30" s="777"/>
      <c r="AE30" s="778"/>
      <c r="AF30" s="779">
        <v>2</v>
      </c>
      <c r="AG30" s="780"/>
      <c r="AH30" s="780"/>
      <c r="AI30" s="780"/>
      <c r="AJ30" s="781"/>
      <c r="AK30" s="848">
        <v>54</v>
      </c>
      <c r="AL30" s="849"/>
      <c r="AM30" s="849"/>
      <c r="AN30" s="849"/>
      <c r="AO30" s="849"/>
      <c r="AP30" s="849" t="s">
        <v>551</v>
      </c>
      <c r="AQ30" s="849"/>
      <c r="AR30" s="849"/>
      <c r="AS30" s="849"/>
      <c r="AT30" s="849"/>
      <c r="AU30" s="849" t="s">
        <v>551</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320</v>
      </c>
      <c r="R31" s="777"/>
      <c r="S31" s="777"/>
      <c r="T31" s="777"/>
      <c r="U31" s="777"/>
      <c r="V31" s="777">
        <v>230</v>
      </c>
      <c r="W31" s="777"/>
      <c r="X31" s="777"/>
      <c r="Y31" s="777"/>
      <c r="Z31" s="777"/>
      <c r="AA31" s="777">
        <v>90</v>
      </c>
      <c r="AB31" s="777"/>
      <c r="AC31" s="777"/>
      <c r="AD31" s="777"/>
      <c r="AE31" s="778"/>
      <c r="AF31" s="779">
        <v>536</v>
      </c>
      <c r="AG31" s="780"/>
      <c r="AH31" s="780"/>
      <c r="AI31" s="780"/>
      <c r="AJ31" s="781"/>
      <c r="AK31" s="848">
        <v>8</v>
      </c>
      <c r="AL31" s="849"/>
      <c r="AM31" s="849"/>
      <c r="AN31" s="849"/>
      <c r="AO31" s="849"/>
      <c r="AP31" s="849">
        <v>453</v>
      </c>
      <c r="AQ31" s="849"/>
      <c r="AR31" s="849"/>
      <c r="AS31" s="849"/>
      <c r="AT31" s="849"/>
      <c r="AU31" s="849">
        <v>24</v>
      </c>
      <c r="AV31" s="849"/>
      <c r="AW31" s="849"/>
      <c r="AX31" s="849"/>
      <c r="AY31" s="849"/>
      <c r="AZ31" s="850" t="s">
        <v>551</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385</v>
      </c>
      <c r="C32" s="774"/>
      <c r="D32" s="774"/>
      <c r="E32" s="774"/>
      <c r="F32" s="774"/>
      <c r="G32" s="774"/>
      <c r="H32" s="774"/>
      <c r="I32" s="774"/>
      <c r="J32" s="774"/>
      <c r="K32" s="774"/>
      <c r="L32" s="774"/>
      <c r="M32" s="774"/>
      <c r="N32" s="774"/>
      <c r="O32" s="774"/>
      <c r="P32" s="775"/>
      <c r="Q32" s="776">
        <v>265</v>
      </c>
      <c r="R32" s="777"/>
      <c r="S32" s="777"/>
      <c r="T32" s="777"/>
      <c r="U32" s="777"/>
      <c r="V32" s="777">
        <v>193</v>
      </c>
      <c r="W32" s="777"/>
      <c r="X32" s="777"/>
      <c r="Y32" s="777"/>
      <c r="Z32" s="777"/>
      <c r="AA32" s="777">
        <v>72</v>
      </c>
      <c r="AB32" s="777"/>
      <c r="AC32" s="777"/>
      <c r="AD32" s="777"/>
      <c r="AE32" s="778"/>
      <c r="AF32" s="779">
        <v>691</v>
      </c>
      <c r="AG32" s="780"/>
      <c r="AH32" s="780"/>
      <c r="AI32" s="780"/>
      <c r="AJ32" s="781"/>
      <c r="AK32" s="848">
        <v>34</v>
      </c>
      <c r="AL32" s="849"/>
      <c r="AM32" s="849"/>
      <c r="AN32" s="849"/>
      <c r="AO32" s="849"/>
      <c r="AP32" s="849">
        <v>1190</v>
      </c>
      <c r="AQ32" s="849"/>
      <c r="AR32" s="849"/>
      <c r="AS32" s="849"/>
      <c r="AT32" s="849"/>
      <c r="AU32" s="849"/>
      <c r="AV32" s="849"/>
      <c r="AW32" s="849"/>
      <c r="AX32" s="849"/>
      <c r="AY32" s="849"/>
      <c r="AZ32" s="850" t="s">
        <v>551</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743</v>
      </c>
      <c r="R33" s="777"/>
      <c r="S33" s="777"/>
      <c r="T33" s="777"/>
      <c r="U33" s="777"/>
      <c r="V33" s="777">
        <v>743</v>
      </c>
      <c r="W33" s="777"/>
      <c r="X33" s="777"/>
      <c r="Y33" s="777"/>
      <c r="Z33" s="777"/>
      <c r="AA33" s="777">
        <v>0</v>
      </c>
      <c r="AB33" s="777"/>
      <c r="AC33" s="777"/>
      <c r="AD33" s="777"/>
      <c r="AE33" s="778"/>
      <c r="AF33" s="779" t="s">
        <v>111</v>
      </c>
      <c r="AG33" s="780"/>
      <c r="AH33" s="780"/>
      <c r="AI33" s="780"/>
      <c r="AJ33" s="781"/>
      <c r="AK33" s="848">
        <v>350</v>
      </c>
      <c r="AL33" s="849"/>
      <c r="AM33" s="849"/>
      <c r="AN33" s="849"/>
      <c r="AO33" s="849"/>
      <c r="AP33" s="849">
        <v>3756</v>
      </c>
      <c r="AQ33" s="849"/>
      <c r="AR33" s="849"/>
      <c r="AS33" s="849"/>
      <c r="AT33" s="849"/>
      <c r="AU33" s="849">
        <v>2967</v>
      </c>
      <c r="AV33" s="849"/>
      <c r="AW33" s="849"/>
      <c r="AX33" s="849"/>
      <c r="AY33" s="849"/>
      <c r="AZ33" s="850" t="s">
        <v>551</v>
      </c>
      <c r="BA33" s="850"/>
      <c r="BB33" s="850"/>
      <c r="BC33" s="850"/>
      <c r="BD33" s="850"/>
      <c r="BE33" s="846" t="s">
        <v>387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388</v>
      </c>
      <c r="C34" s="774"/>
      <c r="D34" s="774"/>
      <c r="E34" s="774"/>
      <c r="F34" s="774"/>
      <c r="G34" s="774"/>
      <c r="H34" s="774"/>
      <c r="I34" s="774"/>
      <c r="J34" s="774"/>
      <c r="K34" s="774"/>
      <c r="L34" s="774"/>
      <c r="M34" s="774"/>
      <c r="N34" s="774"/>
      <c r="O34" s="774"/>
      <c r="P34" s="775"/>
      <c r="Q34" s="776">
        <v>202</v>
      </c>
      <c r="R34" s="777"/>
      <c r="S34" s="777"/>
      <c r="T34" s="777"/>
      <c r="U34" s="777"/>
      <c r="V34" s="777">
        <v>202</v>
      </c>
      <c r="W34" s="777"/>
      <c r="X34" s="777"/>
      <c r="Y34" s="777"/>
      <c r="Z34" s="777"/>
      <c r="AA34" s="777">
        <v>0</v>
      </c>
      <c r="AB34" s="777"/>
      <c r="AC34" s="777"/>
      <c r="AD34" s="777"/>
      <c r="AE34" s="778"/>
      <c r="AF34" s="779" t="s">
        <v>111</v>
      </c>
      <c r="AG34" s="780"/>
      <c r="AH34" s="780"/>
      <c r="AI34" s="780"/>
      <c r="AJ34" s="781"/>
      <c r="AK34" s="848">
        <v>123</v>
      </c>
      <c r="AL34" s="849"/>
      <c r="AM34" s="849"/>
      <c r="AN34" s="849"/>
      <c r="AO34" s="849"/>
      <c r="AP34" s="849">
        <v>1381</v>
      </c>
      <c r="AQ34" s="849"/>
      <c r="AR34" s="849"/>
      <c r="AS34" s="849"/>
      <c r="AT34" s="849"/>
      <c r="AU34" s="849">
        <v>1269</v>
      </c>
      <c r="AV34" s="849"/>
      <c r="AW34" s="849"/>
      <c r="AX34" s="849"/>
      <c r="AY34" s="849"/>
      <c r="AZ34" s="850" t="s">
        <v>551</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1361</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393</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729</v>
      </c>
      <c r="R68" s="884"/>
      <c r="S68" s="884"/>
      <c r="T68" s="884"/>
      <c r="U68" s="884"/>
      <c r="V68" s="884">
        <v>688</v>
      </c>
      <c r="W68" s="884"/>
      <c r="X68" s="884"/>
      <c r="Y68" s="884"/>
      <c r="Z68" s="884"/>
      <c r="AA68" s="884">
        <v>41</v>
      </c>
      <c r="AB68" s="884"/>
      <c r="AC68" s="884"/>
      <c r="AD68" s="884"/>
      <c r="AE68" s="884"/>
      <c r="AF68" s="884">
        <v>41</v>
      </c>
      <c r="AG68" s="884"/>
      <c r="AH68" s="884"/>
      <c r="AI68" s="884"/>
      <c r="AJ68" s="884"/>
      <c r="AK68" s="884">
        <v>0</v>
      </c>
      <c r="AL68" s="884"/>
      <c r="AM68" s="884"/>
      <c r="AN68" s="884"/>
      <c r="AO68" s="884"/>
      <c r="AP68" s="884" t="s">
        <v>553</v>
      </c>
      <c r="AQ68" s="884"/>
      <c r="AR68" s="884"/>
      <c r="AS68" s="884"/>
      <c r="AT68" s="884"/>
      <c r="AU68" s="884" t="s">
        <v>553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250943</v>
      </c>
      <c r="R69" s="849"/>
      <c r="S69" s="849"/>
      <c r="T69" s="849"/>
      <c r="U69" s="849"/>
      <c r="V69" s="849">
        <v>239378</v>
      </c>
      <c r="W69" s="849"/>
      <c r="X69" s="849"/>
      <c r="Y69" s="849"/>
      <c r="Z69" s="849"/>
      <c r="AA69" s="849">
        <v>11565</v>
      </c>
      <c r="AB69" s="849"/>
      <c r="AC69" s="849"/>
      <c r="AD69" s="849"/>
      <c r="AE69" s="849"/>
      <c r="AF69" s="849">
        <v>11565</v>
      </c>
      <c r="AG69" s="849"/>
      <c r="AH69" s="849"/>
      <c r="AI69" s="849"/>
      <c r="AJ69" s="849"/>
      <c r="AK69" s="849">
        <v>726</v>
      </c>
      <c r="AL69" s="849"/>
      <c r="AM69" s="849"/>
      <c r="AN69" s="849"/>
      <c r="AO69" s="849"/>
      <c r="AP69" s="849" t="s">
        <v>553</v>
      </c>
      <c r="AQ69" s="849"/>
      <c r="AR69" s="849"/>
      <c r="AS69" s="849"/>
      <c r="AT69" s="849"/>
      <c r="AU69" s="849" t="s">
        <v>553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t="s">
        <v>554</v>
      </c>
      <c r="AG70" s="849"/>
      <c r="AH70" s="849"/>
      <c r="AI70" s="849"/>
      <c r="AJ70" s="849"/>
      <c r="AK70" s="849">
        <v>16</v>
      </c>
      <c r="AL70" s="849"/>
      <c r="AM70" s="849"/>
      <c r="AN70" s="849"/>
      <c r="AO70" s="849"/>
      <c r="AP70" s="849" t="s">
        <v>555</v>
      </c>
      <c r="AQ70" s="849"/>
      <c r="AR70" s="849"/>
      <c r="AS70" s="849"/>
      <c r="AT70" s="849"/>
      <c r="AU70" s="849" t="s">
        <v>555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t="s">
        <v>555</v>
      </c>
      <c r="AG71" s="849"/>
      <c r="AH71" s="849"/>
      <c r="AI71" s="849"/>
      <c r="AJ71" s="849"/>
      <c r="AK71" s="849" t="s">
        <v>555</v>
      </c>
      <c r="AL71" s="849"/>
      <c r="AM71" s="849"/>
      <c r="AN71" s="849"/>
      <c r="AO71" s="849"/>
      <c r="AP71" s="849" t="s">
        <v>555</v>
      </c>
      <c r="AQ71" s="849"/>
      <c r="AR71" s="849"/>
      <c r="AS71" s="849"/>
      <c r="AT71" s="849"/>
      <c r="AU71" s="849" t="s">
        <v>555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t="s">
        <v>555</v>
      </c>
      <c r="AG72" s="849"/>
      <c r="AH72" s="849"/>
      <c r="AI72" s="849"/>
      <c r="AJ72" s="849"/>
      <c r="AK72" s="849" t="s">
        <v>555</v>
      </c>
      <c r="AL72" s="849"/>
      <c r="AM72" s="849"/>
      <c r="AN72" s="849"/>
      <c r="AO72" s="849"/>
      <c r="AP72" s="849" t="s">
        <v>555</v>
      </c>
      <c r="AQ72" s="849"/>
      <c r="AR72" s="849"/>
      <c r="AS72" s="849"/>
      <c r="AT72" s="849"/>
      <c r="AU72" s="849" t="s">
        <v>555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t="s">
        <v>555</v>
      </c>
      <c r="AG73" s="849"/>
      <c r="AH73" s="849"/>
      <c r="AI73" s="849"/>
      <c r="AJ73" s="849"/>
      <c r="AK73" s="849" t="s">
        <v>555</v>
      </c>
      <c r="AL73" s="849"/>
      <c r="AM73" s="849"/>
      <c r="AN73" s="849"/>
      <c r="AO73" s="849"/>
      <c r="AP73" s="849" t="s">
        <v>555</v>
      </c>
      <c r="AQ73" s="849"/>
      <c r="AR73" s="849"/>
      <c r="AS73" s="849"/>
      <c r="AT73" s="849"/>
      <c r="AU73" s="849" t="s">
        <v>556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t="s">
        <v>555</v>
      </c>
      <c r="AG74" s="849"/>
      <c r="AH74" s="849"/>
      <c r="AI74" s="849"/>
      <c r="AJ74" s="849"/>
      <c r="AK74" s="849">
        <v>12</v>
      </c>
      <c r="AL74" s="849"/>
      <c r="AM74" s="849"/>
      <c r="AN74" s="849"/>
      <c r="AO74" s="849"/>
      <c r="AP74" s="849" t="s">
        <v>555</v>
      </c>
      <c r="AQ74" s="849"/>
      <c r="AR74" s="849"/>
      <c r="AS74" s="849"/>
      <c r="AT74" s="849"/>
      <c r="AU74" s="849" t="s">
        <v>555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4096</v>
      </c>
      <c r="R75" s="898"/>
      <c r="S75" s="898"/>
      <c r="T75" s="898"/>
      <c r="U75" s="848"/>
      <c r="V75" s="899">
        <v>3944</v>
      </c>
      <c r="W75" s="898"/>
      <c r="X75" s="898"/>
      <c r="Y75" s="898"/>
      <c r="Z75" s="848"/>
      <c r="AA75" s="899">
        <v>152</v>
      </c>
      <c r="AB75" s="898"/>
      <c r="AC75" s="898"/>
      <c r="AD75" s="898"/>
      <c r="AE75" s="848"/>
      <c r="AF75" s="899">
        <v>152</v>
      </c>
      <c r="AG75" s="898"/>
      <c r="AH75" s="898"/>
      <c r="AI75" s="898"/>
      <c r="AJ75" s="848"/>
      <c r="AK75" s="899" t="s">
        <v>548</v>
      </c>
      <c r="AL75" s="898"/>
      <c r="AM75" s="898"/>
      <c r="AN75" s="898"/>
      <c r="AO75" s="848"/>
      <c r="AP75" s="899">
        <v>888</v>
      </c>
      <c r="AQ75" s="898"/>
      <c r="AR75" s="898"/>
      <c r="AS75" s="898"/>
      <c r="AT75" s="848"/>
      <c r="AU75" s="899">
        <v>131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1138</v>
      </c>
      <c r="R76" s="898"/>
      <c r="S76" s="898"/>
      <c r="T76" s="898"/>
      <c r="U76" s="848"/>
      <c r="V76" s="899">
        <v>1005</v>
      </c>
      <c r="W76" s="898"/>
      <c r="X76" s="898"/>
      <c r="Y76" s="898"/>
      <c r="Z76" s="848"/>
      <c r="AA76" s="899">
        <v>133</v>
      </c>
      <c r="AB76" s="898"/>
      <c r="AC76" s="898"/>
      <c r="AD76" s="898"/>
      <c r="AE76" s="848"/>
      <c r="AF76" s="899">
        <v>492</v>
      </c>
      <c r="AG76" s="898"/>
      <c r="AH76" s="898"/>
      <c r="AI76" s="898"/>
      <c r="AJ76" s="848"/>
      <c r="AK76" s="899" t="s">
        <v>548</v>
      </c>
      <c r="AL76" s="898"/>
      <c r="AM76" s="898"/>
      <c r="AN76" s="898"/>
      <c r="AO76" s="848"/>
      <c r="AP76" s="899">
        <v>4045</v>
      </c>
      <c r="AQ76" s="898"/>
      <c r="AR76" s="898"/>
      <c r="AS76" s="898"/>
      <c r="AT76" s="848"/>
      <c r="AU76" s="899">
        <v>2</v>
      </c>
      <c r="AV76" s="898"/>
      <c r="AW76" s="898"/>
      <c r="AX76" s="898"/>
      <c r="AY76" s="848"/>
      <c r="AZ76" s="895" t="s">
        <v>549</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286</v>
      </c>
      <c r="AG109" s="913"/>
      <c r="AH109" s="913"/>
      <c r="AI109" s="913"/>
      <c r="AJ109" s="914"/>
      <c r="AK109" s="912" t="s">
        <v>285</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286</v>
      </c>
      <c r="BW109" s="913"/>
      <c r="BX109" s="913"/>
      <c r="BY109" s="913"/>
      <c r="BZ109" s="914"/>
      <c r="CA109" s="912" t="s">
        <v>285</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286</v>
      </c>
      <c r="DM109" s="913"/>
      <c r="DN109" s="913"/>
      <c r="DO109" s="913"/>
      <c r="DP109" s="914"/>
      <c r="DQ109" s="912" t="s">
        <v>285</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662083</v>
      </c>
      <c r="AB110" s="920"/>
      <c r="AC110" s="920"/>
      <c r="AD110" s="920"/>
      <c r="AE110" s="921"/>
      <c r="AF110" s="922">
        <v>651973</v>
      </c>
      <c r="AG110" s="920"/>
      <c r="AH110" s="920"/>
      <c r="AI110" s="920"/>
      <c r="AJ110" s="921"/>
      <c r="AK110" s="922">
        <v>630044</v>
      </c>
      <c r="AL110" s="920"/>
      <c r="AM110" s="920"/>
      <c r="AN110" s="920"/>
      <c r="AO110" s="921"/>
      <c r="AP110" s="923">
        <v>13.4</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7598982</v>
      </c>
      <c r="BR110" s="957"/>
      <c r="BS110" s="957"/>
      <c r="BT110" s="957"/>
      <c r="BU110" s="957"/>
      <c r="BV110" s="957">
        <v>7441255</v>
      </c>
      <c r="BW110" s="957"/>
      <c r="BX110" s="957"/>
      <c r="BY110" s="957"/>
      <c r="BZ110" s="957"/>
      <c r="CA110" s="957">
        <v>7087036</v>
      </c>
      <c r="CB110" s="957"/>
      <c r="CC110" s="957"/>
      <c r="CD110" s="957"/>
      <c r="CE110" s="957"/>
      <c r="CF110" s="971">
        <v>150.80000000000001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501974</v>
      </c>
      <c r="BR111" s="950"/>
      <c r="BS111" s="950"/>
      <c r="BT111" s="950"/>
      <c r="BU111" s="950"/>
      <c r="BV111" s="950">
        <v>366201</v>
      </c>
      <c r="BW111" s="950"/>
      <c r="BX111" s="950"/>
      <c r="BY111" s="950"/>
      <c r="BZ111" s="950"/>
      <c r="CA111" s="950">
        <v>230428</v>
      </c>
      <c r="CB111" s="950"/>
      <c r="CC111" s="950"/>
      <c r="CD111" s="950"/>
      <c r="CE111" s="950"/>
      <c r="CF111" s="944">
        <v>4.9000000000000004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4778653</v>
      </c>
      <c r="BR112" s="950"/>
      <c r="BS112" s="950"/>
      <c r="BT112" s="950"/>
      <c r="BU112" s="950"/>
      <c r="BV112" s="950">
        <v>4864178</v>
      </c>
      <c r="BW112" s="950"/>
      <c r="BX112" s="950"/>
      <c r="BY112" s="950"/>
      <c r="BZ112" s="950"/>
      <c r="CA112" s="950">
        <v>4260340</v>
      </c>
      <c r="CB112" s="950"/>
      <c r="CC112" s="950"/>
      <c r="CD112" s="950"/>
      <c r="CE112" s="950"/>
      <c r="CF112" s="944">
        <v>90.6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374652</v>
      </c>
      <c r="AB113" s="964"/>
      <c r="AC113" s="964"/>
      <c r="AD113" s="964"/>
      <c r="AE113" s="965"/>
      <c r="AF113" s="966">
        <v>379469</v>
      </c>
      <c r="AG113" s="964"/>
      <c r="AH113" s="964"/>
      <c r="AI113" s="964"/>
      <c r="AJ113" s="965"/>
      <c r="AK113" s="966">
        <v>370497</v>
      </c>
      <c r="AL113" s="964"/>
      <c r="AM113" s="964"/>
      <c r="AN113" s="964"/>
      <c r="AO113" s="965"/>
      <c r="AP113" s="967">
        <v>7.9</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201447</v>
      </c>
      <c r="BR113" s="950"/>
      <c r="BS113" s="950"/>
      <c r="BT113" s="950"/>
      <c r="BU113" s="950"/>
      <c r="BV113" s="950">
        <v>163866</v>
      </c>
      <c r="BW113" s="950"/>
      <c r="BX113" s="950"/>
      <c r="BY113" s="950"/>
      <c r="BZ113" s="950"/>
      <c r="CA113" s="950">
        <v>132819</v>
      </c>
      <c r="CB113" s="950"/>
      <c r="CC113" s="950"/>
      <c r="CD113" s="950"/>
      <c r="CE113" s="950"/>
      <c r="CF113" s="944">
        <v>2.8</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30745</v>
      </c>
      <c r="AB114" s="989"/>
      <c r="AC114" s="989"/>
      <c r="AD114" s="989"/>
      <c r="AE114" s="990"/>
      <c r="AF114" s="991">
        <v>34465</v>
      </c>
      <c r="AG114" s="989"/>
      <c r="AH114" s="989"/>
      <c r="AI114" s="989"/>
      <c r="AJ114" s="990"/>
      <c r="AK114" s="991">
        <v>40873</v>
      </c>
      <c r="AL114" s="989"/>
      <c r="AM114" s="989"/>
      <c r="AN114" s="989"/>
      <c r="AO114" s="990"/>
      <c r="AP114" s="992">
        <v>0.9</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684981</v>
      </c>
      <c r="BR114" s="950"/>
      <c r="BS114" s="950"/>
      <c r="BT114" s="950"/>
      <c r="BU114" s="950"/>
      <c r="BV114" s="950">
        <v>703152</v>
      </c>
      <c r="BW114" s="950"/>
      <c r="BX114" s="950"/>
      <c r="BY114" s="950"/>
      <c r="BZ114" s="950"/>
      <c r="CA114" s="950">
        <v>625156</v>
      </c>
      <c r="CB114" s="950"/>
      <c r="CC114" s="950"/>
      <c r="CD114" s="950"/>
      <c r="CE114" s="950"/>
      <c r="CF114" s="944">
        <v>13.3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136112</v>
      </c>
      <c r="AB115" s="964"/>
      <c r="AC115" s="964"/>
      <c r="AD115" s="964"/>
      <c r="AE115" s="965"/>
      <c r="AF115" s="966">
        <v>136074</v>
      </c>
      <c r="AG115" s="964"/>
      <c r="AH115" s="964"/>
      <c r="AI115" s="964"/>
      <c r="AJ115" s="965"/>
      <c r="AK115" s="966">
        <v>136032</v>
      </c>
      <c r="AL115" s="964"/>
      <c r="AM115" s="964"/>
      <c r="AN115" s="964"/>
      <c r="AO115" s="965"/>
      <c r="AP115" s="967">
        <v>2.9</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501974</v>
      </c>
      <c r="DH115" s="989"/>
      <c r="DI115" s="989"/>
      <c r="DJ115" s="989"/>
      <c r="DK115" s="990"/>
      <c r="DL115" s="991">
        <v>366201</v>
      </c>
      <c r="DM115" s="989"/>
      <c r="DN115" s="989"/>
      <c r="DO115" s="989"/>
      <c r="DP115" s="990"/>
      <c r="DQ115" s="991">
        <v>230428</v>
      </c>
      <c r="DR115" s="989"/>
      <c r="DS115" s="989"/>
      <c r="DT115" s="989"/>
      <c r="DU115" s="990"/>
      <c r="DV115" s="992">
        <v>4.9000000000000004</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1096</v>
      </c>
      <c r="AB116" s="989"/>
      <c r="AC116" s="989"/>
      <c r="AD116" s="989"/>
      <c r="AE116" s="990"/>
      <c r="AF116" s="991">
        <v>452</v>
      </c>
      <c r="AG116" s="989"/>
      <c r="AH116" s="989"/>
      <c r="AI116" s="989"/>
      <c r="AJ116" s="990"/>
      <c r="AK116" s="991">
        <v>2184</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1204688</v>
      </c>
      <c r="AB117" s="996"/>
      <c r="AC117" s="996"/>
      <c r="AD117" s="996"/>
      <c r="AE117" s="997"/>
      <c r="AF117" s="995">
        <v>1202433</v>
      </c>
      <c r="AG117" s="996"/>
      <c r="AH117" s="996"/>
      <c r="AI117" s="996"/>
      <c r="AJ117" s="997"/>
      <c r="AK117" s="995">
        <v>1179630</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286</v>
      </c>
      <c r="AG118" s="913"/>
      <c r="AH118" s="913"/>
      <c r="AI118" s="913"/>
      <c r="AJ118" s="914"/>
      <c r="AK118" s="912" t="s">
        <v>285</v>
      </c>
      <c r="AL118" s="913"/>
      <c r="AM118" s="913"/>
      <c r="AN118" s="913"/>
      <c r="AO118" s="914"/>
      <c r="AP118" s="1020" t="s">
        <v>404</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432</v>
      </c>
      <c r="BP118" s="1024"/>
      <c r="BQ118" s="1015">
        <v>13766037</v>
      </c>
      <c r="BR118" s="1016"/>
      <c r="BS118" s="1016"/>
      <c r="BT118" s="1016"/>
      <c r="BU118" s="1016"/>
      <c r="BV118" s="1016">
        <v>13538652</v>
      </c>
      <c r="BW118" s="1016"/>
      <c r="BX118" s="1016"/>
      <c r="BY118" s="1016"/>
      <c r="BZ118" s="1016"/>
      <c r="CA118" s="1016">
        <v>12335779</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3920666</v>
      </c>
      <c r="BR119" s="957"/>
      <c r="BS119" s="957"/>
      <c r="BT119" s="957"/>
      <c r="BU119" s="957"/>
      <c r="BV119" s="957">
        <v>4384713</v>
      </c>
      <c r="BW119" s="957"/>
      <c r="BX119" s="957"/>
      <c r="BY119" s="957"/>
      <c r="BZ119" s="957"/>
      <c r="CA119" s="957">
        <v>4779716</v>
      </c>
      <c r="CB119" s="957"/>
      <c r="CC119" s="957"/>
      <c r="CD119" s="957"/>
      <c r="CE119" s="957"/>
      <c r="CF119" s="971">
        <v>101.7</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111</v>
      </c>
      <c r="DH119" s="1028"/>
      <c r="DI119" s="1028"/>
      <c r="DJ119" s="1028"/>
      <c r="DK119" s="1029"/>
      <c r="DL119" s="1030" t="s">
        <v>111</v>
      </c>
      <c r="DM119" s="1028"/>
      <c r="DN119" s="1028"/>
      <c r="DO119" s="1028"/>
      <c r="DP119" s="1029"/>
      <c r="DQ119" s="1030" t="s">
        <v>111</v>
      </c>
      <c r="DR119" s="1028"/>
      <c r="DS119" s="1028"/>
      <c r="DT119" s="1028"/>
      <c r="DU119" s="1029"/>
      <c r="DV119" s="1031" t="s">
        <v>111</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104853</v>
      </c>
      <c r="BR120" s="950"/>
      <c r="BS120" s="950"/>
      <c r="BT120" s="950"/>
      <c r="BU120" s="950"/>
      <c r="BV120" s="950">
        <v>83523</v>
      </c>
      <c r="BW120" s="950"/>
      <c r="BX120" s="950"/>
      <c r="BY120" s="950"/>
      <c r="BZ120" s="950"/>
      <c r="CA120" s="950">
        <v>102037</v>
      </c>
      <c r="CB120" s="950"/>
      <c r="CC120" s="950"/>
      <c r="CD120" s="950"/>
      <c r="CE120" s="950"/>
      <c r="CF120" s="944">
        <v>2.2000000000000002</v>
      </c>
      <c r="CG120" s="945"/>
      <c r="CH120" s="945"/>
      <c r="CI120" s="945"/>
      <c r="CJ120" s="945"/>
      <c r="CK120" s="1043" t="s">
        <v>438</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3248214</v>
      </c>
      <c r="DH120" s="957"/>
      <c r="DI120" s="957"/>
      <c r="DJ120" s="957"/>
      <c r="DK120" s="957"/>
      <c r="DL120" s="957">
        <v>3116114</v>
      </c>
      <c r="DM120" s="957"/>
      <c r="DN120" s="957"/>
      <c r="DO120" s="957"/>
      <c r="DP120" s="957"/>
      <c r="DQ120" s="957">
        <v>2967365</v>
      </c>
      <c r="DR120" s="957"/>
      <c r="DS120" s="957"/>
      <c r="DT120" s="957"/>
      <c r="DU120" s="957"/>
      <c r="DV120" s="958">
        <v>63.1</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9718187</v>
      </c>
      <c r="BR121" s="1016"/>
      <c r="BS121" s="1016"/>
      <c r="BT121" s="1016"/>
      <c r="BU121" s="1016"/>
      <c r="BV121" s="1016">
        <v>9466896</v>
      </c>
      <c r="BW121" s="1016"/>
      <c r="BX121" s="1016"/>
      <c r="BY121" s="1016"/>
      <c r="BZ121" s="1016"/>
      <c r="CA121" s="1016">
        <v>9268530</v>
      </c>
      <c r="CB121" s="1016"/>
      <c r="CC121" s="1016"/>
      <c r="CD121" s="1016"/>
      <c r="CE121" s="1016"/>
      <c r="CF121" s="1054">
        <v>197.2</v>
      </c>
      <c r="CG121" s="1055"/>
      <c r="CH121" s="1055"/>
      <c r="CI121" s="1055"/>
      <c r="CJ121" s="1055"/>
      <c r="CK121" s="1046"/>
      <c r="CL121" s="1047"/>
      <c r="CM121" s="1047"/>
      <c r="CN121" s="1047"/>
      <c r="CO121" s="1048"/>
      <c r="CP121" s="1037" t="s">
        <v>388</v>
      </c>
      <c r="CQ121" s="1038"/>
      <c r="CR121" s="1038"/>
      <c r="CS121" s="1038"/>
      <c r="CT121" s="1038"/>
      <c r="CU121" s="1038"/>
      <c r="CV121" s="1038"/>
      <c r="CW121" s="1038"/>
      <c r="CX121" s="1038"/>
      <c r="CY121" s="1038"/>
      <c r="CZ121" s="1038"/>
      <c r="DA121" s="1038"/>
      <c r="DB121" s="1038"/>
      <c r="DC121" s="1038"/>
      <c r="DD121" s="1038"/>
      <c r="DE121" s="1038"/>
      <c r="DF121" s="1039"/>
      <c r="DG121" s="949">
        <v>1480635</v>
      </c>
      <c r="DH121" s="950"/>
      <c r="DI121" s="950"/>
      <c r="DJ121" s="950"/>
      <c r="DK121" s="950"/>
      <c r="DL121" s="950">
        <v>1371929</v>
      </c>
      <c r="DM121" s="950"/>
      <c r="DN121" s="950"/>
      <c r="DO121" s="950"/>
      <c r="DP121" s="950"/>
      <c r="DQ121" s="950">
        <v>1269432</v>
      </c>
      <c r="DR121" s="950"/>
      <c r="DS121" s="950"/>
      <c r="DT121" s="950"/>
      <c r="DU121" s="950"/>
      <c r="DV121" s="951">
        <v>27</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441</v>
      </c>
      <c r="BP122" s="1024"/>
      <c r="BQ122" s="1064">
        <v>13743706</v>
      </c>
      <c r="BR122" s="1065"/>
      <c r="BS122" s="1065"/>
      <c r="BT122" s="1065"/>
      <c r="BU122" s="1065"/>
      <c r="BV122" s="1065">
        <v>13935132</v>
      </c>
      <c r="BW122" s="1065"/>
      <c r="BX122" s="1065"/>
      <c r="BY122" s="1065"/>
      <c r="BZ122" s="1065"/>
      <c r="CA122" s="1065">
        <v>14150283</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49804</v>
      </c>
      <c r="DH122" s="950"/>
      <c r="DI122" s="950"/>
      <c r="DJ122" s="950"/>
      <c r="DK122" s="950"/>
      <c r="DL122" s="950">
        <v>376135</v>
      </c>
      <c r="DM122" s="950"/>
      <c r="DN122" s="950"/>
      <c r="DO122" s="950"/>
      <c r="DP122" s="950"/>
      <c r="DQ122" s="950">
        <v>23543</v>
      </c>
      <c r="DR122" s="950"/>
      <c r="DS122" s="950"/>
      <c r="DT122" s="950"/>
      <c r="DU122" s="950"/>
      <c r="DV122" s="951">
        <v>0.5</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0.5</v>
      </c>
      <c r="BR123" s="1057"/>
      <c r="BS123" s="1057"/>
      <c r="BT123" s="1057"/>
      <c r="BU123" s="1057"/>
      <c r="BV123" s="1057" t="s">
        <v>111</v>
      </c>
      <c r="BW123" s="1057"/>
      <c r="BX123" s="1057"/>
      <c r="BY123" s="1057"/>
      <c r="BZ123" s="1057"/>
      <c r="CA123" s="1057" t="s">
        <v>111</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135773</v>
      </c>
      <c r="AB126" s="989"/>
      <c r="AC126" s="989"/>
      <c r="AD126" s="989"/>
      <c r="AE126" s="990"/>
      <c r="AF126" s="991">
        <v>135773</v>
      </c>
      <c r="AG126" s="989"/>
      <c r="AH126" s="989"/>
      <c r="AI126" s="989"/>
      <c r="AJ126" s="990"/>
      <c r="AK126" s="991">
        <v>135773</v>
      </c>
      <c r="AL126" s="989"/>
      <c r="AM126" s="989"/>
      <c r="AN126" s="989"/>
      <c r="AO126" s="990"/>
      <c r="AP126" s="992">
        <v>2.9</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339</v>
      </c>
      <c r="AB127" s="989"/>
      <c r="AC127" s="989"/>
      <c r="AD127" s="989"/>
      <c r="AE127" s="990"/>
      <c r="AF127" s="991">
        <v>301</v>
      </c>
      <c r="AG127" s="989"/>
      <c r="AH127" s="989"/>
      <c r="AI127" s="989"/>
      <c r="AJ127" s="990"/>
      <c r="AK127" s="991">
        <v>259</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111</v>
      </c>
      <c r="BG127" s="1072"/>
      <c r="BH127" s="1072"/>
      <c r="BI127" s="1072"/>
      <c r="BJ127" s="1072"/>
      <c r="BK127" s="1072"/>
      <c r="BL127" s="1081"/>
      <c r="BM127" s="1071">
        <v>14.74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27374</v>
      </c>
      <c r="AB128" s="1120"/>
      <c r="AC128" s="1120"/>
      <c r="AD128" s="1120"/>
      <c r="AE128" s="1121"/>
      <c r="AF128" s="1122">
        <v>22011</v>
      </c>
      <c r="AG128" s="1120"/>
      <c r="AH128" s="1120"/>
      <c r="AI128" s="1120"/>
      <c r="AJ128" s="1121"/>
      <c r="AK128" s="1122">
        <v>25075</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111</v>
      </c>
      <c r="BG128" s="1097"/>
      <c r="BH128" s="1097"/>
      <c r="BI128" s="1097"/>
      <c r="BJ128" s="1097"/>
      <c r="BK128" s="1097"/>
      <c r="BL128" s="1098"/>
      <c r="BM128" s="1096">
        <v>19.739999999999998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5103973</v>
      </c>
      <c r="AB129" s="989"/>
      <c r="AC129" s="989"/>
      <c r="AD129" s="989"/>
      <c r="AE129" s="990"/>
      <c r="AF129" s="991">
        <v>5376792</v>
      </c>
      <c r="AG129" s="989"/>
      <c r="AH129" s="989"/>
      <c r="AI129" s="989"/>
      <c r="AJ129" s="990"/>
      <c r="AK129" s="991">
        <v>5429079</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670361</v>
      </c>
      <c r="AB130" s="989"/>
      <c r="AC130" s="989"/>
      <c r="AD130" s="989"/>
      <c r="AE130" s="990"/>
      <c r="AF130" s="991">
        <v>713120</v>
      </c>
      <c r="AG130" s="989"/>
      <c r="AH130" s="989"/>
      <c r="AI130" s="989"/>
      <c r="AJ130" s="990"/>
      <c r="AK130" s="991">
        <v>728256</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111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4433612</v>
      </c>
      <c r="AB131" s="1028"/>
      <c r="AC131" s="1028"/>
      <c r="AD131" s="1028"/>
      <c r="AE131" s="1029"/>
      <c r="AF131" s="1030">
        <v>4663672</v>
      </c>
      <c r="AG131" s="1028"/>
      <c r="AH131" s="1028"/>
      <c r="AI131" s="1028"/>
      <c r="AJ131" s="1029"/>
      <c r="AK131" s="1030">
        <v>4700823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11.43431135</v>
      </c>
      <c r="AB132" s="1134"/>
      <c r="AC132" s="1134"/>
      <c r="AD132" s="1134"/>
      <c r="AE132" s="1135"/>
      <c r="AF132" s="1136">
        <v>10.02004429</v>
      </c>
      <c r="AG132" s="1134"/>
      <c r="AH132" s="1134"/>
      <c r="AI132" s="1134"/>
      <c r="AJ132" s="1135"/>
      <c r="AK132" s="1136">
        <v>9.0686035189999998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11.9</v>
      </c>
      <c r="AB133" s="1141"/>
      <c r="AC133" s="1141"/>
      <c r="AD133" s="1141"/>
      <c r="AE133" s="1142"/>
      <c r="AF133" s="1140">
        <v>10.8</v>
      </c>
      <c r="AG133" s="1141"/>
      <c r="AH133" s="1141"/>
      <c r="AI133" s="1141"/>
      <c r="AJ133" s="1142"/>
      <c r="AK133" s="1140">
        <v>10.1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1367279</v>
      </c>
      <c r="L9" s="264">
        <v>68071</v>
      </c>
      <c r="M9" s="265">
        <v>64158</v>
      </c>
      <c r="N9" s="266">
        <v>6.1</v>
      </c>
    </row>
    <row r="10" spans="1:16">
      <c r="A10" s="248"/>
      <c r="B10" s="244"/>
      <c r="C10" s="244"/>
      <c r="D10" s="244"/>
      <c r="E10" s="244"/>
      <c r="F10" s="244"/>
      <c r="G10" s="1149" t="s">
        <v>475</v>
      </c>
      <c r="H10" s="1150"/>
      <c r="I10" s="1150"/>
      <c r="J10" s="1151"/>
      <c r="K10" s="267">
        <v>161657</v>
      </c>
      <c r="L10" s="268">
        <v>8048</v>
      </c>
      <c r="M10" s="269">
        <v>6725</v>
      </c>
      <c r="N10" s="270">
        <v>19.7</v>
      </c>
    </row>
    <row r="11" spans="1:16" ht="13.5" customHeight="1">
      <c r="A11" s="248"/>
      <c r="B11" s="244"/>
      <c r="C11" s="244"/>
      <c r="D11" s="244"/>
      <c r="E11" s="244"/>
      <c r="F11" s="244"/>
      <c r="G11" s="1149" t="s">
        <v>476</v>
      </c>
      <c r="H11" s="1150"/>
      <c r="I11" s="1150"/>
      <c r="J11" s="1151"/>
      <c r="K11" s="267">
        <v>219608</v>
      </c>
      <c r="L11" s="268">
        <v>10933</v>
      </c>
      <c r="M11" s="269">
        <v>8931</v>
      </c>
      <c r="N11" s="270">
        <v>22.4</v>
      </c>
    </row>
    <row r="12" spans="1:16" ht="13.5" customHeight="1">
      <c r="A12" s="248"/>
      <c r="B12" s="244"/>
      <c r="C12" s="244"/>
      <c r="D12" s="244"/>
      <c r="E12" s="244"/>
      <c r="F12" s="244"/>
      <c r="G12" s="1149" t="s">
        <v>477</v>
      </c>
      <c r="H12" s="1150"/>
      <c r="I12" s="1150"/>
      <c r="J12" s="1151"/>
      <c r="K12" s="267" t="s">
        <v>478</v>
      </c>
      <c r="L12" s="268" t="s">
        <v>478</v>
      </c>
      <c r="M12" s="269">
        <v>335</v>
      </c>
      <c r="N12" s="270" t="s">
        <v>478</v>
      </c>
    </row>
    <row r="13" spans="1:16" ht="13.5" customHeight="1">
      <c r="A13" s="248"/>
      <c r="B13" s="244"/>
      <c r="C13" s="244"/>
      <c r="D13" s="244"/>
      <c r="E13" s="244"/>
      <c r="F13" s="244"/>
      <c r="G13" s="1149" t="s">
        <v>479</v>
      </c>
      <c r="H13" s="1150"/>
      <c r="I13" s="1150"/>
      <c r="J13" s="1151"/>
      <c r="K13" s="267" t="s">
        <v>478</v>
      </c>
      <c r="L13" s="268" t="s">
        <v>478</v>
      </c>
      <c r="M13" s="269">
        <v>14</v>
      </c>
      <c r="N13" s="270" t="s">
        <v>478</v>
      </c>
    </row>
    <row r="14" spans="1:16" ht="13.5" customHeight="1">
      <c r="A14" s="248"/>
      <c r="B14" s="244"/>
      <c r="C14" s="244"/>
      <c r="D14" s="244"/>
      <c r="E14" s="244"/>
      <c r="F14" s="244"/>
      <c r="G14" s="1149" t="s">
        <v>480</v>
      </c>
      <c r="H14" s="1150"/>
      <c r="I14" s="1150"/>
      <c r="J14" s="1151"/>
      <c r="K14" s="267">
        <v>56581</v>
      </c>
      <c r="L14" s="268">
        <v>2817</v>
      </c>
      <c r="M14" s="269">
        <v>2685</v>
      </c>
      <c r="N14" s="270">
        <v>4.9000000000000004</v>
      </c>
    </row>
    <row r="15" spans="1:16" ht="13.5" customHeight="1">
      <c r="A15" s="248"/>
      <c r="B15" s="244"/>
      <c r="C15" s="244"/>
      <c r="D15" s="244"/>
      <c r="E15" s="244"/>
      <c r="F15" s="244"/>
      <c r="G15" s="1149" t="s">
        <v>481</v>
      </c>
      <c r="H15" s="1150"/>
      <c r="I15" s="1150"/>
      <c r="J15" s="1151"/>
      <c r="K15" s="267">
        <v>1469</v>
      </c>
      <c r="L15" s="268">
        <v>73</v>
      </c>
      <c r="M15" s="269">
        <v>1293</v>
      </c>
      <c r="N15" s="270">
        <v>-94.4</v>
      </c>
    </row>
    <row r="16" spans="1:16">
      <c r="A16" s="248"/>
      <c r="B16" s="244"/>
      <c r="C16" s="244"/>
      <c r="D16" s="244"/>
      <c r="E16" s="244"/>
      <c r="F16" s="244"/>
      <c r="G16" s="1152" t="s">
        <v>482</v>
      </c>
      <c r="H16" s="1153"/>
      <c r="I16" s="1153"/>
      <c r="J16" s="1154"/>
      <c r="K16" s="268">
        <v>-140441</v>
      </c>
      <c r="L16" s="268">
        <v>-6992</v>
      </c>
      <c r="M16" s="269">
        <v>-6126</v>
      </c>
      <c r="N16" s="270">
        <v>14.1</v>
      </c>
    </row>
    <row r="17" spans="1:16">
      <c r="A17" s="248"/>
      <c r="B17" s="244"/>
      <c r="C17" s="244"/>
      <c r="D17" s="244"/>
      <c r="E17" s="244"/>
      <c r="F17" s="244"/>
      <c r="G17" s="1152" t="s">
        <v>169</v>
      </c>
      <c r="H17" s="1153"/>
      <c r="I17" s="1153"/>
      <c r="J17" s="1154"/>
      <c r="K17" s="268">
        <v>1666153</v>
      </c>
      <c r="L17" s="268">
        <v>82951</v>
      </c>
      <c r="M17" s="269">
        <v>78014</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7.17</v>
      </c>
      <c r="L21" s="281">
        <v>7.49</v>
      </c>
      <c r="M21" s="282">
        <v>-0.32</v>
      </c>
      <c r="N21" s="249"/>
      <c r="O21" s="283"/>
      <c r="P21" s="279"/>
    </row>
    <row r="22" spans="1:16" s="284" customFormat="1">
      <c r="A22" s="279"/>
      <c r="B22" s="249"/>
      <c r="C22" s="249"/>
      <c r="D22" s="249"/>
      <c r="E22" s="249"/>
      <c r="F22" s="249"/>
      <c r="G22" s="1144" t="s">
        <v>488</v>
      </c>
      <c r="H22" s="1145"/>
      <c r="I22" s="1145"/>
      <c r="J22" s="1146"/>
      <c r="K22" s="285">
        <v>100.3</v>
      </c>
      <c r="L22" s="286">
        <v>97.3</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630044</v>
      </c>
      <c r="L32" s="294">
        <v>31367</v>
      </c>
      <c r="M32" s="295">
        <v>34910</v>
      </c>
      <c r="N32" s="296">
        <v>-10.1</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t="s">
        <v>478</v>
      </c>
      <c r="N34" s="296" t="s">
        <v>478</v>
      </c>
    </row>
    <row r="35" spans="1:16" ht="27" customHeight="1">
      <c r="A35" s="248"/>
      <c r="B35" s="244"/>
      <c r="C35" s="244"/>
      <c r="D35" s="244"/>
      <c r="E35" s="244"/>
      <c r="F35" s="244"/>
      <c r="G35" s="1160" t="s">
        <v>495</v>
      </c>
      <c r="H35" s="1161"/>
      <c r="I35" s="1161"/>
      <c r="J35" s="1162"/>
      <c r="K35" s="294">
        <v>370497</v>
      </c>
      <c r="L35" s="294">
        <v>18446</v>
      </c>
      <c r="M35" s="295">
        <v>14021</v>
      </c>
      <c r="N35" s="296">
        <v>31.6</v>
      </c>
    </row>
    <row r="36" spans="1:16" ht="27" customHeight="1">
      <c r="A36" s="248"/>
      <c r="B36" s="244"/>
      <c r="C36" s="244"/>
      <c r="D36" s="244"/>
      <c r="E36" s="244"/>
      <c r="F36" s="244"/>
      <c r="G36" s="1160" t="s">
        <v>496</v>
      </c>
      <c r="H36" s="1161"/>
      <c r="I36" s="1161"/>
      <c r="J36" s="1162"/>
      <c r="K36" s="294">
        <v>40873</v>
      </c>
      <c r="L36" s="294">
        <v>2035</v>
      </c>
      <c r="M36" s="295">
        <v>2867</v>
      </c>
      <c r="N36" s="296">
        <v>-29</v>
      </c>
    </row>
    <row r="37" spans="1:16" ht="13.5" customHeight="1">
      <c r="A37" s="248"/>
      <c r="B37" s="244"/>
      <c r="C37" s="244"/>
      <c r="D37" s="244"/>
      <c r="E37" s="244"/>
      <c r="F37" s="244"/>
      <c r="G37" s="1160" t="s">
        <v>497</v>
      </c>
      <c r="H37" s="1161"/>
      <c r="I37" s="1161"/>
      <c r="J37" s="1162"/>
      <c r="K37" s="294">
        <v>136032</v>
      </c>
      <c r="L37" s="294">
        <v>6772</v>
      </c>
      <c r="M37" s="295">
        <v>917</v>
      </c>
      <c r="N37" s="296">
        <v>638.5</v>
      </c>
    </row>
    <row r="38" spans="1:16" ht="27" customHeight="1">
      <c r="A38" s="248"/>
      <c r="B38" s="244"/>
      <c r="C38" s="244"/>
      <c r="D38" s="244"/>
      <c r="E38" s="244"/>
      <c r="F38" s="244"/>
      <c r="G38" s="1163" t="s">
        <v>498</v>
      </c>
      <c r="H38" s="1164"/>
      <c r="I38" s="1164"/>
      <c r="J38" s="1165"/>
      <c r="K38" s="297">
        <v>2184</v>
      </c>
      <c r="L38" s="297">
        <v>109</v>
      </c>
      <c r="M38" s="298">
        <v>2</v>
      </c>
      <c r="N38" s="299">
        <v>5350</v>
      </c>
      <c r="O38" s="293"/>
    </row>
    <row r="39" spans="1:16">
      <c r="A39" s="248"/>
      <c r="B39" s="244"/>
      <c r="C39" s="244"/>
      <c r="D39" s="244"/>
      <c r="E39" s="244"/>
      <c r="F39" s="244"/>
      <c r="G39" s="1163" t="s">
        <v>499</v>
      </c>
      <c r="H39" s="1164"/>
      <c r="I39" s="1164"/>
      <c r="J39" s="1165"/>
      <c r="K39" s="300">
        <v>-25075</v>
      </c>
      <c r="L39" s="300">
        <v>-1248</v>
      </c>
      <c r="M39" s="301">
        <v>-3077</v>
      </c>
      <c r="N39" s="302">
        <v>-59.4</v>
      </c>
      <c r="O39" s="293"/>
    </row>
    <row r="40" spans="1:16" ht="27" customHeight="1">
      <c r="A40" s="248"/>
      <c r="B40" s="244"/>
      <c r="C40" s="244"/>
      <c r="D40" s="244"/>
      <c r="E40" s="244"/>
      <c r="F40" s="244"/>
      <c r="G40" s="1160" t="s">
        <v>500</v>
      </c>
      <c r="H40" s="1161"/>
      <c r="I40" s="1161"/>
      <c r="J40" s="1162"/>
      <c r="K40" s="300">
        <v>-728256</v>
      </c>
      <c r="L40" s="300">
        <v>-36257</v>
      </c>
      <c r="M40" s="301">
        <v>-35137</v>
      </c>
      <c r="N40" s="302">
        <v>3.2</v>
      </c>
      <c r="O40" s="293"/>
    </row>
    <row r="41" spans="1:16">
      <c r="A41" s="248"/>
      <c r="B41" s="244"/>
      <c r="C41" s="244"/>
      <c r="D41" s="244"/>
      <c r="E41" s="244"/>
      <c r="F41" s="244"/>
      <c r="G41" s="1166" t="s">
        <v>280</v>
      </c>
      <c r="H41" s="1167"/>
      <c r="I41" s="1167"/>
      <c r="J41" s="1168"/>
      <c r="K41" s="294">
        <v>426299</v>
      </c>
      <c r="L41" s="300">
        <v>21224</v>
      </c>
      <c r="M41" s="301">
        <v>14503</v>
      </c>
      <c r="N41" s="302">
        <v>46.3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1328541</v>
      </c>
      <c r="J51" s="320">
        <v>67638</v>
      </c>
      <c r="K51" s="321">
        <v>-23.9</v>
      </c>
      <c r="L51" s="322">
        <v>59829</v>
      </c>
      <c r="M51" s="323">
        <v>-16.7</v>
      </c>
      <c r="N51" s="324">
        <v>-7.2</v>
      </c>
    </row>
    <row r="52" spans="1:14">
      <c r="A52" s="248"/>
      <c r="B52" s="244"/>
      <c r="C52" s="244"/>
      <c r="D52" s="244"/>
      <c r="E52" s="244"/>
      <c r="F52" s="244"/>
      <c r="G52" s="325"/>
      <c r="H52" s="326" t="s">
        <v>511</v>
      </c>
      <c r="I52" s="327">
        <v>649536</v>
      </c>
      <c r="J52" s="328">
        <v>33069</v>
      </c>
      <c r="K52" s="329">
        <v>-32</v>
      </c>
      <c r="L52" s="330">
        <v>33669</v>
      </c>
      <c r="M52" s="331">
        <v>-3.9</v>
      </c>
      <c r="N52" s="332">
        <v>-28.1</v>
      </c>
    </row>
    <row r="53" spans="1:14">
      <c r="A53" s="248"/>
      <c r="B53" s="244"/>
      <c r="C53" s="244"/>
      <c r="D53" s="244"/>
      <c r="E53" s="244"/>
      <c r="F53" s="244"/>
      <c r="G53" s="310" t="s">
        <v>512</v>
      </c>
      <c r="H53" s="311"/>
      <c r="I53" s="319">
        <v>1755385</v>
      </c>
      <c r="J53" s="320">
        <v>87712</v>
      </c>
      <c r="K53" s="321">
        <v>29.7</v>
      </c>
      <c r="L53" s="322">
        <v>70582</v>
      </c>
      <c r="M53" s="323">
        <v>18</v>
      </c>
      <c r="N53" s="324">
        <v>11.7</v>
      </c>
    </row>
    <row r="54" spans="1:14">
      <c r="A54" s="248"/>
      <c r="B54" s="244"/>
      <c r="C54" s="244"/>
      <c r="D54" s="244"/>
      <c r="E54" s="244"/>
      <c r="F54" s="244"/>
      <c r="G54" s="325"/>
      <c r="H54" s="326" t="s">
        <v>511</v>
      </c>
      <c r="I54" s="327">
        <v>626621</v>
      </c>
      <c r="J54" s="328">
        <v>31311</v>
      </c>
      <c r="K54" s="329">
        <v>-5.3</v>
      </c>
      <c r="L54" s="330">
        <v>36117</v>
      </c>
      <c r="M54" s="331">
        <v>7.3</v>
      </c>
      <c r="N54" s="332">
        <v>-12.6</v>
      </c>
    </row>
    <row r="55" spans="1:14">
      <c r="A55" s="248"/>
      <c r="B55" s="244"/>
      <c r="C55" s="244"/>
      <c r="D55" s="244"/>
      <c r="E55" s="244"/>
      <c r="F55" s="244"/>
      <c r="G55" s="310" t="s">
        <v>513</v>
      </c>
      <c r="H55" s="311"/>
      <c r="I55" s="319">
        <v>3092938</v>
      </c>
      <c r="J55" s="320">
        <v>154755</v>
      </c>
      <c r="K55" s="321">
        <v>76.400000000000006</v>
      </c>
      <c r="L55" s="322">
        <v>81990</v>
      </c>
      <c r="M55" s="323">
        <v>16.2</v>
      </c>
      <c r="N55" s="324">
        <v>60.2</v>
      </c>
    </row>
    <row r="56" spans="1:14">
      <c r="A56" s="248"/>
      <c r="B56" s="244"/>
      <c r="C56" s="244"/>
      <c r="D56" s="244"/>
      <c r="E56" s="244"/>
      <c r="F56" s="244"/>
      <c r="G56" s="325"/>
      <c r="H56" s="326" t="s">
        <v>511</v>
      </c>
      <c r="I56" s="327">
        <v>783269</v>
      </c>
      <c r="J56" s="328">
        <v>39191</v>
      </c>
      <c r="K56" s="329">
        <v>25.2</v>
      </c>
      <c r="L56" s="330">
        <v>34482</v>
      </c>
      <c r="M56" s="331">
        <v>-4.5</v>
      </c>
      <c r="N56" s="332">
        <v>29.7</v>
      </c>
    </row>
    <row r="57" spans="1:14">
      <c r="A57" s="248"/>
      <c r="B57" s="244"/>
      <c r="C57" s="244"/>
      <c r="D57" s="244"/>
      <c r="E57" s="244"/>
      <c r="F57" s="244"/>
      <c r="G57" s="310" t="s">
        <v>514</v>
      </c>
      <c r="H57" s="311"/>
      <c r="I57" s="319">
        <v>2290345</v>
      </c>
      <c r="J57" s="320">
        <v>114752</v>
      </c>
      <c r="K57" s="321">
        <v>-25.8</v>
      </c>
      <c r="L57" s="322">
        <v>87551</v>
      </c>
      <c r="M57" s="323">
        <v>6.8</v>
      </c>
      <c r="N57" s="324">
        <v>-32.6</v>
      </c>
    </row>
    <row r="58" spans="1:14">
      <c r="A58" s="248"/>
      <c r="B58" s="244"/>
      <c r="C58" s="244"/>
      <c r="D58" s="244"/>
      <c r="E58" s="244"/>
      <c r="F58" s="244"/>
      <c r="G58" s="325"/>
      <c r="H58" s="326" t="s">
        <v>511</v>
      </c>
      <c r="I58" s="327">
        <v>641911</v>
      </c>
      <c r="J58" s="328">
        <v>32161</v>
      </c>
      <c r="K58" s="329">
        <v>-17.899999999999999</v>
      </c>
      <c r="L58" s="330">
        <v>43994</v>
      </c>
      <c r="M58" s="331">
        <v>27.6</v>
      </c>
      <c r="N58" s="332">
        <v>-45.5</v>
      </c>
    </row>
    <row r="59" spans="1:14">
      <c r="A59" s="248"/>
      <c r="B59" s="244"/>
      <c r="C59" s="244"/>
      <c r="D59" s="244"/>
      <c r="E59" s="244"/>
      <c r="F59" s="244"/>
      <c r="G59" s="310" t="s">
        <v>515</v>
      </c>
      <c r="H59" s="311"/>
      <c r="I59" s="319">
        <v>2743205</v>
      </c>
      <c r="J59" s="320">
        <v>136573</v>
      </c>
      <c r="K59" s="321">
        <v>19</v>
      </c>
      <c r="L59" s="322">
        <v>56894</v>
      </c>
      <c r="M59" s="323">
        <v>-35</v>
      </c>
      <c r="N59" s="324">
        <v>54</v>
      </c>
    </row>
    <row r="60" spans="1:14">
      <c r="A60" s="248"/>
      <c r="B60" s="244"/>
      <c r="C60" s="244"/>
      <c r="D60" s="244"/>
      <c r="E60" s="244"/>
      <c r="F60" s="244"/>
      <c r="G60" s="325"/>
      <c r="H60" s="326" t="s">
        <v>511</v>
      </c>
      <c r="I60" s="333">
        <v>412753</v>
      </c>
      <c r="J60" s="328">
        <v>20549</v>
      </c>
      <c r="K60" s="329">
        <v>-36.1</v>
      </c>
      <c r="L60" s="330">
        <v>32548</v>
      </c>
      <c r="M60" s="331">
        <v>-26</v>
      </c>
      <c r="N60" s="332">
        <v>-10.1</v>
      </c>
    </row>
    <row r="61" spans="1:14">
      <c r="A61" s="248"/>
      <c r="B61" s="244"/>
      <c r="C61" s="244"/>
      <c r="D61" s="244"/>
      <c r="E61" s="244"/>
      <c r="F61" s="244"/>
      <c r="G61" s="310" t="s">
        <v>516</v>
      </c>
      <c r="H61" s="334"/>
      <c r="I61" s="335">
        <v>2242083</v>
      </c>
      <c r="J61" s="336">
        <v>112286</v>
      </c>
      <c r="K61" s="337">
        <v>15.1</v>
      </c>
      <c r="L61" s="338">
        <v>71369</v>
      </c>
      <c r="M61" s="339">
        <v>-2.1</v>
      </c>
      <c r="N61" s="324">
        <v>17.2</v>
      </c>
    </row>
    <row r="62" spans="1:14">
      <c r="A62" s="248"/>
      <c r="B62" s="244"/>
      <c r="C62" s="244"/>
      <c r="D62" s="244"/>
      <c r="E62" s="244"/>
      <c r="F62" s="244"/>
      <c r="G62" s="325"/>
      <c r="H62" s="326" t="s">
        <v>511</v>
      </c>
      <c r="I62" s="327">
        <v>622818</v>
      </c>
      <c r="J62" s="328">
        <v>31256</v>
      </c>
      <c r="K62" s="329">
        <v>-13.2</v>
      </c>
      <c r="L62" s="330">
        <v>36162</v>
      </c>
      <c r="M62" s="331">
        <v>0.1</v>
      </c>
      <c r="N62" s="332">
        <v>-13.3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34.74</v>
      </c>
      <c r="G47" s="12">
        <v>39.380000000000003</v>
      </c>
      <c r="H47" s="12">
        <v>35.07</v>
      </c>
      <c r="I47" s="12">
        <v>37.950000000000003</v>
      </c>
      <c r="J47" s="13">
        <v>42.33</v>
      </c>
    </row>
    <row r="48" spans="2:10" ht="57.75" customHeight="1">
      <c r="B48" s="14"/>
      <c r="C48" s="1171" t="s">
        <v>4</v>
      </c>
      <c r="D48" s="1171"/>
      <c r="E48" s="1172"/>
      <c r="F48" s="15">
        <v>12.16</v>
      </c>
      <c r="G48" s="16">
        <v>3.9</v>
      </c>
      <c r="H48" s="16">
        <v>9.76</v>
      </c>
      <c r="I48" s="16">
        <v>4.3899999999999997</v>
      </c>
      <c r="J48" s="17">
        <v>6.18</v>
      </c>
    </row>
    <row r="49" spans="2:10" ht="57.75" customHeight="1" thickBot="1">
      <c r="B49" s="18"/>
      <c r="C49" s="1173" t="s">
        <v>5</v>
      </c>
      <c r="D49" s="1173"/>
      <c r="E49" s="1174"/>
      <c r="F49" s="19">
        <v>3.22</v>
      </c>
      <c r="G49" s="20" t="s">
        <v>523</v>
      </c>
      <c r="H49" s="20" t="s">
        <v>524</v>
      </c>
      <c r="I49" s="20" t="s">
        <v>525</v>
      </c>
      <c r="J49" s="21">
        <v>6.58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2017-03-28T05:36:37Z</cp:lastPrinted>
  <dcterms:created xsi:type="dcterms:W3CDTF">2017-01-25T01:57:58Z</dcterms:created>
  <dcterms:modified xsi:type="dcterms:W3CDTF">2017-05-23T05:06:49Z</dcterms:modified>
  <cp:category/>
</cp:coreProperties>
</file>