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definedNames>
    <definedName name="_xlnm.Print_Area" localSheetId="11">'将来負担比率（分子）の構造'!$A$1:$S$54</definedName>
  </definedNames>
  <calcPr calcId="152511" concurrentManualCount="2"/>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BW36" i="9"/>
  <c r="AM36" i="9"/>
  <c r="C36" i="9"/>
  <c r="CO35" i="9"/>
  <c r="CO36" i="9" s="1"/>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<sst xmlns="http://schemas.openxmlformats.org/spreadsheetml/2006/main" count="1044" uniqueCount="563">
  <si>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</si>
  <si>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</si>
  <si>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</si>
  <si>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</si>
  <si>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</si>
  <si>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</si>
  <si>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</si>
  <si>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</si>
  <si>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</si>
  <si>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</si>
  <si>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</si>
  <si>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</si>
  <si>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</si>
  <si>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</si>
  <si>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</si>
  <si>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</si>
  <si>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</si>
  <si>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</si>
  <si>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</si>
  <si>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</si>
  <si>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</si>
  <si>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</si>
  <si>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</si>
  <si>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</si>
  <si>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</si>
  <si>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</si>
  <si>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</si>
  <si>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</si>
  <si>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</si>
  <si>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</si>
  <si>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</si>
  <si>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</si>
  <si>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</si>
  <si>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</si>
  <si>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</si>
  <si>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</si>
  <si>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</si>
  <si>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</si>
  <si>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</si>
  <si>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</si>
  <si>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</si>
  <si>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</si>
  <si>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</si>
  <si>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</si>
  <si>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</si>
  <si>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</si>
  <si>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</si>
  <si>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</si>
  <si>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</si>
  <si>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</si>
  <si>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</si>
  <si>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</si>
  <si>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</si>
  <si>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</si>
  <si>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</si>
  <si>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</si>
  <si>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</si>
  <si>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</si>
  <si>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</si>
  <si>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</si>
  <si>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</si>
  <si>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</si>
  <si>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</si>
  <si>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</si>
  <si>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</si>
  <si>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</si>
  <si>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</si>
  <si>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</si>
  <si>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</si>
  <si>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</si>
  <si>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</si>
  <si>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</si>
  <si>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</si>
  <si>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</si>
  <si>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</si>
  <si>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</si>
  <si>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</si>
  <si>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</si>
  <si>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</si>
  <si>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</si>
  <si>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</si>
  <si>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会津美里町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</si>
  <si>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</si>
  <si>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</si>
  <si>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</si>
  <si>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</si>
  <si>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</si>
  <si>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</si>
  <si>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</si>
  <si>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</si>
  <si>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</si>
  <si>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</si>
  <si>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</si>
  <si>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</si>
  <si>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</si>
  <si>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</si>
  <si>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</si>
  <si>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</si>
  <si>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</si>
  <si>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</si>
  <si>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</si>
  <si>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</si>
  <si>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</si>
  <si>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</si>
  <si>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</si>
  <si>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</si>
  <si>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</si>
  <si>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</si>
  <si>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</si>
  <si>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</si>
  <si>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</si>
  <si>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</si>
  <si>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</si>
  <si>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</si>
  <si>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</si>
  <si>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</si>
  <si>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</si>
  <si>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</si>
  <si>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</si>
  <si>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</si>
  <si>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</si>
  <si>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</si>
  <si>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</si>
  <si>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</si>
  <si>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</si>
  <si>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</si>
  <si>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</si>
  <si>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</si>
  <si>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</si>
  <si>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</si>
  <si>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</si>
  <si>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</si>
  <si>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</si>
  <si>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</si>
  <si>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</si>
  <si>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</si>
  <si>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</si>
  <si>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</si>
  <si>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</si>
  <si>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</si>
  <si>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</si>
  <si>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</si>
  <si>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</si>
  <si>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</si>
  <si>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</si>
  <si>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</si>
  <si>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</si>
  <si>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</si>
  <si>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</si>
  <si>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</si>
  <si>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</si>
  <si>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</si>
  <si>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</si>
  <si>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</si>
  <si>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</si>
  <si>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</si>
  <si>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</si>
  <si>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</si>
  <si>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</si>
  <si>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</si>
  <si>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</si>
  <si>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</si>
  <si>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</si>
  <si>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</si>
  <si>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</si>
  <si>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</si>
  <si>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</si>
  <si>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</si>
  <si>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</si>
  <si>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</si>
  <si>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</si>
  <si>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</si>
  <si>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</si>
  <si>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</si>
  <si>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</si>
  <si>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</si>
  <si>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</si>
  <si>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</si>
  <si>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</si>
  <si>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</si>
  <si>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</si>
  <si>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</si>
  <si>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</si>
  <si>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</si>
  <si>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</si>
  <si>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</si>
  <si>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</si>
  <si>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</si>
  <si>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</si>
  <si>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</si>
  <si>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</si>
  <si>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</si>
  <si>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</si>
  <si>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</si>
  <si>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</si>
  <si>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</si>
  <si>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福島県会津美里町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</si>
  <si>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</si>
  <si>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</si>
  <si>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</si>
  <si>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</si>
  <si>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</si>
  <si>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</si>
  <si>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</si>
  <si>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</si>
  <si>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</si>
  <si>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</si>
  <si>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</si>
  <si>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</si>
  <si>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</si>
  <si>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</si>
  <si>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</si>
  <si>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</si>
  <si>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</si>
  <si>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</si>
  <si>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</si>
  <si>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</si>
  <si>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</si>
  <si>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</si>
  <si>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</si>
  <si>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</si>
  <si>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</si>
  <si>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</si>
  <si>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</si>
  <si>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</si>
  <si>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</si>
  <si>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</si>
  <si>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</si>
  <si>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</si>
  <si>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</si>
  <si>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</si>
  <si>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</si>
  <si>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</si>
  <si>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</si>
  <si>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</si>
  <si>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</si>
  <si>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</si>
  <si>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</si>
  <si>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</si>
  <si>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</si>
  <si>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</si>
  <si>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</si>
  <si>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</si>
  <si>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</si>
  <si>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</si>
  <si>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</si>
  <si>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</si>
  <si>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</si>
  <si>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</si>
  <si>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</si>
  <si>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</si>
  <si>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</si>
  <si>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</si>
  <si>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</si>
  <si>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</si>
  <si>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</si>
  <si>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</si>
  <si>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</si>
  <si>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</si>
  <si>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</si>
  <si>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</si>
  <si>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</si>
  <si>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</si>
  <si>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</si>
  <si>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</si>
  <si>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</si>
  <si>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</si>
  <si>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</si>
  <si>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</si>
  <si>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</si>
  <si>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</si>
  <si>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</si>
  <si>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</si>
  <si>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</si>
  <si>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</si>
  <si>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</si>
  <si>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</si>
  <si>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</si>
  <si>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</si>
  <si>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</si>
  <si>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</si>
  <si>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</si>
  <si>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</si>
  <si>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</si>
  <si>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</si>
  <si>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</si>
  <si>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</si>
  <si>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</si>
  <si>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</si>
  <si>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</si>
  <si>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</si>
  <si>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</si>
  <si>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</si>
  <si>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</si>
  <si>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</si>
  <si>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</si>
  <si>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</si>
  <si>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</si>
  <si>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</si>
  <si>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</si>
  <si>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</si>
  <si>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</si>
  <si>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</si>
  <si>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</si>
  <si>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</si>
  <si>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</si>
  <si>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</si>
  <si>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</si>
  <si>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</si>
  <si>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</si>
  <si>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</si>
  <si>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</si>
  <si>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</si>
  <si>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</si>
  <si>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</si>
  <si>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</si>
  <si>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</si>
  <si>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</si>
  <si>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</si>
  <si>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</si>
  <si>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</si>
  <si>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</si>
  <si>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</si>
  <si>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</si>
  <si>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</si>
  <si>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</si>
  <si>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</si>
  <si>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</si>
  <si>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</si>
  <si>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</si>
  <si>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</si>
  <si>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</si>
  <si>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</si>
  <si>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</si>
  <si>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</si>
  <si>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</si>
  <si>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</si>
  <si>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</si>
  <si>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</si>
  <si>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</si>
  <si>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</si>
  <si>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</si>
  <si>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</si>
  <si>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</si>
  <si>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</si>
  <si>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福島県会津美里町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</si>
  <si>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</si>
  <si>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</si>
  <si>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</si>
  <si>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</si>
  <si>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</si>
  <si>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</si>
  <si>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</si>
  <si>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</si>
  <si>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</si>
  <si>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</si>
  <si>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</si>
  <si>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</si>
  <si>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</si>
  <si>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</si>
  <si>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</si>
  <si>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</si>
  <si>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</si>
  <si>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</si>
  <si>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</si>
  <si>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</si>
  <si>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</si>
  <si>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</si>
  <si>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</si>
  <si>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</si>
  <si>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</si>
  <si>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</si>
  <si>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</si>
  <si>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</si>
  <si>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</si>
  <si>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</si>
  <si>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</si>
  <si>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</si>
  <si>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</si>
  <si>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</si>
  <si>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</si>
  <si>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</si>
  <si>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</si>
  <si>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</si>
  <si>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</si>
  <si>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</si>
  <si>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</si>
  <si>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個別合併処理浄化槽事業特別会計</t>
    <phoneticPr fontId="5"/>
  </si>
  <si>
    <t>住宅用地造成事業特別会計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</si>
  <si>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</si>
  <si>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</si>
  <si>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</si>
  <si>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</si>
  <si>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</si>
  <si>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</si>
  <si>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</si>
  <si>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</si>
  <si>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</si>
  <si>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</si>
  <si>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</si>
  <si>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</si>
  <si>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</si>
  <si>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</si>
  <si>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</si>
  <si>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</si>
  <si>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</si>
  <si>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</si>
  <si>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</si>
  <si>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</si>
  <si>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</si>
  <si>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</si>
  <si>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</si>
  <si>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</si>
  <si>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</si>
  <si>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</si>
  <si>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</si>
  <si>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</si>
  <si>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</si>
  <si>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</si>
  <si>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</si>
  <si>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</si>
  <si>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</si>
  <si>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</si>
  <si>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</si>
  <si>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</si>
  <si>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</si>
  <si>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</si>
  <si>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</si>
  <si>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</si>
  <si>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</si>
  <si>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</si>
  <si>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</si>
  <si>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</si>
  <si>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</si>
  <si>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</si>
  <si>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</si>
  <si>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</si>
  <si>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</si>
  <si>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</si>
  <si>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</si>
  <si>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</si>
  <si>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</si>
  <si>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</si>
  <si>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</si>
  <si>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</si>
  <si>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</si>
  <si>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</si>
  <si>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</si>
  <si>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</si>
  <si>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</si>
  <si>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</si>
  <si>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</si>
  <si>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</si>
  <si>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</si>
  <si>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</si>
  <si>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</si>
  <si>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</si>
  <si>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</si>
  <si>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</si>
  <si>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</si>
  <si>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</si>
  <si>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</si>
  <si>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</si>
  <si>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</si>
  <si>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</si>
  <si>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</si>
  <si>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</si>
  <si>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</si>
  <si>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</si>
  <si>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</si>
  <si>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</si>
  <si>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</si>
  <si>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</si>
  <si>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</si>
  <si>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</si>
  <si>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</si>
  <si>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</si>
  <si>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</si>
  <si>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</si>
  <si>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</si>
  <si>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</si>
  <si>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</si>
  <si>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</si>
  <si>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</si>
  <si>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</si>
  <si>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</si>
  <si>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</si>
  <si>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</si>
  <si>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</si>
  <si>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</si>
  <si>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</si>
  <si>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</si>
  <si>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</si>
  <si>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</si>
  <si>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</si>
  <si>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</si>
  <si>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</si>
  <si>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</si>
  <si>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</si>
  <si>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</si>
  <si>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</si>
  <si>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</si>
  <si>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</si>
  <si>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</si>
  <si>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</si>
  <si>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</si>
  <si>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</si>
  <si>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</si>
  <si>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</si>
  <si>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</si>
  <si>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</si>
  <si>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</si>
  <si>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</si>
  <si>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</si>
  <si>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</si>
  <si>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</si>
  <si>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</si>
  <si>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</si>
  <si>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</si>
  <si>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</si>
  <si>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</si>
  <si>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</si>
  <si>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</si>
  <si>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</si>
  <si>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</si>
  <si>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</si>
  <si>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水道事業会計</t>
  </si>
  <si>
    <t>介護保険特別会計</t>
  </si>
  <si>
    <t>工業団地造成事業特別会計</t>
  </si>
  <si>
    <t>住宅用地造成事業特別会計</t>
  </si>
  <si>
    <t>下水道事業特別会計</t>
  </si>
  <si>
    <t>農業集落排水事業特別会計</t>
  </si>
  <si>
    <t>その他会計（赤字）</t>
  </si>
  <si>
    <t>その他会計（黒字）</t>
  </si>
  <si>
    <t>-</t>
    <phoneticPr fontId="2"/>
  </si>
  <si>
    <t>-</t>
    <phoneticPr fontId="2"/>
  </si>
  <si>
    <t>-</t>
    <phoneticPr fontId="2"/>
  </si>
  <si>
    <t>会津若松地方広域市町村圏整備組合　一般会計</t>
    <rPh sb="0" eb="4">
      <t>アイヅワカマツ</t>
    </rPh>
    <rPh sb="4" eb="6">
      <t>チホウ</t>
    </rPh>
    <rPh sb="6" eb="8">
      <t>コウイキ</t>
    </rPh>
    <rPh sb="8" eb="9">
      <t>シ</t>
    </rPh>
    <rPh sb="9" eb="11">
      <t>チョウソン</t>
    </rPh>
    <rPh sb="11" eb="12">
      <t>ケン</t>
    </rPh>
    <rPh sb="12" eb="14">
      <t>セイビ</t>
    </rPh>
    <rPh sb="14" eb="16">
      <t>クミアイ</t>
    </rPh>
    <rPh sb="17" eb="19">
      <t>イッパン</t>
    </rPh>
    <rPh sb="19" eb="21">
      <t>カイケイ</t>
    </rPh>
    <phoneticPr fontId="2"/>
  </si>
  <si>
    <t>会津若松地方広域市町村圏整備組合　水道用水供給事業</t>
    <rPh sb="0" eb="4">
      <t>アイヅワカマツ</t>
    </rPh>
    <rPh sb="4" eb="6">
      <t>チホウ</t>
    </rPh>
    <rPh sb="6" eb="8">
      <t>コウイキ</t>
    </rPh>
    <rPh sb="8" eb="9">
      <t>シ</t>
    </rPh>
    <rPh sb="9" eb="11">
      <t>チョウソン</t>
    </rPh>
    <rPh sb="11" eb="12">
      <t>ケン</t>
    </rPh>
    <rPh sb="12" eb="14">
      <t>セイビ</t>
    </rPh>
    <rPh sb="14" eb="16">
      <t>クミアイ</t>
    </rPh>
    <rPh sb="17" eb="19">
      <t>スイドウ</t>
    </rPh>
    <rPh sb="19" eb="21">
      <t>ヨウスイ</t>
    </rPh>
    <rPh sb="21" eb="23">
      <t>キョウキュウ</t>
    </rPh>
    <rPh sb="23" eb="25">
      <t>ジギョウ</t>
    </rPh>
    <phoneticPr fontId="2"/>
  </si>
  <si>
    <t>福島県市町村総合事務組合　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</si>
  <si>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4">
      <t>シ</t>
    </rPh>
    <rPh sb="4" eb="6">
      <t>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</si>
  <si>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消防費賞じゅつ金特別会計</t>
    <rPh sb="0" eb="3">
      <t>フクシマケン</t>
    </rPh>
    <rPh sb="3" eb="4">
      <t>シ</t>
    </rPh>
    <rPh sb="4" eb="6">
      <t>チョウソン</t>
    </rPh>
    <rPh sb="6" eb="8">
      <t>ソウゴウ</t>
    </rPh>
    <rPh sb="8" eb="10">
      <t>ジム</t>
    </rPh>
    <rPh sb="10" eb="12">
      <t>クミアイ</t>
    </rPh>
    <rPh sb="13" eb="15">
      <t>ショウボウ</t>
    </rPh>
    <rPh sb="15" eb="16">
      <t>ヒ</t>
    </rPh>
    <rPh sb="16" eb="17">
      <t>ショウ</t>
    </rPh>
    <rPh sb="20" eb="21">
      <t>キン</t>
    </rPh>
    <rPh sb="21" eb="23">
      <t>トクベツ</t>
    </rPh>
    <rPh sb="23" eb="25">
      <t>カイケイ</t>
    </rPh>
    <phoneticPr fontId="2"/>
  </si>
  <si>
    <t>福島県市町村総合事務組合　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</si>
  <si>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</si>
  <si>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</si>
  <si>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</si>
  <si>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t>
    <phoneticPr fontId="2"/>
  </si>
  <si>
    <t>会津若松土地開発公社</t>
    <rPh sb="0" eb="2">
      <t>アイヅ</t>
    </rPh>
    <rPh sb="2" eb="4">
      <t>ワカマツ</t>
    </rPh>
    <rPh sb="4" eb="6">
      <t>トチ</t>
    </rPh>
    <rPh sb="6" eb="8">
      <t>カイハツ</t>
    </rPh>
    <rPh sb="8" eb="10">
      <t>コウシャ</t>
    </rPh>
    <phoneticPr fontId="2"/>
  </si>
  <si>
    <t>米夢の里</t>
    <rPh sb="0" eb="1">
      <t>コメ</t>
    </rPh>
    <rPh sb="1" eb="2">
      <t>ユメ</t>
    </rPh>
    <rPh sb="3" eb="4">
      <t>サト</t>
    </rPh>
    <phoneticPr fontId="2"/>
  </si>
  <si>
    <t>会津美里振興公社</t>
    <rPh sb="0" eb="4">
      <t>アイヅミサト</t>
    </rPh>
    <rPh sb="4" eb="6">
      <t>シンコウ</t>
    </rPh>
    <rPh sb="6" eb="8">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</si>
  <si>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</si>
  <si>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</si>
  <si>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</si>
  <si>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</si>
  <si>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</si>
  <si>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</si>
  <si>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</si>
  <si>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</si>
  <si>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</si>
  <si>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</si>
  <si>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</si>
  <si>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</si>
  <si>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のいずれの数値も類似団体平均値を下回っているが、今後は庁舎建設や公共施設の最適化などを図るための大型事業が控えており、将来負担比率の上昇が見込まれる。繰上償還を含め計画的な償還に努めるとともに、充当可能基金への計画的な積み立てを行い、将来世代への負担をできる限り抑制する。</t>
    <rPh sb="1" eb="3">
      <t>ショウライ</t>
    </rPh>
    <rPh sb="3" eb="5">
      <t>フタン</t>
    </rPh>
    <rPh sb="5" eb="7">
      <t>ヒリツ</t>
    </rPh>
    <rPh sb="7" eb="8">
      <t>オヨ</t>
    </rPh>
    <rPh sb="9" eb="11">
      <t>ジッシツ</t>
    </rPh>
    <rPh sb="21" eb="23">
      <t>スウチ</t>
    </rPh>
    <rPh sb="24" eb="26">
      <t>ルイジ</t>
    </rPh>
    <rPh sb="26" eb="28">
      <t>ダンタイ</t>
    </rPh>
    <rPh sb="28" eb="31">
      <t>ヘイキンチ</t>
    </rPh>
    <rPh sb="32" eb="34">
      <t>シタマワ</t>
    </rPh>
    <rPh sb="40" eb="42">
      <t>コンゴ</t>
    </rPh>
    <rPh sb="43" eb="45">
      <t>チョウシャ</t>
    </rPh>
    <rPh sb="45" eb="47">
      <t>ケンセツ</t>
    </rPh>
    <rPh sb="48" eb="50">
      <t>コウキョウ</t>
    </rPh>
    <rPh sb="50" eb="52">
      <t>シセツ</t>
    </rPh>
    <rPh sb="53" eb="56">
      <t>サイテキカ</t>
    </rPh>
    <rPh sb="59" eb="60">
      <t>ハカ</t>
    </rPh>
    <rPh sb="64" eb="66">
      <t>オオガタ</t>
    </rPh>
    <rPh sb="66" eb="68">
      <t>ジギョウ</t>
    </rPh>
    <rPh sb="69" eb="70">
      <t>ヒカ</t>
    </rPh>
    <rPh sb="75" eb="77">
      <t>ショウライ</t>
    </rPh>
    <rPh sb="77" eb="79">
      <t>フタン</t>
    </rPh>
    <rPh sb="79" eb="81">
      <t>ヒリツ</t>
    </rPh>
    <rPh sb="82" eb="84">
      <t>ジョウショウ</t>
    </rPh>
    <rPh sb="85" eb="87">
      <t>ミコ</t>
    </rPh>
    <rPh sb="91" eb="93">
      <t>クリア</t>
    </rPh>
    <rPh sb="93" eb="95">
      <t>ショウカン</t>
    </rPh>
    <rPh sb="96" eb="97">
      <t>フク</t>
    </rPh>
    <rPh sb="98" eb="101">
      <t>ケイカクテキ</t>
    </rPh>
    <rPh sb="102" eb="104">
      <t>ショウカン</t>
    </rPh>
    <rPh sb="105" eb="106">
      <t>ツト</t>
    </rPh>
    <rPh sb="113" eb="115">
      <t>ジュウトウ</t>
    </rPh>
    <rPh sb="115" eb="117">
      <t>カノウ</t>
    </rPh>
    <rPh sb="117" eb="119">
      <t>キキン</t>
    </rPh>
    <rPh sb="121" eb="124">
      <t>ケイカクテキ</t>
    </rPh>
    <rPh sb="125" eb="126">
      <t>ツ</t>
    </rPh>
    <rPh sb="127" eb="128">
      <t>タ</t>
    </rPh>
    <rPh sb="130" eb="131">
      <t>オコナ</t>
    </rPh>
    <rPh sb="133" eb="135">
      <t>ショウライ</t>
    </rPh>
    <rPh sb="135" eb="137">
      <t>セダイ</t>
    </rPh>
    <rPh sb="139" eb="141">
      <t>フタン</t>
    </rPh>
    <rPh sb="145" eb="146">
      <t>カギ</t>
    </rPh>
    <rPh sb="147" eb="149">
      <t>ヨクセイ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</si>
</sst>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67295</c:v>
                </c:pt>
                <c:pt idx="1">
                  <c:v>61026</c:v>
                </c:pt>
                <c:pt idx="2">
                  <c:v>21480</c:v>
                </c:pt>
                <c:pt idx="3">
                  <c:v>35075</c:v>
                </c:pt>
                <c:pt idx="4">
                  <c:v>31132</c:v>
                </c:pt>
              </c:numCache>
            </c:numRef>
          </c:val>
          <c:smooth val="0"/>
        </c:ser>
        <c:dLbls>
          <c:showLegendKey val="0"/>
          <c:showVal val="0"/>
          <c:showCatName val="0"/>
          <c:showSerName val="0"/>
          <c:showPercent val="0"/>
          <c:showBubbleSize val="0"/>
        </c:dLbls>
        <c:marker val="1"/>
        <c:smooth val="0"/>
        <c:axId val="97543296"/>
        <c:axId val="97544448"/>
      </c:lineChart>
      <c:catAx>
        <c:axId val="97543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44448"/>
        <c:crosses val="autoZero"/>
        <c:auto val="1"/>
        <c:lblAlgn val="ctr"/>
        <c:lblOffset val="100"/>
        <c:tickLblSkip val="1"/>
        <c:tickMarkSkip val="1"/>
        <c:noMultiLvlLbl val="0"/>
      </c:catAx>
      <c:valAx>
        <c:axId val="97544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43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c:v>
                </c:pt>
                <c:pt idx="1">
                  <c:v>2.25</c:v>
                </c:pt>
                <c:pt idx="2">
                  <c:v>2.6</c:v>
                </c:pt>
                <c:pt idx="3">
                  <c:v>4.3899999999999997</c:v>
                </c:pt>
                <c:pt idx="4">
                  <c:v>3.97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14.91</c:v>
                </c:pt>
                <c:pt idx="1">
                  <c:v>16.07</c:v>
                </c:pt>
                <c:pt idx="2">
                  <c:v>22.69</c:v>
                </c:pt>
                <c:pt idx="3">
                  <c:v>30.58</c:v>
                </c:pt>
                <c:pt idx="4">
                  <c:v>38.22</c:v>
                </c:pt>
              </c:numCache>
            </c:numRef>
          </c:val>
        </c:ser>
        <c:dLbls>
          <c:showLegendKey val="0"/>
          <c:showVal val="0"/>
          <c:showCatName val="0"/>
          <c:showSerName val="0"/>
          <c:showPercent val="0"/>
          <c:showBubbleSize val="0"/>
        </c:dLbls>
        <c:gapWidth val="250"/>
        <c:overlap val="100"/>
        <c:axId val="94324992"/>
        <c:axId val="94331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1.75</c:v>
                </c:pt>
                <c:pt idx="1">
                  <c:v>1.8</c:v>
                </c:pt>
                <c:pt idx="2">
                  <c:v>8.67</c:v>
                </c:pt>
                <c:pt idx="3">
                  <c:v>9.7799999999999994</c:v>
                </c:pt>
                <c:pt idx="4">
                  <c:v>7.98</c:v>
                </c:pt>
              </c:numCache>
            </c:numRef>
          </c:val>
          <c:smooth val="0"/>
        </c:ser>
        <c:dLbls>
          <c:showLegendKey val="0"/>
          <c:showVal val="0"/>
          <c:showCatName val="0"/>
          <c:showSerName val="0"/>
          <c:showPercent val="0"/>
          <c:showBubbleSize val="0"/>
        </c:dLbls>
        <c:marker val="1"/>
        <c:smooth val="0"/>
        <c:axId val="94324992"/>
        <c:axId val="94331264"/>
      </c:lineChart>
      <c:catAx>
        <c:axId val="9432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331264"/>
        <c:crosses val="autoZero"/>
        <c:auto val="1"/>
        <c:lblAlgn val="ctr"/>
        <c:lblOffset val="100"/>
        <c:tickLblSkip val="1"/>
        <c:tickMarkSkip val="1"/>
        <c:noMultiLvlLbl val="0"/>
      </c:catAx>
      <c:valAx>
        <c:axId val="9433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2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0.05</c:v>
                </c:pt>
                <c:pt idx="4">
                  <c:v>#N/A</c:v>
                </c:pt>
                <c:pt idx="5">
                  <c:v>0.02</c:v>
                </c:pt>
                <c:pt idx="6">
                  <c:v>#N/A</c:v>
                </c:pt>
                <c:pt idx="7">
                  <c:v>0.03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0.06</c:v>
                </c:pt>
                <c:pt idx="4">
                  <c:v>#N/A</c:v>
                </c:pt>
                <c:pt idx="5">
                  <c:v>0.04</c:v>
                </c:pt>
                <c:pt idx="6">
                  <c:v>#N/A</c:v>
                </c:pt>
                <c:pt idx="7">
                  <c:v>0.05</c:v>
                </c:pt>
                <c:pt idx="8">
                  <c:v>#N/A</c:v>
                </c:pt>
                <c:pt idx="9">
                  <c:v>0.04</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0.22</c:v>
                </c:pt>
                <c:pt idx="2">
                  <c:v>#N/A</c:v>
                </c:pt>
                <c:pt idx="3">
                  <c:v>0.17</c:v>
                </c:pt>
                <c:pt idx="4">
                  <c:v>#N/A</c:v>
                </c:pt>
                <c:pt idx="5">
                  <c:v>0.18</c:v>
                </c:pt>
                <c:pt idx="6">
                  <c:v>#N/A</c:v>
                </c:pt>
                <c:pt idx="7">
                  <c:v>0.22</c:v>
                </c:pt>
                <c:pt idx="8">
                  <c:v>#N/A</c:v>
                </c:pt>
                <c:pt idx="9">
                  <c:v>0.12</c:v>
                </c:pt>
              </c:numCache>
            </c:numRef>
          </c:val>
        </c:ser>
        <c:ser>
          <c:idx val="4"/>
          <c:order val="4"/>
          <c:tx>
            <c:strRef>
              <c:f>データシート!$A$31</c:f>
              <c:strCache>
                <c:ptCount val="1"/>
                <c:pt idx="0">
                  <c:v>住宅用地造成事業特別会計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0.54</c:v>
                </c:pt>
                <c:pt idx="2">
                  <c:v>#N/A</c:v>
                </c:pt>
                <c:pt idx="3">
                  <c:v>0.46</c:v>
                </c:pt>
                <c:pt idx="4">
                  <c:v>#N/A</c:v>
                </c:pt>
                <c:pt idx="5">
                  <c:v>0.41</c:v>
                </c:pt>
                <c:pt idx="6">
                  <c:v>#N/A</c:v>
                </c:pt>
                <c:pt idx="7">
                  <c:v>0.38</c:v>
                </c:pt>
                <c:pt idx="8">
                  <c:v>#N/A</c:v>
                </c:pt>
                <c:pt idx="9">
                  <c:v>0.34</c:v>
                </c:pt>
              </c:numCache>
            </c:numRef>
          </c:val>
        </c:ser>
        <c:ser>
          <c:idx val="5"/>
          <c:order val="5"/>
          <c:tx>
            <c:strRef>
              <c:f>データシート!$A$32</c:f>
              <c:strCache>
                <c:ptCount val="1"/>
                <c:pt idx="0">
                  <c:v>工業団地造成事業特別会計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0.62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1.32</c:v>
                </c:pt>
                <c:pt idx="2">
                  <c:v>#N/A</c:v>
                </c:pt>
                <c:pt idx="3">
                  <c:v>0.68</c:v>
                </c:pt>
                <c:pt idx="4">
                  <c:v>#N/A</c:v>
                </c:pt>
                <c:pt idx="5">
                  <c:v>0.76</c:v>
                </c:pt>
                <c:pt idx="6">
                  <c:v>#N/A</c:v>
                </c:pt>
                <c:pt idx="7">
                  <c:v>1.1299999999999999</c:v>
                </c:pt>
                <c:pt idx="8">
                  <c:v>#N/A</c:v>
                </c:pt>
                <c:pt idx="9">
                  <c:v>1.1000000000000001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3.14</c:v>
                </c:pt>
                <c:pt idx="2">
                  <c:v>#N/A</c:v>
                </c:pt>
                <c:pt idx="3">
                  <c:v>3.13</c:v>
                </c:pt>
                <c:pt idx="4">
                  <c:v>#N/A</c:v>
                </c:pt>
                <c:pt idx="5">
                  <c:v>2.5099999999999998</c:v>
                </c:pt>
                <c:pt idx="6">
                  <c:v>#N/A</c:v>
                </c:pt>
                <c:pt idx="7">
                  <c:v>2.0299999999999998</c:v>
                </c:pt>
                <c:pt idx="8">
                  <c:v>#N/A</c:v>
                </c:pt>
                <c:pt idx="9">
                  <c:v>2.0299999999999998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3.61</c:v>
                </c:pt>
                <c:pt idx="2">
                  <c:v>#N/A</c:v>
                </c:pt>
                <c:pt idx="3">
                  <c:v>3.34</c:v>
                </c:pt>
                <c:pt idx="4">
                  <c:v>#N/A</c:v>
                </c:pt>
                <c:pt idx="5">
                  <c:v>2.68</c:v>
                </c:pt>
                <c:pt idx="6">
                  <c:v>#N/A</c:v>
                </c:pt>
                <c:pt idx="7">
                  <c:v>3.03</c:v>
                </c:pt>
                <c:pt idx="8">
                  <c:v>#N/A</c:v>
                </c:pt>
                <c:pt idx="9">
                  <c:v>2.91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c:v>
                </c:pt>
                <c:pt idx="2">
                  <c:v>#N/A</c:v>
                </c:pt>
                <c:pt idx="3">
                  <c:v>2.2400000000000002</c:v>
                </c:pt>
                <c:pt idx="4">
                  <c:v>#N/A</c:v>
                </c:pt>
                <c:pt idx="5">
                  <c:v>2.59</c:v>
                </c:pt>
                <c:pt idx="6">
                  <c:v>#N/A</c:v>
                </c:pt>
                <c:pt idx="7">
                  <c:v>4.3899999999999997</c:v>
                </c:pt>
                <c:pt idx="8">
                  <c:v>#N/A</c:v>
                </c:pt>
                <c:pt idx="9">
                  <c:v>3.96</c:v>
                </c:pt>
              </c:numCache>
            </c:numRef>
          </c:val>
        </c:ser>
        <c:dLbls>
          <c:showLegendKey val="0"/>
          <c:showVal val="0"/>
          <c:showCatName val="0"/>
          <c:showSerName val="0"/>
          <c:showPercent val="0"/>
          <c:showBubbleSize val="0"/>
        </c:dLbls>
        <c:gapWidth val="150"/>
        <c:overlap val="100"/>
        <c:axId val="108376064"/>
        <c:axId val="108377600"/>
      </c:barChart>
      <c:catAx>
        <c:axId val="10837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377600"/>
        <c:crosses val="autoZero"/>
        <c:auto val="1"/>
        <c:lblAlgn val="ctr"/>
        <c:lblOffset val="100"/>
        <c:tickLblSkip val="1"/>
        <c:tickMarkSkip val="1"/>
        <c:noMultiLvlLbl val="0"/>
      </c:catAx>
      <c:valAx>
        <c:axId val="10837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7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1425</c:v>
                </c:pt>
                <c:pt idx="5">
                  <c:v>1368</c:v>
                </c:pt>
                <c:pt idx="8">
                  <c:v>1374</c:v>
                </c:pt>
                <c:pt idx="11">
                  <c:v>1388</c:v>
                </c:pt>
                <c:pt idx="14">
                  <c:v>1348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214</c:v>
                </c:pt>
                <c:pt idx="3">
                  <c:v>188</c:v>
                </c:pt>
                <c:pt idx="6">
                  <c:v>153</c:v>
                </c:pt>
                <c:pt idx="9">
                  <c:v>96</c:v>
                </c:pt>
                <c:pt idx="12">
                  <c:v>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73</c:v>
                </c:pt>
                <c:pt idx="3">
                  <c:v>60</c:v>
                </c:pt>
                <c:pt idx="6">
                  <c:v>50</c:v>
                </c:pt>
                <c:pt idx="9">
                  <c:v>37</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331</c:v>
                </c:pt>
                <c:pt idx="3">
                  <c:v>290</c:v>
                </c:pt>
                <c:pt idx="6">
                  <c:v>278</c:v>
                </c:pt>
                <c:pt idx="9">
                  <c:v>281</c:v>
                </c:pt>
                <c:pt idx="12">
                  <c:v>289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1616</c:v>
                </c:pt>
                <c:pt idx="3">
                  <c:v>1485</c:v>
                </c:pt>
                <c:pt idx="6">
                  <c:v>1439</c:v>
                </c:pt>
                <c:pt idx="9">
                  <c:v>1412</c:v>
                </c:pt>
                <c:pt idx="12">
                  <c:v>1346</c:v>
                </c:pt>
              </c:numCache>
            </c:numRef>
          </c:val>
        </c:ser>
        <c:dLbls>
          <c:showLegendKey val="0"/>
          <c:showVal val="0"/>
          <c:showCatName val="0"/>
          <c:showSerName val="0"/>
          <c:showPercent val="0"/>
          <c:showBubbleSize val="0"/>
        </c:dLbls>
        <c:gapWidth val="100"/>
        <c:overlap val="100"/>
        <c:axId val="104971648"/>
        <c:axId val="108111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809</c:v>
                </c:pt>
                <c:pt idx="2">
                  <c:v>#N/A</c:v>
                </c:pt>
                <c:pt idx="3">
                  <c:v>#N/A</c:v>
                </c:pt>
                <c:pt idx="4">
                  <c:v>655</c:v>
                </c:pt>
                <c:pt idx="5">
                  <c:v>#N/A</c:v>
                </c:pt>
                <c:pt idx="6">
                  <c:v>#N/A</c:v>
                </c:pt>
                <c:pt idx="7">
                  <c:v>546</c:v>
                </c:pt>
                <c:pt idx="8">
                  <c:v>#N/A</c:v>
                </c:pt>
                <c:pt idx="9">
                  <c:v>#N/A</c:v>
                </c:pt>
                <c:pt idx="10">
                  <c:v>438</c:v>
                </c:pt>
                <c:pt idx="11">
                  <c:v>#N/A</c:v>
                </c:pt>
                <c:pt idx="12">
                  <c:v>#N/A</c:v>
                </c:pt>
                <c:pt idx="13">
                  <c:v>374</c:v>
                </c:pt>
                <c:pt idx="14">
                  <c:v>#N/A</c:v>
                </c:pt>
              </c:numCache>
            </c:numRef>
          </c:val>
          <c:smooth val="0"/>
        </c:ser>
        <c:dLbls>
          <c:showLegendKey val="0"/>
          <c:showVal val="0"/>
          <c:showCatName val="0"/>
          <c:showSerName val="0"/>
          <c:showPercent val="0"/>
          <c:showBubbleSize val="0"/>
        </c:dLbls>
        <c:marker val="1"/>
        <c:smooth val="0"/>
        <c:axId val="104971648"/>
        <c:axId val="108111360"/>
      </c:lineChart>
      <c:catAx>
        <c:axId val="10497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11360"/>
        <c:crosses val="autoZero"/>
        <c:auto val="1"/>
        <c:lblAlgn val="ctr"/>
        <c:lblOffset val="100"/>
        <c:tickLblSkip val="1"/>
        <c:tickMarkSkip val="1"/>
        <c:noMultiLvlLbl val="0"/>
      </c:catAx>
      <c:valAx>
        <c:axId val="10811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7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12269</c:v>
                </c:pt>
                <c:pt idx="5">
                  <c:v>12139</c:v>
                </c:pt>
                <c:pt idx="8">
                  <c:v>11682</c:v>
                </c:pt>
                <c:pt idx="11">
                  <c:v>11157</c:v>
                </c:pt>
                <c:pt idx="14">
                  <c:v>10187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561</c:v>
                </c:pt>
                <c:pt idx="5">
                  <c:v>547</c:v>
                </c:pt>
                <c:pt idx="8">
                  <c:v>472</c:v>
                </c:pt>
                <c:pt idx="11">
                  <c:v>410</c:v>
                </c:pt>
                <c:pt idx="14">
                  <c:v>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4637</c:v>
                </c:pt>
                <c:pt idx="5">
                  <c:v>5264</c:v>
                </c:pt>
                <c:pt idx="8">
                  <c:v>6095</c:v>
                </c:pt>
                <c:pt idx="11">
                  <c:v>6819</c:v>
                </c:pt>
                <c:pt idx="14">
                  <c:v>7970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2698</c:v>
                </c:pt>
                <c:pt idx="3">
                  <c:v>2686</c:v>
                </c:pt>
                <c:pt idx="6">
                  <c:v>2493</c:v>
                </c:pt>
                <c:pt idx="9">
                  <c:v>2303</c:v>
                </c:pt>
                <c:pt idx="12">
                  <c:v>2131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182</c:v>
                </c:pt>
                <c:pt idx="3">
                  <c:v>147</c:v>
                </c:pt>
                <c:pt idx="6">
                  <c:v>117</c:v>
                </c:pt>
                <c:pt idx="9">
                  <c:v>86</c:v>
                </c:pt>
                <c:pt idx="12">
                  <c:v>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4810</c:v>
                </c:pt>
                <c:pt idx="3">
                  <c:v>5053</c:v>
                </c:pt>
                <c:pt idx="6">
                  <c:v>4751</c:v>
                </c:pt>
                <c:pt idx="9">
                  <c:v>4475</c:v>
                </c:pt>
                <c:pt idx="12">
                  <c:v>4285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1133</c:v>
                </c:pt>
                <c:pt idx="3">
                  <c:v>1067</c:v>
                </c:pt>
                <c:pt idx="6">
                  <c:v>836</c:v>
                </c:pt>
                <c:pt idx="9">
                  <c:v>644</c:v>
                </c:pt>
                <c:pt idx="12">
                  <c:v>497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12819</c:v>
                </c:pt>
                <c:pt idx="3">
                  <c:v>12207</c:v>
                </c:pt>
                <c:pt idx="6">
                  <c:v>11313</c:v>
                </c:pt>
                <c:pt idx="9">
                  <c:v>10568</c:v>
                </c:pt>
                <c:pt idx="12">
                  <c:v>9855</c:v>
                </c:pt>
              </c:numCache>
            </c:numRef>
          </c:val>
        </c:ser>
        <c:dLbls>
          <c:showLegendKey val="0"/>
          <c:showVal val="0"/>
          <c:showCatName val="0"/>
          <c:showSerName val="0"/>
          <c:showPercent val="0"/>
          <c:showBubbleSize val="0"/>
        </c:dLbls>
        <c:gapWidth val="100"/>
        <c:overlap val="100"/>
        <c:axId val="121482240"/>
        <c:axId val="121488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4174</c:v>
                </c:pt>
                <c:pt idx="2">
                  <c:v>#N/A</c:v>
                </c:pt>
                <c:pt idx="3">
                  <c:v>#N/A</c:v>
                </c:pt>
                <c:pt idx="4">
                  <c:v>3210</c:v>
                </c:pt>
                <c:pt idx="5">
                  <c:v>#N/A</c:v>
                </c:pt>
                <c:pt idx="6">
                  <c:v>#N/A</c:v>
                </c:pt>
                <c:pt idx="7">
                  <c:v>1261</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1482240"/>
        <c:axId val="121488512"/>
      </c:lineChart>
      <c:catAx>
        <c:axId val="12148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488512"/>
        <c:crosses val="autoZero"/>
        <c:auto val="1"/>
        <c:lblAlgn val="ctr"/>
        <c:lblOffset val="100"/>
        <c:tickLblSkip val="1"/>
        <c:tickMarkSkip val="1"/>
        <c:noMultiLvlLbl val="0"/>
      </c:catAx>
      <c:valAx>
        <c:axId val="12148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8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{9B76058C-AE62-4465-B713-02369D57A502}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{67362CD7-7284-4EDE-A8DA-68C401BED70F}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{A0C645C0-9450-43D4-BBDE-8AF7A9E7DC62}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{BF601614-F0F7-4EED-984A-814F9D85EE29}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{77CC92C4-4641-4D6E-B54A-4C256955344D}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{5CD05665-581F-4483-83BF-7E5AF7639909}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{22D820D0-FFF6-4524-A881-111DC6B9C638}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{60C40CF9-B741-4DE1-A32B-0A96E5C83310}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{D03598C6-C44B-49CD-8E59-30634D4EE42C}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{56260976-F271-4AA4-AECA-409D4CD9CFC9}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139392"/>
        <c:axId val="126141568"/>
      </c:scatterChart>
      <c:valAx>
        <c:axId val="1261393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41568"/>
        <c:crosses val="autoZero"/>
        <c:crossBetween val="midCat"/>
      </c:valAx>
      <c:valAx>
        <c:axId val="126141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139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{BBC6F298-4965-4F5D-BD8E-0E2B9A404943}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{6BB7BA50-6844-4582-9C1D-F3693B967A49}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{00B370C9-55EE-462B-89DD-D04EC46F8742}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{408166B8-21BF-4F9E-8FB7-C98771938F55}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{84C0CC89-1EB7-438B-8B77-15C0AC62137E}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11.6</c:v>
                </c:pt>
                <c:pt idx="2">
                  <c:v>10</c:v>
                </c:pt>
                <c:pt idx="3">
                  <c:v>8.3000000000000007</c:v>
                </c:pt>
                <c:pt idx="4">
                  <c:v>6.8</c:v>
                </c:pt>
              </c:numCache>
            </c:numRef>
          </c:xVal>
          <c:yVal>
            <c:numRef>
              <c:f>公会計指標分析・財政指標組合せ分析表!$K$73:$O$73</c:f>
              <c:numCache>
                <c:formatCode>#,##0.0;"▲ "#,##0.0</c:formatCode>
                <c:ptCount val="5"/>
                <c:pt idx="0">
                  <c:v>61.9</c:v>
                </c:pt>
                <c:pt idx="1">
                  <c:v>48.6</c:v>
                </c:pt>
                <c:pt idx="2">
                  <c:v>19.100000000000001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{12392260-ADB5-4450-BB14-0019E19A3D9F}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{F965D8E9-EB00-405D-9E02-16986B3B05ED}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{57B7A98A-C5FB-4CCA-931C-91AED4FD0E94}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{5061F743-34D6-471C-BBBE-C9DB2DA267D5}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{1241459B-8A62-4396-B5EE-FEAD45A28CBE}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126187776"/>
        <c:axId val="126214528"/>
      </c:scatterChart>
      <c:valAx>
        <c:axId val="126187776"/>
        <c:scaling>
          <c:orientation val="minMax"/>
          <c:max val="13.299999999999999"/>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214528"/>
        <c:crosses val="autoZero"/>
        <c:crossBetween val="midCat"/>
      </c:valAx>
      <c:valAx>
        <c:axId val="126214528"/>
        <c:scaling>
          <c:orientation val="minMax"/>
          <c:max val="7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187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実質公債比率の分子については、元利償還金等の縮小により</a:t>
          </a:r>
          <a:r>
            <a:rPr kumimoji="1" lang="en-US" altLang="ja-JP" sz="1200">
              <a:latin typeface="ＭＳ ゴシック" pitchFamily="49" charset="-128"/>
              <a:ea typeface="ＭＳ ゴシック" pitchFamily="49" charset="-128"/>
            </a:rPr>
            <a:t>64</a:t>
          </a:r>
          <a:r>
            <a:rPr kumimoji="1" lang="ja-JP" altLang="en-US" sz="1200">
              <a:latin typeface="ＭＳ ゴシック" pitchFamily="49" charset="-128"/>
              <a:ea typeface="ＭＳ ゴシック" pitchFamily="49" charset="-128"/>
            </a:rPr>
            <a:t>百万円の減となっている。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主な項目として、「元利償還金」については、新規発行債を標準財政規模の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％以内に抑制していることにより地方債残高が減少しており</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百万円の減となっている。「公営企業債の元利償還金に対する繰入金」については、</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百万円の増となっており「債務負担行為に基く支出額」については国営会津宮川土地改良事業負担金が支出計画により減少しており</a:t>
          </a:r>
          <a:r>
            <a:rPr kumimoji="1" lang="en-US" altLang="ja-JP" sz="1200">
              <a:latin typeface="ＭＳ ゴシック" pitchFamily="49" charset="-128"/>
              <a:ea typeface="ＭＳ ゴシック" pitchFamily="49" charset="-128"/>
            </a:rPr>
            <a:t>43</a:t>
          </a:r>
          <a:r>
            <a:rPr kumimoji="1" lang="ja-JP" altLang="en-US" sz="1200">
              <a:latin typeface="ＭＳ ゴシック" pitchFamily="49" charset="-128"/>
              <a:ea typeface="ＭＳ ゴシック" pitchFamily="49" charset="-128"/>
            </a:rPr>
            <a:t>百万円の減となっている。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今後は、公共施設整備や施設の老朽化に伴う普通建設事業費に係る地方債の新規発行に対応できるよう繰上償還を含め計画的な償還に努める。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将来負担比率の分子については、将来負担額の減少や充当可能財源等の増加により</a:t>
          </a:r>
          <a:r>
            <a:rPr kumimoji="1" lang="en-US" altLang="ja-JP" sz="1200">
              <a:latin typeface="ＭＳ ゴシック" pitchFamily="49" charset="-128"/>
              <a:ea typeface="ＭＳ ゴシック" pitchFamily="49" charset="-128"/>
            </a:rPr>
            <a:t>1,364</a:t>
          </a:r>
          <a:r>
            <a:rPr kumimoji="1" lang="ja-JP" altLang="en-US" sz="1200">
              <a:latin typeface="ＭＳ ゴシック" pitchFamily="49" charset="-128"/>
              <a:ea typeface="ＭＳ ゴシック" pitchFamily="49" charset="-128"/>
            </a:rPr>
            <a:t>百万円の減となっている。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項目別では、「一般会計に係る地方債の現在高」については、新規発行債を標準財政規模の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％以内に抑制していることや、繰上償還の効果により</a:t>
          </a:r>
          <a:r>
            <a:rPr kumimoji="1" lang="en-US" altLang="ja-JP" sz="1200">
              <a:latin typeface="ＭＳ ゴシック" pitchFamily="49" charset="-128"/>
              <a:ea typeface="ＭＳ ゴシック" pitchFamily="49" charset="-128"/>
            </a:rPr>
            <a:t>713</a:t>
          </a:r>
          <a:r>
            <a:rPr kumimoji="1" lang="ja-JP" altLang="en-US" sz="1200">
              <a:latin typeface="ＭＳ ゴシック" pitchFamily="49" charset="-128"/>
              <a:ea typeface="ＭＳ ゴシック" pitchFamily="49" charset="-128"/>
            </a:rPr>
            <a:t>百万円の減となっている。「公営企業債等繰入見込額」については</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会計で</a:t>
          </a:r>
          <a:r>
            <a:rPr kumimoji="1" lang="en-US" altLang="ja-JP" sz="1200">
              <a:latin typeface="ＭＳ ゴシック" pitchFamily="49" charset="-128"/>
              <a:ea typeface="ＭＳ ゴシック" pitchFamily="49" charset="-128"/>
            </a:rPr>
            <a:t>190</a:t>
          </a:r>
          <a:r>
            <a:rPr kumimoji="1" lang="ja-JP" altLang="en-US" sz="1200">
              <a:latin typeface="ＭＳ ゴシック" pitchFamily="49" charset="-128"/>
              <a:ea typeface="ＭＳ ゴシック" pitchFamily="49" charset="-128"/>
            </a:rPr>
            <a:t>百万円の減となっている。「充当可能基金」については、財政調整基金及び公共施設等整備再生基金の積立により</a:t>
          </a:r>
          <a:r>
            <a:rPr kumimoji="1" lang="en-US" altLang="ja-JP" sz="1200">
              <a:latin typeface="ＭＳ ゴシック" pitchFamily="49" charset="-128"/>
              <a:ea typeface="ＭＳ ゴシック" pitchFamily="49" charset="-128"/>
            </a:rPr>
            <a:t>1,151</a:t>
          </a:r>
          <a:r>
            <a:rPr kumimoji="1" lang="ja-JP" altLang="en-US" sz="1200">
              <a:latin typeface="ＭＳ ゴシック" pitchFamily="49" charset="-128"/>
              <a:ea typeface="ＭＳ ゴシック" pitchFamily="49" charset="-128"/>
            </a:rPr>
            <a:t>百万円の増となっている。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公共施設整備や施設の老朽化に伴う大規模改修など普通建設事業費に係る新規発行による地方債残高の増加も想定されるため、繰上償還を含め計画的な償還に努めるとともに、充当可能基金への計画的な積立を行い将来世代への負担をできる限り抑制し財政の健全化を図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21,497
21,462
276.33
11,609,337
11,237,047
314,360
7,927,016
9,855,133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21,497
21,462
276.33
11,609,337
11,237,047
314,360
7,927,016
9,855,133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21,497
21,462
276.33
11,609,337
11,237,047
314,360
7,927,016
9,855,133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21,497
21,462
276.33
11,609,337
11,237,047
314,360
7,927,016
9,855,133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人口減少や全国平均を上回る高齢化率（平成</a:t>
          </a:r>
          <a:r>
            <a:rPr kumimoji="1" lang="en-US" altLang="ja-JP" sz="1300">
              <a:latin typeface="ＭＳ Ｐゴシック"/>
            </a:rPr>
            <a:t>27</a:t>
          </a:r>
          <a:r>
            <a:rPr kumimoji="1" lang="ja-JP" altLang="en-US" sz="1300">
              <a:latin typeface="ＭＳ Ｐゴシック"/>
            </a:rPr>
            <a:t>年末</a:t>
          </a:r>
          <a:r>
            <a:rPr kumimoji="1" lang="en-US" altLang="ja-JP" sz="1300">
              <a:latin typeface="ＭＳ Ｐゴシック"/>
            </a:rPr>
            <a:t>34.02</a:t>
          </a:r>
          <a:r>
            <a:rPr kumimoji="1" lang="ja-JP" altLang="en-US" sz="1300">
              <a:latin typeface="ＭＳ Ｐゴシック"/>
            </a:rPr>
            <a:t>％）に加え、長引く景気低迷により税収が低迷していることから、</a:t>
          </a:r>
          <a:r>
            <a:rPr kumimoji="1" lang="en-US" altLang="ja-JP" sz="1300">
              <a:latin typeface="ＭＳ Ｐゴシック"/>
            </a:rPr>
            <a:t>0.27</a:t>
          </a:r>
          <a:r>
            <a:rPr kumimoji="1" lang="ja-JP" altLang="en-US" sz="1300">
              <a:latin typeface="ＭＳ Ｐゴシック"/>
            </a:rPr>
            <a:t>と類似団体を大きく下回っている。</a:t>
          </a:r>
          <a:endParaRPr kumimoji="1" lang="en-US" altLang="ja-JP" sz="1300">
            <a:latin typeface="ＭＳ Ｐゴシック"/>
          </a:endParaRPr>
        </a:p>
        <a:p>
          <a:r>
            <a:rPr kumimoji="1" lang="ja-JP" altLang="en-US" sz="1300">
              <a:latin typeface="ＭＳ Ｐゴシック"/>
            </a:rPr>
            <a:t>　町の主要産業である農業の振興及び企業誘致や若者定住対策等を推進することにより、町税収の増収を図る。</a:t>
          </a:r>
          <a:endParaRPr kumimoji="1" lang="en-US" altLang="ja-JP" sz="1300">
            <a:latin typeface="ＭＳ Ｐゴシック"/>
          </a:endParaRPr>
        </a:p>
        <a:p>
          <a:r>
            <a:rPr kumimoji="1" lang="ja-JP" altLang="en-US" sz="1300">
              <a:latin typeface="ＭＳ Ｐゴシック"/>
            </a:rPr>
            <a:t>　また、「会津美里町税等滞納金収納対策本部会議」における全庁的取組みにより、課税客体の把握について一層の適正化を図り、税の滞納額の圧縮に努める。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10885</xdr:rowOff>
    </xdr:from>
    <xdr:to>
      <xdr:col>7</xdr:col>
      <xdr:colOff>152400</xdr:colOff>
      <xdr:row>45</xdr:row>
      <xdr:rowOff>28122</xdr:rowOff>
    </xdr:to>
    <xdr:cxnSp macro="">
      <xdr:nvCxnSpPr>
        <xdr:cNvPr id="70" name="直線コネクタ 69"/>
        <xdr:cNvCxnSpPr/>
      </xdr:nvCxnSpPr>
      <xdr:spPr>
        <a:xfrm flipV="1">
          <a:off x="4114800" y="77261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28122</xdr:rowOff>
    </xdr:from>
    <xdr:to>
      <xdr:col>6</xdr:col>
      <xdr:colOff>0</xdr:colOff>
      <xdr:row>45</xdr:row>
      <xdr:rowOff>45357</xdr:rowOff>
    </xdr:to>
    <xdr:cxnSp macro="">
      <xdr:nvCxnSpPr>
        <xdr:cNvPr id="73" name="直線コネクタ 72"/>
        <xdr:cNvCxnSpPr/>
      </xdr:nvCxnSpPr>
      <xdr:spPr>
        <a:xfrm flipV="1">
          <a:off x="3225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45357</xdr:rowOff>
    </xdr:from>
    <xdr:to>
      <xdr:col>4</xdr:col>
      <xdr:colOff>482600</xdr:colOff>
      <xdr:row>45</xdr:row>
      <xdr:rowOff>45357</xdr:rowOff>
    </xdr:to>
    <xdr:cxnSp macro="">
      <xdr:nvCxnSpPr>
        <xdr:cNvPr id="76" name="直線コネクタ 75"/>
        <xdr:cNvCxnSpPr/>
      </xdr:nvCxnSpPr>
      <xdr:spPr>
        <a:xfrm>
          <a:off x="2336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45357</xdr:rowOff>
    </xdr:from>
    <xdr:to>
      <xdr:col>3</xdr:col>
      <xdr:colOff>279400</xdr:colOff>
      <xdr:row>45</xdr:row>
      <xdr:rowOff>45357</xdr:rowOff>
    </xdr:to>
    <xdr:cxnSp macro="">
      <xdr:nvCxnSpPr>
        <xdr:cNvPr id="79" name="直線コネクタ 78"/>
        <xdr:cNvCxnSpPr/>
      </xdr:nvCxnSpPr>
      <xdr:spPr>
        <a:xfrm>
          <a:off x="1447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131535</xdr:rowOff>
    </xdr:from>
    <xdr:to>
      <xdr:col>7</xdr:col>
      <xdr:colOff>203200</xdr:colOff>
      <xdr:row>45</xdr:row>
      <xdr:rowOff>61685</xdr:rowOff>
    </xdr:to>
    <xdr:sp macro="" textlink="">
      <xdr:nvSpPr>
        <xdr:cNvPr id="89" name="円/楕円 88"/>
        <xdr:cNvSpPr/>
      </xdr:nvSpPr>
      <xdr:spPr>
        <a:xfrm>
          <a:off x="49022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27412</xdr:rowOff>
    </xdr:from>
    <xdr:ext cx="762000" cy="259045"/>
    <xdr:sp macro="" textlink="">
      <xdr:nvSpPr>
        <xdr:cNvPr id="90" name="財政力該当値テキスト"/>
        <xdr:cNvSpPr txBox="1"/>
      </xdr:nvSpPr>
      <xdr:spPr>
        <a:xfrm>
          <a:off x="5041900" y="757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148772</xdr:rowOff>
    </xdr:from>
    <xdr:to>
      <xdr:col>6</xdr:col>
      <xdr:colOff>50800</xdr:colOff>
      <xdr:row>45</xdr:row>
      <xdr:rowOff>78922</xdr:rowOff>
    </xdr:to>
    <xdr:sp macro="" textlink="">
      <xdr:nvSpPr>
        <xdr:cNvPr id="91" name="円/楕円 90"/>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63699</xdr:rowOff>
    </xdr:from>
    <xdr:ext cx="736600" cy="259045"/>
    <xdr:sp macro="" textlink="">
      <xdr:nvSpPr>
        <xdr:cNvPr id="92" name="テキスト ボックス 91"/>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166007</xdr:rowOff>
    </xdr:from>
    <xdr:to>
      <xdr:col>4</xdr:col>
      <xdr:colOff>533400</xdr:colOff>
      <xdr:row>45</xdr:row>
      <xdr:rowOff>96157</xdr:rowOff>
    </xdr:to>
    <xdr:sp macro="" textlink="">
      <xdr:nvSpPr>
        <xdr:cNvPr id="93" name="円/楕円 92"/>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80934</xdr:rowOff>
    </xdr:from>
    <xdr:ext cx="762000" cy="259045"/>
    <xdr:sp macro="" textlink="">
      <xdr:nvSpPr>
        <xdr:cNvPr id="94" name="テキスト ボックス 93"/>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166007</xdr:rowOff>
    </xdr:from>
    <xdr:to>
      <xdr:col>3</xdr:col>
      <xdr:colOff>330200</xdr:colOff>
      <xdr:row>45</xdr:row>
      <xdr:rowOff>96157</xdr:rowOff>
    </xdr:to>
    <xdr:sp macro="" textlink="">
      <xdr:nvSpPr>
        <xdr:cNvPr id="95" name="円/楕円 94"/>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80934</xdr:rowOff>
    </xdr:from>
    <xdr:ext cx="762000" cy="259045"/>
    <xdr:sp macro="" textlink="">
      <xdr:nvSpPr>
        <xdr:cNvPr id="96" name="テキスト ボックス 95"/>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166007</xdr:rowOff>
    </xdr:from>
    <xdr:to>
      <xdr:col>2</xdr:col>
      <xdr:colOff>127000</xdr:colOff>
      <xdr:row>45</xdr:row>
      <xdr:rowOff>96157</xdr:rowOff>
    </xdr:to>
    <xdr:sp macro="" textlink="">
      <xdr:nvSpPr>
        <xdr:cNvPr id="97" name="円/楕円 96"/>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80934</xdr:rowOff>
    </xdr:from>
    <xdr:ext cx="762000" cy="259045"/>
    <xdr:sp macro="" textlink="">
      <xdr:nvSpPr>
        <xdr:cNvPr id="98" name="テキスト ボックス 97"/>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利率の地方債の繰上償還等による利子償還額の抑制を図るとともに、「会津美里町行財政改革推進計画（集中改革プラン）」及び「会津美里町定員適正化計画」に基づく職員数の削減など、合併効果を生かした経費削減の結果、</a:t>
          </a:r>
          <a:r>
            <a:rPr kumimoji="1" lang="en-US" altLang="ja-JP" sz="1300">
              <a:latin typeface="ＭＳ Ｐゴシック"/>
            </a:rPr>
            <a:t>82.5</a:t>
          </a:r>
          <a:r>
            <a:rPr kumimoji="1" lang="ja-JP" altLang="en-US" sz="1300">
              <a:latin typeface="ＭＳ Ｐゴシック"/>
            </a:rPr>
            <a:t>％と類似団体平均を</a:t>
          </a:r>
          <a:r>
            <a:rPr kumimoji="1" lang="en-US" altLang="ja-JP" sz="1300">
              <a:latin typeface="ＭＳ Ｐゴシック"/>
            </a:rPr>
            <a:t>2.2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しかし一方で旧町村体制における事業の継続等により、物件費及び補助費等が増加傾向となっており市町村合併のメリットである集約化が十分に図られていないことから、今後も行財政改革への取組みを通じて、更なる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49276</xdr:rowOff>
    </xdr:to>
    <xdr:cxnSp macro="">
      <xdr:nvCxnSpPr>
        <xdr:cNvPr id="131" name="直線コネクタ 130"/>
        <xdr:cNvCxnSpPr/>
      </xdr:nvCxnSpPr>
      <xdr:spPr>
        <a:xfrm flipV="1">
          <a:off x="4114800" y="1067435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1016</xdr:rowOff>
    </xdr:from>
    <xdr:to>
      <xdr:col>6</xdr:col>
      <xdr:colOff>0</xdr:colOff>
      <xdr:row>62</xdr:row>
      <xdr:rowOff>49276</xdr:rowOff>
    </xdr:to>
    <xdr:cxnSp macro="">
      <xdr:nvCxnSpPr>
        <xdr:cNvPr id="134" name="直線コネクタ 133"/>
        <xdr:cNvCxnSpPr/>
      </xdr:nvCxnSpPr>
      <xdr:spPr>
        <a:xfrm>
          <a:off x="3225800" y="10630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1016</xdr:rowOff>
    </xdr:from>
    <xdr:to>
      <xdr:col>4</xdr:col>
      <xdr:colOff>482600</xdr:colOff>
      <xdr:row>62</xdr:row>
      <xdr:rowOff>29972</xdr:rowOff>
    </xdr:to>
    <xdr:cxnSp macro="">
      <xdr:nvCxnSpPr>
        <xdr:cNvPr id="137" name="直線コネクタ 136"/>
        <xdr:cNvCxnSpPr/>
      </xdr:nvCxnSpPr>
      <xdr:spPr>
        <a:xfrm flipV="1">
          <a:off x="2336800" y="1063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62</xdr:row>
      <xdr:rowOff>29972</xdr:rowOff>
    </xdr:to>
    <xdr:cxnSp macro="">
      <xdr:nvCxnSpPr>
        <xdr:cNvPr id="140" name="直線コネクタ 139"/>
        <xdr:cNvCxnSpPr/>
      </xdr:nvCxnSpPr>
      <xdr:spPr>
        <a:xfrm>
          <a:off x="1447800" y="106550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50" name="円/楕円 149"/>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1"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169926</xdr:rowOff>
    </xdr:from>
    <xdr:to>
      <xdr:col>6</xdr:col>
      <xdr:colOff>50800</xdr:colOff>
      <xdr:row>62</xdr:row>
      <xdr:rowOff>100076</xdr:rowOff>
    </xdr:to>
    <xdr:sp macro="" textlink="">
      <xdr:nvSpPr>
        <xdr:cNvPr id="152" name="円/楕円 151"/>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110253</xdr:rowOff>
    </xdr:from>
    <xdr:ext cx="736600" cy="259045"/>
    <xdr:sp macro="" textlink="">
      <xdr:nvSpPr>
        <xdr:cNvPr id="153" name="テキスト ボックス 152"/>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121666</xdr:rowOff>
    </xdr:from>
    <xdr:to>
      <xdr:col>4</xdr:col>
      <xdr:colOff>533400</xdr:colOff>
      <xdr:row>62</xdr:row>
      <xdr:rowOff>51816</xdr:rowOff>
    </xdr:to>
    <xdr:sp macro="" textlink="">
      <xdr:nvSpPr>
        <xdr:cNvPr id="154" name="円/楕円 153"/>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55" name="テキスト ボックス 154"/>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6" name="円/楕円 155"/>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57" name="テキスト ボックス 156"/>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macro="" textlink="">
      <xdr:nvSpPr>
        <xdr:cNvPr id="158" name="円/楕円 157"/>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86123</xdr:rowOff>
    </xdr:from>
    <xdr:ext cx="762000" cy="259045"/>
    <xdr:sp macro="" textlink="">
      <xdr:nvSpPr>
        <xdr:cNvPr id="159" name="テキスト ボックス 158"/>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[167,014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町村合併により同類の公共施設を複数抱えていることに加え、施設の老朽化に伴う管理経費の増加などにより、類似団体より</a:t>
          </a:r>
          <a:r>
            <a:rPr kumimoji="1" lang="en-US" altLang="ja-JP" sz="1300">
              <a:latin typeface="ＭＳ Ｐゴシック"/>
            </a:rPr>
            <a:t>34,503</a:t>
          </a:r>
          <a:r>
            <a:rPr kumimoji="1" lang="ja-JP" altLang="en-US" sz="1300">
              <a:latin typeface="ＭＳ Ｐゴシック"/>
            </a:rPr>
            <a:t>円、前年度対比</a:t>
          </a:r>
          <a:r>
            <a:rPr kumimoji="1" lang="en-US" altLang="ja-JP" sz="1300">
              <a:latin typeface="ＭＳ Ｐゴシック"/>
            </a:rPr>
            <a:t>4,012</a:t>
          </a:r>
          <a:r>
            <a:rPr kumimoji="1" lang="ja-JP" altLang="en-US" sz="1300">
              <a:latin typeface="ＭＳ Ｐゴシック"/>
            </a:rPr>
            <a:t>円高くなっている。</a:t>
          </a:r>
          <a:endParaRPr kumimoji="1" lang="en-US" altLang="ja-JP" sz="1300">
            <a:latin typeface="ＭＳ Ｐゴシック"/>
          </a:endParaRPr>
        </a:p>
        <a:p>
          <a:r>
            <a:rPr kumimoji="1" lang="ja-JP" altLang="en-US" sz="1300">
              <a:latin typeface="ＭＳ Ｐゴシック"/>
            </a:rPr>
            <a:t>　今後は、施設の集約化、事務事業の見直しなどにより経費の抑制に努める。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69537</xdr:rowOff>
    </xdr:from>
    <xdr:to>
      <xdr:col>7</xdr:col>
      <xdr:colOff>152400</xdr:colOff>
      <xdr:row>82</xdr:row>
      <xdr:rowOff>77605</xdr:rowOff>
    </xdr:to>
    <xdr:cxnSp macro="">
      <xdr:nvCxnSpPr>
        <xdr:cNvPr id="193" name="直線コネクタ 192"/>
        <xdr:cNvCxnSpPr/>
      </xdr:nvCxnSpPr>
      <xdr:spPr>
        <a:xfrm>
          <a:off x="4114800" y="14128437"/>
          <a:ext cx="838200" cy="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145401</xdr:rowOff>
    </xdr:from>
    <xdr:ext cx="762000" cy="259045"/>
    <xdr:sp macro="" textlink="">
      <xdr:nvSpPr>
        <xdr:cNvPr id="194" name="人件費・物件費等の状況平均値テキスト"/>
        <xdr:cNvSpPr txBox="1"/>
      </xdr:nvSpPr>
      <xdr:spPr>
        <a:xfrm>
          <a:off x="5041900" y="13861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56192</xdr:rowOff>
    </xdr:from>
    <xdr:to>
      <xdr:col>6</xdr:col>
      <xdr:colOff>0</xdr:colOff>
      <xdr:row>82</xdr:row>
      <xdr:rowOff>69537</xdr:rowOff>
    </xdr:to>
    <xdr:cxnSp macro="">
      <xdr:nvCxnSpPr>
        <xdr:cNvPr id="196" name="直線コネクタ 195"/>
        <xdr:cNvCxnSpPr/>
      </xdr:nvCxnSpPr>
      <xdr:spPr>
        <a:xfrm>
          <a:off x="3225800" y="14115092"/>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56192</xdr:rowOff>
    </xdr:from>
    <xdr:to>
      <xdr:col>4</xdr:col>
      <xdr:colOff>482600</xdr:colOff>
      <xdr:row>82</xdr:row>
      <xdr:rowOff>57944</xdr:rowOff>
    </xdr:to>
    <xdr:cxnSp macro="">
      <xdr:nvCxnSpPr>
        <xdr:cNvPr id="199" name="直線コネクタ 198"/>
        <xdr:cNvCxnSpPr/>
      </xdr:nvCxnSpPr>
      <xdr:spPr>
        <a:xfrm flipV="1">
          <a:off x="2336800" y="1411509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53074</xdr:rowOff>
    </xdr:from>
    <xdr:to>
      <xdr:col>3</xdr:col>
      <xdr:colOff>279400</xdr:colOff>
      <xdr:row>82</xdr:row>
      <xdr:rowOff>57944</xdr:rowOff>
    </xdr:to>
    <xdr:cxnSp macro="">
      <xdr:nvCxnSpPr>
        <xdr:cNvPr id="202" name="直線コネクタ 201"/>
        <xdr:cNvCxnSpPr/>
      </xdr:nvCxnSpPr>
      <xdr:spPr>
        <a:xfrm>
          <a:off x="1447800" y="14111974"/>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26805</xdr:rowOff>
    </xdr:from>
    <xdr:to>
      <xdr:col>7</xdr:col>
      <xdr:colOff>203200</xdr:colOff>
      <xdr:row>82</xdr:row>
      <xdr:rowOff>128405</xdr:rowOff>
    </xdr:to>
    <xdr:sp macro="" textlink="">
      <xdr:nvSpPr>
        <xdr:cNvPr id="212" name="円/楕円 211"/>
        <xdr:cNvSpPr/>
      </xdr:nvSpPr>
      <xdr:spPr>
        <a:xfrm>
          <a:off x="4902200" y="14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170332</xdr:rowOff>
    </xdr:from>
    <xdr:ext cx="762000" cy="259045"/>
    <xdr:sp macro="" textlink="">
      <xdr:nvSpPr>
        <xdr:cNvPr id="213" name="人件費・物件費等の状況該当値テキスト"/>
        <xdr:cNvSpPr txBox="1"/>
      </xdr:nvSpPr>
      <xdr:spPr>
        <a:xfrm>
          <a:off x="5041900" y="140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167,014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18737</xdr:rowOff>
    </xdr:from>
    <xdr:to>
      <xdr:col>6</xdr:col>
      <xdr:colOff>50800</xdr:colOff>
      <xdr:row>82</xdr:row>
      <xdr:rowOff>120337</xdr:rowOff>
    </xdr:to>
    <xdr:sp macro="" textlink="">
      <xdr:nvSpPr>
        <xdr:cNvPr id="214" name="円/楕円 213"/>
        <xdr:cNvSpPr/>
      </xdr:nvSpPr>
      <xdr:spPr>
        <a:xfrm>
          <a:off x="4064000" y="1407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105114</xdr:rowOff>
    </xdr:from>
    <xdr:ext cx="736600" cy="259045"/>
    <xdr:sp macro="" textlink="">
      <xdr:nvSpPr>
        <xdr:cNvPr id="215" name="テキスト ボックス 214"/>
        <xdr:cNvSpPr txBox="1"/>
      </xdr:nvSpPr>
      <xdr:spPr>
        <a:xfrm>
          <a:off x="3733800" y="1416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5392</xdr:rowOff>
    </xdr:from>
    <xdr:to>
      <xdr:col>4</xdr:col>
      <xdr:colOff>533400</xdr:colOff>
      <xdr:row>82</xdr:row>
      <xdr:rowOff>106992</xdr:rowOff>
    </xdr:to>
    <xdr:sp macro="" textlink="">
      <xdr:nvSpPr>
        <xdr:cNvPr id="216" name="円/楕円 215"/>
        <xdr:cNvSpPr/>
      </xdr:nvSpPr>
      <xdr:spPr>
        <a:xfrm>
          <a:off x="3175000" y="140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91769</xdr:rowOff>
    </xdr:from>
    <xdr:ext cx="762000" cy="259045"/>
    <xdr:sp macro="" textlink="">
      <xdr:nvSpPr>
        <xdr:cNvPr id="217" name="テキスト ボックス 216"/>
        <xdr:cNvSpPr txBox="1"/>
      </xdr:nvSpPr>
      <xdr:spPr>
        <a:xfrm>
          <a:off x="2844800" y="141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7144</xdr:rowOff>
    </xdr:from>
    <xdr:to>
      <xdr:col>3</xdr:col>
      <xdr:colOff>330200</xdr:colOff>
      <xdr:row>82</xdr:row>
      <xdr:rowOff>108744</xdr:rowOff>
    </xdr:to>
    <xdr:sp macro="" textlink="">
      <xdr:nvSpPr>
        <xdr:cNvPr id="218" name="円/楕円 217"/>
        <xdr:cNvSpPr/>
      </xdr:nvSpPr>
      <xdr:spPr>
        <a:xfrm>
          <a:off x="2286000" y="1406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93521</xdr:rowOff>
    </xdr:from>
    <xdr:ext cx="762000" cy="259045"/>
    <xdr:sp macro="" textlink="">
      <xdr:nvSpPr>
        <xdr:cNvPr id="219" name="テキスト ボックス 218"/>
        <xdr:cNvSpPr txBox="1"/>
      </xdr:nvSpPr>
      <xdr:spPr>
        <a:xfrm>
          <a:off x="1955800" y="141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2274</xdr:rowOff>
    </xdr:from>
    <xdr:to>
      <xdr:col>2</xdr:col>
      <xdr:colOff>127000</xdr:colOff>
      <xdr:row>82</xdr:row>
      <xdr:rowOff>103874</xdr:rowOff>
    </xdr:to>
    <xdr:sp macro="" textlink="">
      <xdr:nvSpPr>
        <xdr:cNvPr id="220" name="円/楕円 219"/>
        <xdr:cNvSpPr/>
      </xdr:nvSpPr>
      <xdr:spPr>
        <a:xfrm>
          <a:off x="1397000" y="140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88651</xdr:rowOff>
    </xdr:from>
    <xdr:ext cx="762000" cy="259045"/>
    <xdr:sp macro="" textlink="">
      <xdr:nvSpPr>
        <xdr:cNvPr id="221" name="テキスト ボックス 220"/>
        <xdr:cNvSpPr txBox="1"/>
      </xdr:nvSpPr>
      <xdr:spPr>
        <a:xfrm>
          <a:off x="1066800" y="1414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97.3</a:t>
          </a:r>
          <a:r>
            <a:rPr kumimoji="1" lang="ja-JP" altLang="en-US" sz="1300">
              <a:latin typeface="ＭＳ Ｐゴシック"/>
            </a:rPr>
            <a:t>と類似団体平均と同数値であり、今後も県人事委員会勧告を踏まえた適正な給与水準を維持する。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85</xdr:row>
      <xdr:rowOff>8768</xdr:rowOff>
    </xdr:to>
    <xdr:cxnSp macro="">
      <xdr:nvCxnSpPr>
        <xdr:cNvPr id="257" name="直線コネクタ 256"/>
        <xdr:cNvCxnSpPr/>
      </xdr:nvCxnSpPr>
      <xdr:spPr>
        <a:xfrm>
          <a:off x="16179800" y="14490095"/>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145945</xdr:rowOff>
    </xdr:from>
    <xdr:ext cx="762000" cy="259045"/>
    <xdr:sp macro="" textlink="">
      <xdr:nvSpPr>
        <xdr:cNvPr id="258" name="給与水準   （国との比較）平均値テキスト"/>
        <xdr:cNvSpPr txBox="1"/>
      </xdr:nvSpPr>
      <xdr:spPr>
        <a:xfrm>
          <a:off x="17106900" y="1437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88295</xdr:rowOff>
    </xdr:to>
    <xdr:cxnSp macro="">
      <xdr:nvCxnSpPr>
        <xdr:cNvPr id="260" name="直線コネクタ 259"/>
        <xdr:cNvCxnSpPr/>
      </xdr:nvCxnSpPr>
      <xdr:spPr>
        <a:xfrm>
          <a:off x="15290800" y="1442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104321</xdr:rowOff>
    </xdr:to>
    <xdr:cxnSp macro="">
      <xdr:nvCxnSpPr>
        <xdr:cNvPr id="263" name="直線コネクタ 262"/>
        <xdr:cNvCxnSpPr/>
      </xdr:nvCxnSpPr>
      <xdr:spPr>
        <a:xfrm flipV="1">
          <a:off x="14401800" y="14421152"/>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150284</xdr:rowOff>
    </xdr:to>
    <xdr:cxnSp macro="">
      <xdr:nvCxnSpPr>
        <xdr:cNvPr id="266" name="直線コネクタ 265"/>
        <xdr:cNvCxnSpPr/>
      </xdr:nvCxnSpPr>
      <xdr:spPr>
        <a:xfrm flipV="1">
          <a:off x="13512800" y="153633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6" name="円/楕円 275"/>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101495</xdr:rowOff>
    </xdr:from>
    <xdr:ext cx="762000" cy="259045"/>
    <xdr:sp macro="" textlink="">
      <xdr:nvSpPr>
        <xdr:cNvPr id="277" name="給与水準   （国との比較）該当値テキスト"/>
        <xdr:cNvSpPr txBox="1"/>
      </xdr:nvSpPr>
      <xdr:spPr>
        <a:xfrm>
          <a:off x="17106900" y="1450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8" name="円/楕円 277"/>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149272</xdr:rowOff>
    </xdr:from>
    <xdr:ext cx="736600" cy="259045"/>
    <xdr:sp macro="" textlink="">
      <xdr:nvSpPr>
        <xdr:cNvPr id="279" name="テキスト ボックス 278"/>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0" name="円/楕円 279"/>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80329</xdr:rowOff>
    </xdr:from>
    <xdr:ext cx="762000" cy="259045"/>
    <xdr:sp macro="" textlink="">
      <xdr:nvSpPr>
        <xdr:cNvPr id="281" name="テキスト ボックス 280"/>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82" name="円/楕円 281"/>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83" name="テキスト ボックス 282"/>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4" name="円/楕円 283"/>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85" name="テキスト ボックス 284"/>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町村合併以後、職員数の削減に取り組んでいるが、類似団体平均を上回っている。</a:t>
          </a:r>
          <a:endParaRPr kumimoji="1" lang="en-US" altLang="ja-JP" sz="1300" baseline="0">
            <a:latin typeface="ＭＳ Ｐゴシック"/>
          </a:endParaRPr>
        </a:p>
        <a:p>
          <a:r>
            <a:rPr kumimoji="1" lang="ja-JP" altLang="en-US" sz="1300" baseline="0">
              <a:latin typeface="ＭＳ Ｐゴシック"/>
            </a:rPr>
            <a:t>　引き続き「会津美里町定員適正化計画」に基いて職員数の削減を図る。</a:t>
          </a:r>
          <a:endParaRPr kumimoji="1" lang="en-US" altLang="ja-JP" sz="1300" baseline="0">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123734</xdr:rowOff>
    </xdr:from>
    <xdr:to>
      <xdr:col>24</xdr:col>
      <xdr:colOff>558800</xdr:colOff>
      <xdr:row>63</xdr:row>
      <xdr:rowOff>5715</xdr:rowOff>
    </xdr:to>
    <xdr:cxnSp macro="">
      <xdr:nvCxnSpPr>
        <xdr:cNvPr id="322" name="直線コネクタ 321"/>
        <xdr:cNvCxnSpPr/>
      </xdr:nvCxnSpPr>
      <xdr:spPr>
        <a:xfrm>
          <a:off x="16179800" y="10753634"/>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109946</xdr:rowOff>
    </xdr:from>
    <xdr:to>
      <xdr:col>23</xdr:col>
      <xdr:colOff>406400</xdr:colOff>
      <xdr:row>62</xdr:row>
      <xdr:rowOff>123734</xdr:rowOff>
    </xdr:to>
    <xdr:cxnSp macro="">
      <xdr:nvCxnSpPr>
        <xdr:cNvPr id="325" name="直線コネクタ 324"/>
        <xdr:cNvCxnSpPr/>
      </xdr:nvCxnSpPr>
      <xdr:spPr>
        <a:xfrm>
          <a:off x="15290800" y="107398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109946</xdr:rowOff>
    </xdr:from>
    <xdr:to>
      <xdr:col>22</xdr:col>
      <xdr:colOff>203200</xdr:colOff>
      <xdr:row>62</xdr:row>
      <xdr:rowOff>115116</xdr:rowOff>
    </xdr:to>
    <xdr:cxnSp macro="">
      <xdr:nvCxnSpPr>
        <xdr:cNvPr id="328" name="直線コネクタ 327"/>
        <xdr:cNvCxnSpPr/>
      </xdr:nvCxnSpPr>
      <xdr:spPr>
        <a:xfrm flipV="1">
          <a:off x="14401800" y="10739846"/>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115116</xdr:rowOff>
    </xdr:from>
    <xdr:to>
      <xdr:col>21</xdr:col>
      <xdr:colOff>0</xdr:colOff>
      <xdr:row>62</xdr:row>
      <xdr:rowOff>116840</xdr:rowOff>
    </xdr:to>
    <xdr:cxnSp macro="">
      <xdr:nvCxnSpPr>
        <xdr:cNvPr id="331" name="直線コネクタ 330"/>
        <xdr:cNvCxnSpPr/>
      </xdr:nvCxnSpPr>
      <xdr:spPr>
        <a:xfrm flipV="1">
          <a:off x="13512800" y="1074501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126365</xdr:rowOff>
    </xdr:from>
    <xdr:to>
      <xdr:col>24</xdr:col>
      <xdr:colOff>609600</xdr:colOff>
      <xdr:row>63</xdr:row>
      <xdr:rowOff>56515</xdr:rowOff>
    </xdr:to>
    <xdr:sp macro="" textlink="">
      <xdr:nvSpPr>
        <xdr:cNvPr id="341" name="円/楕円 340"/>
        <xdr:cNvSpPr/>
      </xdr:nvSpPr>
      <xdr:spPr>
        <a:xfrm>
          <a:off x="16967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98442</xdr:rowOff>
    </xdr:from>
    <xdr:ext cx="762000" cy="259045"/>
    <xdr:sp macro="" textlink="">
      <xdr:nvSpPr>
        <xdr:cNvPr id="342" name="定員管理の状況該当値テキスト"/>
        <xdr:cNvSpPr txBox="1"/>
      </xdr:nvSpPr>
      <xdr:spPr>
        <a:xfrm>
          <a:off x="17106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72934</xdr:rowOff>
    </xdr:from>
    <xdr:to>
      <xdr:col>23</xdr:col>
      <xdr:colOff>457200</xdr:colOff>
      <xdr:row>63</xdr:row>
      <xdr:rowOff>3084</xdr:rowOff>
    </xdr:to>
    <xdr:sp macro="" textlink="">
      <xdr:nvSpPr>
        <xdr:cNvPr id="343" name="円/楕円 342"/>
        <xdr:cNvSpPr/>
      </xdr:nvSpPr>
      <xdr:spPr>
        <a:xfrm>
          <a:off x="16129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159311</xdr:rowOff>
    </xdr:from>
    <xdr:ext cx="736600" cy="259045"/>
    <xdr:sp macro="" textlink="">
      <xdr:nvSpPr>
        <xdr:cNvPr id="344" name="テキスト ボックス 343"/>
        <xdr:cNvSpPr txBox="1"/>
      </xdr:nvSpPr>
      <xdr:spPr>
        <a:xfrm>
          <a:off x="15798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59146</xdr:rowOff>
    </xdr:from>
    <xdr:to>
      <xdr:col>22</xdr:col>
      <xdr:colOff>254000</xdr:colOff>
      <xdr:row>62</xdr:row>
      <xdr:rowOff>160746</xdr:rowOff>
    </xdr:to>
    <xdr:sp macro="" textlink="">
      <xdr:nvSpPr>
        <xdr:cNvPr id="345" name="円/楕円 344"/>
        <xdr:cNvSpPr/>
      </xdr:nvSpPr>
      <xdr:spPr>
        <a:xfrm>
          <a:off x="15240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145523</xdr:rowOff>
    </xdr:from>
    <xdr:ext cx="762000" cy="259045"/>
    <xdr:sp macro="" textlink="">
      <xdr:nvSpPr>
        <xdr:cNvPr id="346" name="テキスト ボックス 345"/>
        <xdr:cNvSpPr txBox="1"/>
      </xdr:nvSpPr>
      <xdr:spPr>
        <a:xfrm>
          <a:off x="14909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64316</xdr:rowOff>
    </xdr:from>
    <xdr:to>
      <xdr:col>21</xdr:col>
      <xdr:colOff>50800</xdr:colOff>
      <xdr:row>62</xdr:row>
      <xdr:rowOff>165916</xdr:rowOff>
    </xdr:to>
    <xdr:sp macro="" textlink="">
      <xdr:nvSpPr>
        <xdr:cNvPr id="347" name="円/楕円 346"/>
        <xdr:cNvSpPr/>
      </xdr:nvSpPr>
      <xdr:spPr>
        <a:xfrm>
          <a:off x="143510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150693</xdr:rowOff>
    </xdr:from>
    <xdr:ext cx="762000" cy="259045"/>
    <xdr:sp macro="" textlink="">
      <xdr:nvSpPr>
        <xdr:cNvPr id="348" name="テキスト ボックス 347"/>
        <xdr:cNvSpPr txBox="1"/>
      </xdr:nvSpPr>
      <xdr:spPr>
        <a:xfrm>
          <a:off x="14020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49" name="円/楕円 348"/>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50" name="テキスト ボックス 349"/>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債の抑制や繰上償還の実施により実質公債比率は下がってきているが、今後、公共施設整備や施設の老朽化に伴い普通建設事業費にかかる新規発行に対応できるよう繰上償還を含め計画的な償還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49530</xdr:rowOff>
    </xdr:to>
    <xdr:cxnSp macro="">
      <xdr:nvCxnSpPr>
        <xdr:cNvPr id="383" name="直線コネクタ 382"/>
        <xdr:cNvCxnSpPr/>
      </xdr:nvCxnSpPr>
      <xdr:spPr>
        <a:xfrm flipV="1">
          <a:off x="16179800" y="71297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43</xdr:row>
      <xdr:rowOff>14817</xdr:rowOff>
    </xdr:to>
    <xdr:cxnSp macro="">
      <xdr:nvCxnSpPr>
        <xdr:cNvPr id="386" name="直線コネクタ 385"/>
        <xdr:cNvCxnSpPr/>
      </xdr:nvCxnSpPr>
      <xdr:spPr>
        <a:xfrm flipV="1">
          <a:off x="15290800" y="72504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8" name="テキスト ボックス 387"/>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14817</xdr:rowOff>
    </xdr:from>
    <xdr:to>
      <xdr:col>22</xdr:col>
      <xdr:colOff>203200</xdr:colOff>
      <xdr:row>43</xdr:row>
      <xdr:rowOff>143510</xdr:rowOff>
    </xdr:to>
    <xdr:cxnSp macro="">
      <xdr:nvCxnSpPr>
        <xdr:cNvPr id="389" name="直線コネクタ 388"/>
        <xdr:cNvCxnSpPr/>
      </xdr:nvCxnSpPr>
      <xdr:spPr>
        <a:xfrm flipV="1">
          <a:off x="14401800" y="73871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68580</xdr:rowOff>
    </xdr:to>
    <xdr:cxnSp macro="">
      <xdr:nvCxnSpPr>
        <xdr:cNvPr id="392" name="直線コネクタ 391"/>
        <xdr:cNvCxnSpPr/>
      </xdr:nvCxnSpPr>
      <xdr:spPr>
        <a:xfrm flipV="1">
          <a:off x="13512800" y="75158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4" name="テキスト ボックス 393"/>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6" name="テキスト ボックス 39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2" name="円/楕円 401"/>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66057</xdr:rowOff>
    </xdr:from>
    <xdr:ext cx="762000" cy="259045"/>
    <xdr:sp macro="" textlink="">
      <xdr:nvSpPr>
        <xdr:cNvPr id="403"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404" name="円/楕円 403"/>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405" name="テキスト ボックス 404"/>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406" name="円/楕円 405"/>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407" name="テキスト ボックス 406"/>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8" name="円/楕円 407"/>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9" name="テキスト ボックス 408"/>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10" name="円/楕円 409"/>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11" name="テキスト ボックス 410"/>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債の抑制、繰上償還による地方債残高の減、財政調整基金及び公共施設等整備再生基金への積立などによる充当可能基金の増加により、将来負担額を充当可能財源が上回っているため将来負担比率は発生しなかった。</a:t>
          </a:r>
          <a:endParaRPr kumimoji="1" lang="en-US" altLang="ja-JP" sz="1300">
            <a:latin typeface="ＭＳ Ｐゴシック"/>
          </a:endParaRPr>
        </a:p>
        <a:p>
          <a:r>
            <a:rPr kumimoji="1" lang="ja-JP" altLang="en-US" sz="1300">
              <a:latin typeface="ＭＳ Ｐゴシック"/>
            </a:rPr>
            <a:t>　しかし、今後は公共施設整備や施設の老朽化に伴う普通建設事業費にかかる新規発行による地方債残高の増加が想定されるため、計画的な償還及び充当可能基金への積立を行い将来世代への負担をできる限り抑制し財政の健全化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63703</xdr:rowOff>
    </xdr:from>
    <xdr:to>
      <xdr:col>22</xdr:col>
      <xdr:colOff>203200</xdr:colOff>
      <xdr:row>17</xdr:row>
      <xdr:rowOff>5537</xdr:rowOff>
    </xdr:to>
    <xdr:cxnSp macro="">
      <xdr:nvCxnSpPr>
        <xdr:cNvPr id="443" name="直線コネクタ 442"/>
        <xdr:cNvCxnSpPr/>
      </xdr:nvCxnSpPr>
      <xdr:spPr>
        <a:xfrm flipV="1">
          <a:off x="14401800" y="2635453"/>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4"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5" name="フローチャート : 判断 444"/>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17</xdr:row>
      <xdr:rowOff>5537</xdr:rowOff>
    </xdr:from>
    <xdr:to>
      <xdr:col>21</xdr:col>
      <xdr:colOff>0</xdr:colOff>
      <xdr:row>17</xdr:row>
      <xdr:rowOff>133909</xdr:rowOff>
    </xdr:to>
    <xdr:cxnSp macro="">
      <xdr:nvCxnSpPr>
        <xdr:cNvPr id="446" name="直線コネクタ 445"/>
        <xdr:cNvCxnSpPr/>
      </xdr:nvCxnSpPr>
      <xdr:spPr>
        <a:xfrm flipV="1">
          <a:off x="13512800" y="2920187"/>
          <a:ext cx="889000" cy="1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7" name="フローチャート : 判断 446"/>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8" name="テキスト ボックス 447"/>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43790</xdr:rowOff>
    </xdr:from>
    <xdr:to>
      <xdr:col>22</xdr:col>
      <xdr:colOff>254000</xdr:colOff>
      <xdr:row>15</xdr:row>
      <xdr:rowOff>145390</xdr:rowOff>
    </xdr:to>
    <xdr:sp macro="" textlink="">
      <xdr:nvSpPr>
        <xdr:cNvPr id="449" name="フローチャート : 判断 448"/>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130167</xdr:rowOff>
    </xdr:from>
    <xdr:ext cx="762000" cy="259045"/>
    <xdr:sp macro="" textlink="">
      <xdr:nvSpPr>
        <xdr:cNvPr id="450" name="テキスト ボックス 449"/>
        <xdr:cNvSpPr txBox="1"/>
      </xdr:nvSpPr>
      <xdr:spPr>
        <a:xfrm>
          <a:off x="14909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51" name="フローチャート : 判断 450"/>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2" name="テキスト ボックス 451"/>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3" name="フローチャート : 判断 452"/>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4" name="テキスト ボックス 453"/>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15</xdr:row>
      <xdr:rowOff>12903</xdr:rowOff>
    </xdr:from>
    <xdr:to>
      <xdr:col>22</xdr:col>
      <xdr:colOff>254000</xdr:colOff>
      <xdr:row>15</xdr:row>
      <xdr:rowOff>114503</xdr:rowOff>
    </xdr:to>
    <xdr:sp macro="" textlink="">
      <xdr:nvSpPr>
        <xdr:cNvPr id="460" name="円/楕円 459"/>
        <xdr:cNvSpPr/>
      </xdr:nvSpPr>
      <xdr:spPr>
        <a:xfrm>
          <a:off x="15240000" y="25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124680</xdr:rowOff>
    </xdr:from>
    <xdr:ext cx="762000" cy="259045"/>
    <xdr:sp macro="" textlink="">
      <xdr:nvSpPr>
        <xdr:cNvPr id="461" name="テキスト ボックス 460"/>
        <xdr:cNvSpPr txBox="1"/>
      </xdr:nvSpPr>
      <xdr:spPr>
        <a:xfrm>
          <a:off x="14909800" y="235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126187</xdr:rowOff>
    </xdr:from>
    <xdr:to>
      <xdr:col>21</xdr:col>
      <xdr:colOff>50800</xdr:colOff>
      <xdr:row>17</xdr:row>
      <xdr:rowOff>56337</xdr:rowOff>
    </xdr:to>
    <xdr:sp macro="" textlink="">
      <xdr:nvSpPr>
        <xdr:cNvPr id="462" name="円/楕円 461"/>
        <xdr:cNvSpPr/>
      </xdr:nvSpPr>
      <xdr:spPr>
        <a:xfrm>
          <a:off x="14351000" y="28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41114</xdr:rowOff>
    </xdr:from>
    <xdr:ext cx="762000" cy="259045"/>
    <xdr:sp macro="" textlink="">
      <xdr:nvSpPr>
        <xdr:cNvPr id="463" name="テキスト ボックス 462"/>
        <xdr:cNvSpPr txBox="1"/>
      </xdr:nvSpPr>
      <xdr:spPr>
        <a:xfrm>
          <a:off x="14020800" y="29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83109</xdr:rowOff>
    </xdr:from>
    <xdr:to>
      <xdr:col>19</xdr:col>
      <xdr:colOff>533400</xdr:colOff>
      <xdr:row>18</xdr:row>
      <xdr:rowOff>13259</xdr:rowOff>
    </xdr:to>
    <xdr:sp macro="" textlink="">
      <xdr:nvSpPr>
        <xdr:cNvPr id="464" name="円/楕円 463"/>
        <xdr:cNvSpPr/>
      </xdr:nvSpPr>
      <xdr:spPr>
        <a:xfrm>
          <a:off x="13462000" y="29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169486</xdr:rowOff>
    </xdr:from>
    <xdr:ext cx="762000" cy="259045"/>
    <xdr:sp macro="" textlink="">
      <xdr:nvSpPr>
        <xdr:cNvPr id="465" name="テキスト ボックス 464"/>
        <xdr:cNvSpPr txBox="1"/>
      </xdr:nvSpPr>
      <xdr:spPr>
        <a:xfrm>
          <a:off x="13131800" y="308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21,497
21,462
276.33
11,609,337
11,237,047
314,360
7,927,016
9,855,133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町村合併により、職員数は類似団体と比較して多いが、「会津美里町定員適正化計画」による定員管理等により、人件費に係る経常収支比率は、類似団体平均より</a:t>
          </a:r>
          <a:r>
            <a:rPr kumimoji="1" lang="en-US" altLang="ja-JP" sz="1300" baseline="0">
              <a:latin typeface="ＭＳ Ｐゴシック"/>
            </a:rPr>
            <a:t>1.0</a:t>
          </a:r>
          <a:r>
            <a:rPr kumimoji="1" lang="ja-JP" altLang="en-US" sz="1300" baseline="0">
              <a:latin typeface="ＭＳ Ｐゴシック"/>
            </a:rPr>
            <a:t>ポイント低い</a:t>
          </a:r>
          <a:r>
            <a:rPr kumimoji="1" lang="en-US" altLang="ja-JP" sz="1300" baseline="0">
              <a:latin typeface="ＭＳ Ｐゴシック"/>
            </a:rPr>
            <a:t>21.6</a:t>
          </a:r>
          <a:r>
            <a:rPr kumimoji="1" lang="ja-JP" altLang="en-US" sz="1300" baseline="0">
              <a:latin typeface="ＭＳ Ｐゴシック"/>
            </a:rPr>
            <a:t>％となっている。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12700</xdr:rowOff>
    </xdr:to>
    <xdr:cxnSp macro="">
      <xdr:nvCxnSpPr>
        <xdr:cNvPr id="66" name="直線コネクタ 65"/>
        <xdr:cNvCxnSpPr/>
      </xdr:nvCxnSpPr>
      <xdr:spPr>
        <a:xfrm flipV="1">
          <a:off x="3987800" y="6154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20320</xdr:rowOff>
    </xdr:to>
    <xdr:cxnSp macro="">
      <xdr:nvCxnSpPr>
        <xdr:cNvPr id="69" name="直線コネクタ 68"/>
        <xdr:cNvCxnSpPr/>
      </xdr:nvCxnSpPr>
      <xdr:spPr>
        <a:xfrm flipV="1">
          <a:off x="3098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66040</xdr:rowOff>
    </xdr:to>
    <xdr:cxnSp macro="">
      <xdr:nvCxnSpPr>
        <xdr:cNvPr id="72" name="直線コネクタ 71"/>
        <xdr:cNvCxnSpPr/>
      </xdr:nvCxnSpPr>
      <xdr:spPr>
        <a:xfrm flipV="1">
          <a:off x="2209800" y="619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36</xdr:row>
      <xdr:rowOff>66040</xdr:rowOff>
    </xdr:to>
    <xdr:cxnSp macro="">
      <xdr:nvCxnSpPr>
        <xdr:cNvPr id="75" name="直線コネクタ 74"/>
        <xdr:cNvCxnSpPr/>
      </xdr:nvCxnSpPr>
      <xdr:spPr>
        <a:xfrm>
          <a:off x="1320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91" name="円/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物件費に係る経常収支比率は、町村合併により類似の公共施設を複数抱えているため老朽化等による管理経費の増加により上昇傾向にある。</a:t>
          </a:r>
          <a:endParaRPr kumimoji="1" lang="en-US" altLang="ja-JP" sz="1300">
            <a:latin typeface="ＭＳ Ｐゴシック"/>
          </a:endParaRPr>
        </a:p>
        <a:p>
          <a:r>
            <a:rPr kumimoji="1" lang="ja-JP" altLang="en-US" sz="1300">
              <a:latin typeface="ＭＳ Ｐゴシック"/>
            </a:rPr>
            <a:t>　今後は事務事業の見直しや公共施設の集約化等を図り経費の抑制に努める。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40132</xdr:rowOff>
    </xdr:to>
    <xdr:cxnSp macro="">
      <xdr:nvCxnSpPr>
        <xdr:cNvPr id="125" name="直線コネクタ 124"/>
        <xdr:cNvCxnSpPr/>
      </xdr:nvCxnSpPr>
      <xdr:spPr>
        <a:xfrm>
          <a:off x="15671800" y="2755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110998</xdr:rowOff>
    </xdr:from>
    <xdr:to>
      <xdr:col>22</xdr:col>
      <xdr:colOff>565150</xdr:colOff>
      <xdr:row>16</xdr:row>
      <xdr:rowOff>12700</xdr:rowOff>
    </xdr:to>
    <xdr:cxnSp macro="">
      <xdr:nvCxnSpPr>
        <xdr:cNvPr id="128" name="直線コネクタ 127"/>
        <xdr:cNvCxnSpPr/>
      </xdr:nvCxnSpPr>
      <xdr:spPr>
        <a:xfrm>
          <a:off x="14782800" y="26827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110998</xdr:rowOff>
    </xdr:from>
    <xdr:to>
      <xdr:col>21</xdr:col>
      <xdr:colOff>361950</xdr:colOff>
      <xdr:row>15</xdr:row>
      <xdr:rowOff>110998</xdr:rowOff>
    </xdr:to>
    <xdr:cxnSp macro="">
      <xdr:nvCxnSpPr>
        <xdr:cNvPr id="131" name="直線コネクタ 130"/>
        <xdr:cNvCxnSpPr/>
      </xdr:nvCxnSpPr>
      <xdr:spPr>
        <a:xfrm>
          <a:off x="13893800" y="2682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28702</xdr:rowOff>
    </xdr:from>
    <xdr:to>
      <xdr:col>20</xdr:col>
      <xdr:colOff>158750</xdr:colOff>
      <xdr:row>15</xdr:row>
      <xdr:rowOff>110998</xdr:rowOff>
    </xdr:to>
    <xdr:cxnSp macro="">
      <xdr:nvCxnSpPr>
        <xdr:cNvPr id="134" name="直線コネクタ 133"/>
        <xdr:cNvCxnSpPr/>
      </xdr:nvCxnSpPr>
      <xdr:spPr>
        <a:xfrm>
          <a:off x="13004800" y="2600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4" name="円/楕円 143"/>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132859</xdr:rowOff>
    </xdr:from>
    <xdr:ext cx="762000" cy="259045"/>
    <xdr:sp macro="" textlink="">
      <xdr:nvSpPr>
        <xdr:cNvPr id="145" name="物件費該当値テキスト"/>
        <xdr:cNvSpPr txBox="1"/>
      </xdr:nvSpPr>
      <xdr:spPr>
        <a:xfrm>
          <a:off x="1659890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6" name="円/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60198</xdr:rowOff>
    </xdr:from>
    <xdr:to>
      <xdr:col>21</xdr:col>
      <xdr:colOff>412750</xdr:colOff>
      <xdr:row>15</xdr:row>
      <xdr:rowOff>161798</xdr:rowOff>
    </xdr:to>
    <xdr:sp macro="" textlink="">
      <xdr:nvSpPr>
        <xdr:cNvPr id="148" name="円/楕円 147"/>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525</xdr:rowOff>
    </xdr:from>
    <xdr:ext cx="762000" cy="259045"/>
    <xdr:sp macro="" textlink="">
      <xdr:nvSpPr>
        <xdr:cNvPr id="149" name="テキスト ボックス 148"/>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60198</xdr:rowOff>
    </xdr:from>
    <xdr:to>
      <xdr:col>20</xdr:col>
      <xdr:colOff>209550</xdr:colOff>
      <xdr:row>15</xdr:row>
      <xdr:rowOff>161798</xdr:rowOff>
    </xdr:to>
    <xdr:sp macro="" textlink="">
      <xdr:nvSpPr>
        <xdr:cNvPr id="150" name="円/楕円 149"/>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525</xdr:rowOff>
    </xdr:from>
    <xdr:ext cx="762000" cy="259045"/>
    <xdr:sp macro="" textlink="">
      <xdr:nvSpPr>
        <xdr:cNvPr id="151" name="テキスト ボックス 150"/>
        <xdr:cNvSpPr txBox="1"/>
      </xdr:nvSpPr>
      <xdr:spPr>
        <a:xfrm>
          <a:off x="13512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52" name="円/楕円 151"/>
        <xdr:cNvSpPr/>
      </xdr:nvSpPr>
      <xdr:spPr>
        <a:xfrm>
          <a:off x="12954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89679</xdr:rowOff>
    </xdr:from>
    <xdr:ext cx="762000" cy="259045"/>
    <xdr:sp macro="" textlink="">
      <xdr:nvSpPr>
        <xdr:cNvPr id="153" name="テキスト ボックス 152"/>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扶助費に係る経常収支比率は、類似団体の中でも特に低い比率となっているが、児童福祉、高齢者福祉及び障がい者福祉は年々増加傾向にあり、今後も増加することが予想される。</a:t>
          </a:r>
          <a:endParaRPr kumimoji="1" lang="en-US" altLang="ja-JP" sz="1300">
            <a:latin typeface="ＭＳ Ｐゴシック"/>
          </a:endParaRPr>
        </a:p>
        <a:p>
          <a:r>
            <a:rPr kumimoji="1" lang="ja-JP" altLang="en-US" sz="1300">
              <a:latin typeface="ＭＳ Ｐゴシック"/>
            </a:rPr>
            <a:t>　町独自のサービスについて範囲や内容が適正なものであるかを検証し、事業の集約化や見直しに努めできる限り増加幅の抑制を図る。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167822</xdr:rowOff>
    </xdr:from>
    <xdr:to>
      <xdr:col>7</xdr:col>
      <xdr:colOff>15875</xdr:colOff>
      <xdr:row>61</xdr:row>
      <xdr:rowOff>167822</xdr:rowOff>
    </xdr:to>
    <xdr:cxnSp macro="">
      <xdr:nvCxnSpPr>
        <xdr:cNvPr id="183" name="直線コネクタ 182"/>
        <xdr:cNvCxnSpPr/>
      </xdr:nvCxnSpPr>
      <xdr:spPr>
        <a:xfrm flipV="1">
          <a:off x="4826000" y="92546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82749</xdr:rowOff>
    </xdr:from>
    <xdr:ext cx="762000" cy="259045"/>
    <xdr:sp macro="" textlink="">
      <xdr:nvSpPr>
        <xdr:cNvPr id="186" name="扶助費最大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167822</xdr:rowOff>
    </xdr:from>
    <xdr:to>
      <xdr:col>7</xdr:col>
      <xdr:colOff>104775</xdr:colOff>
      <xdr:row>53</xdr:row>
      <xdr:rowOff>167822</xdr:rowOff>
    </xdr:to>
    <xdr:cxnSp macro="">
      <xdr:nvCxnSpPr>
        <xdr:cNvPr id="187" name="直線コネクタ 186"/>
        <xdr:cNvCxnSpPr/>
      </xdr:nvCxnSpPr>
      <xdr:spPr>
        <a:xfrm>
          <a:off x="4737100" y="92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53</xdr:row>
      <xdr:rowOff>167822</xdr:rowOff>
    </xdr:to>
    <xdr:cxnSp macro="">
      <xdr:nvCxnSpPr>
        <xdr:cNvPr id="188" name="直線コネクタ 187"/>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23784</xdr:rowOff>
    </xdr:from>
    <xdr:ext cx="762000" cy="259045"/>
    <xdr:sp macro="" textlink="">
      <xdr:nvSpPr>
        <xdr:cNvPr id="189" name="扶助費平均値テキスト"/>
        <xdr:cNvSpPr txBox="1"/>
      </xdr:nvSpPr>
      <xdr:spPr>
        <a:xfrm>
          <a:off x="4914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190" name="フローチャート : 判断 189"/>
        <xdr:cNvSpPr/>
      </xdr:nvSpPr>
      <xdr:spPr>
        <a:xfrm>
          <a:off x="4775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53</xdr:row>
      <xdr:rowOff>167822</xdr:rowOff>
    </xdr:to>
    <xdr:cxnSp macro="">
      <xdr:nvCxnSpPr>
        <xdr:cNvPr id="191" name="直線コネクタ 190"/>
        <xdr:cNvCxnSpPr/>
      </xdr:nvCxnSpPr>
      <xdr:spPr>
        <a:xfrm>
          <a:off x="3098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2" name="フローチャート : 判断 191"/>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193" name="テキスト ボックス 192"/>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53</xdr:row>
      <xdr:rowOff>151493</xdr:rowOff>
    </xdr:to>
    <xdr:cxnSp macro="">
      <xdr:nvCxnSpPr>
        <xdr:cNvPr id="194" name="直線コネクタ 193"/>
        <xdr:cNvCxnSpPr/>
      </xdr:nvCxnSpPr>
      <xdr:spPr>
        <a:xfrm>
          <a:off x="2209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5" name="フローチャート : 判断 194"/>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6" name="テキスト ボックス 19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151493</xdr:rowOff>
    </xdr:to>
    <xdr:cxnSp macro="">
      <xdr:nvCxnSpPr>
        <xdr:cNvPr id="197" name="直線コネクタ 196"/>
        <xdr:cNvCxnSpPr/>
      </xdr:nvCxnSpPr>
      <xdr:spPr>
        <a:xfrm>
          <a:off x="1320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157843</xdr:rowOff>
    </xdr:from>
    <xdr:to>
      <xdr:col>3</xdr:col>
      <xdr:colOff>193675</xdr:colOff>
      <xdr:row>57</xdr:row>
      <xdr:rowOff>87993</xdr:rowOff>
    </xdr:to>
    <xdr:sp macro="" textlink="">
      <xdr:nvSpPr>
        <xdr:cNvPr id="198" name="フローチャート : 判断 197"/>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199" name="テキスト ボックス 198"/>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0" name="フローチャート : 判断 199"/>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1" name="テキスト ボックス 200"/>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7" name="円/楕円 206"/>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25599</xdr:rowOff>
    </xdr:from>
    <xdr:ext cx="762000" cy="259045"/>
    <xdr:sp macro="" textlink="">
      <xdr:nvSpPr>
        <xdr:cNvPr id="208" name="扶助費該当値テキスト"/>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9" name="円/楕円 208"/>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0" name="テキスト ボックス 209"/>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1" name="円/楕円 210"/>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2" name="テキスト ボックス 211"/>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3" name="円/楕円 212"/>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4" name="テキスト ボックス 213"/>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5" name="円/楕円 214"/>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6" name="テキスト ボックス 215"/>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その他にかかる経常収支比率は、類似団体平均より</a:t>
          </a:r>
          <a:r>
            <a:rPr kumimoji="1" lang="en-US" altLang="ja-JP" sz="1300">
              <a:latin typeface="ＭＳ Ｐゴシック"/>
            </a:rPr>
            <a:t>1.2</a:t>
          </a:r>
          <a:r>
            <a:rPr kumimoji="1" lang="ja-JP" altLang="en-US" sz="1300">
              <a:latin typeface="ＭＳ Ｐゴシック"/>
            </a:rPr>
            <a:t>ポイント高い</a:t>
          </a:r>
          <a:r>
            <a:rPr kumimoji="1" lang="en-US" altLang="ja-JP" sz="1300">
              <a:latin typeface="ＭＳ Ｐゴシック"/>
            </a:rPr>
            <a:t>14.9</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今後は各会計の財政健全化に向けた取組みを実施し繰出金等の抑制に努める。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4" name="直線コネクタ 243"/>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62230</xdr:rowOff>
    </xdr:to>
    <xdr:cxnSp macro="">
      <xdr:nvCxnSpPr>
        <xdr:cNvPr id="249" name="直線コネクタ 248"/>
        <xdr:cNvCxnSpPr/>
      </xdr:nvCxnSpPr>
      <xdr:spPr>
        <a:xfrm>
          <a:off x="15671800" y="9781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50"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51" name="フローチャート : 判断 250"/>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8890</xdr:rowOff>
    </xdr:to>
    <xdr:cxnSp macro="">
      <xdr:nvCxnSpPr>
        <xdr:cNvPr id="252" name="直線コネクタ 251"/>
        <xdr:cNvCxnSpPr/>
      </xdr:nvCxnSpPr>
      <xdr:spPr>
        <a:xfrm>
          <a:off x="14782800" y="9743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142240</xdr:rowOff>
    </xdr:to>
    <xdr:cxnSp macro="">
      <xdr:nvCxnSpPr>
        <xdr:cNvPr id="255" name="直線コネクタ 254"/>
        <xdr:cNvCxnSpPr/>
      </xdr:nvCxnSpPr>
      <xdr:spPr>
        <a:xfrm>
          <a:off x="13893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56</xdr:row>
      <xdr:rowOff>127000</xdr:rowOff>
    </xdr:to>
    <xdr:cxnSp macro="">
      <xdr:nvCxnSpPr>
        <xdr:cNvPr id="258" name="直線コネクタ 257"/>
        <xdr:cNvCxnSpPr/>
      </xdr:nvCxnSpPr>
      <xdr:spPr>
        <a:xfrm>
          <a:off x="13004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68" name="円/楕円 267"/>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69"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0" name="円/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71" name="テキスト ボックス 270"/>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2" name="円/楕円 271"/>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3" name="テキスト ボックス 272"/>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4" name="円/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5" name="テキスト ボックス 27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6" name="円/楕円 275"/>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7" name="テキスト ボックス 276"/>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補助費に係る経常収支比率は、類似団体平均を</a:t>
          </a:r>
          <a:r>
            <a:rPr kumimoji="1" lang="en-US" altLang="ja-JP" sz="1300">
              <a:latin typeface="ＭＳ Ｐゴシック"/>
            </a:rPr>
            <a:t>2.0</a:t>
          </a:r>
          <a:r>
            <a:rPr kumimoji="1" lang="ja-JP" altLang="en-US" sz="1300">
              <a:latin typeface="ＭＳ Ｐゴシック"/>
            </a:rPr>
            <a:t>ポイント低い</a:t>
          </a:r>
          <a:r>
            <a:rPr kumimoji="1" lang="en-US" altLang="ja-JP" sz="1300">
              <a:latin typeface="ＭＳ Ｐゴシック"/>
            </a:rPr>
            <a:t>10.9</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今後は「会津美里町補助金等検討第三者委員会」からの提言書に基づき事業の見直しを行うとともに、社会経済情勢の変化に応じ多様化、高度化する住民ニーズにも対応できるよう努める。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5" name="直線コネクタ 304"/>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6"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7" name="直線コネクタ 306"/>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8"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9" name="直線コネクタ 308"/>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62230</xdr:rowOff>
    </xdr:from>
    <xdr:to>
      <xdr:col>24</xdr:col>
      <xdr:colOff>31750</xdr:colOff>
      <xdr:row>35</xdr:row>
      <xdr:rowOff>100330</xdr:rowOff>
    </xdr:to>
    <xdr:cxnSp macro="">
      <xdr:nvCxnSpPr>
        <xdr:cNvPr id="310" name="直線コネクタ 309"/>
        <xdr:cNvCxnSpPr/>
      </xdr:nvCxnSpPr>
      <xdr:spPr>
        <a:xfrm>
          <a:off x="15671800" y="6062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1"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2" name="フローチャート : 判断 31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62230</xdr:rowOff>
    </xdr:from>
    <xdr:to>
      <xdr:col>22</xdr:col>
      <xdr:colOff>565150</xdr:colOff>
      <xdr:row>35</xdr:row>
      <xdr:rowOff>92710</xdr:rowOff>
    </xdr:to>
    <xdr:cxnSp macro="">
      <xdr:nvCxnSpPr>
        <xdr:cNvPr id="313" name="直線コネクタ 312"/>
        <xdr:cNvCxnSpPr/>
      </xdr:nvCxnSpPr>
      <xdr:spPr>
        <a:xfrm flipV="1">
          <a:off x="14782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4" name="フローチャート : 判断 313"/>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5" name="テキスト ボックス 314"/>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77470</xdr:rowOff>
    </xdr:from>
    <xdr:to>
      <xdr:col>21</xdr:col>
      <xdr:colOff>361950</xdr:colOff>
      <xdr:row>35</xdr:row>
      <xdr:rowOff>92710</xdr:rowOff>
    </xdr:to>
    <xdr:cxnSp macro="">
      <xdr:nvCxnSpPr>
        <xdr:cNvPr id="316" name="直線コネクタ 315"/>
        <xdr:cNvCxnSpPr/>
      </xdr:nvCxnSpPr>
      <xdr:spPr>
        <a:xfrm>
          <a:off x="13893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7" name="フローチャート : 判断 316"/>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8" name="テキスト ボックス 317"/>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77470</xdr:rowOff>
    </xdr:to>
    <xdr:cxnSp macro="">
      <xdr:nvCxnSpPr>
        <xdr:cNvPr id="319" name="直線コネクタ 318"/>
        <xdr:cNvCxnSpPr/>
      </xdr:nvCxnSpPr>
      <xdr:spPr>
        <a:xfrm>
          <a:off x="13004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20" name="フローチャート : 判断 319"/>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21" name="テキスト ボックス 320"/>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2" name="フローチャート : 判断 321"/>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3" name="テキスト ボックス 322"/>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49530</xdr:rowOff>
    </xdr:from>
    <xdr:to>
      <xdr:col>24</xdr:col>
      <xdr:colOff>82550</xdr:colOff>
      <xdr:row>35</xdr:row>
      <xdr:rowOff>151130</xdr:rowOff>
    </xdr:to>
    <xdr:sp macro="" textlink="">
      <xdr:nvSpPr>
        <xdr:cNvPr id="329" name="円/楕円 328"/>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66057</xdr:rowOff>
    </xdr:from>
    <xdr:ext cx="762000" cy="259045"/>
    <xdr:sp macro="" textlink="">
      <xdr:nvSpPr>
        <xdr:cNvPr id="330" name="補助費等該当値テキスト"/>
        <xdr:cNvSpPr txBox="1"/>
      </xdr:nvSpPr>
      <xdr:spPr>
        <a:xfrm>
          <a:off x="16598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xdr:rowOff>
    </xdr:from>
    <xdr:to>
      <xdr:col>22</xdr:col>
      <xdr:colOff>615950</xdr:colOff>
      <xdr:row>35</xdr:row>
      <xdr:rowOff>113030</xdr:rowOff>
    </xdr:to>
    <xdr:sp macro="" textlink="">
      <xdr:nvSpPr>
        <xdr:cNvPr id="331" name="円/楕円 330"/>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32" name="テキスト ボックス 331"/>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33" name="円/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34" name="テキスト ボックス 333"/>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26670</xdr:rowOff>
    </xdr:from>
    <xdr:to>
      <xdr:col>20</xdr:col>
      <xdr:colOff>209550</xdr:colOff>
      <xdr:row>35</xdr:row>
      <xdr:rowOff>128270</xdr:rowOff>
    </xdr:to>
    <xdr:sp macro="" textlink="">
      <xdr:nvSpPr>
        <xdr:cNvPr id="335" name="円/楕円 334"/>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36" name="テキスト ボックス 335"/>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7" name="円/楕円 336"/>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8" name="テキスト ボックス 337"/>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新規発行債を標準財政規模の</a:t>
          </a:r>
          <a:r>
            <a:rPr kumimoji="1" lang="en-US" altLang="ja-JP" sz="1300">
              <a:latin typeface="ＭＳ Ｐゴシック"/>
            </a:rPr>
            <a:t>10</a:t>
          </a:r>
          <a:r>
            <a:rPr kumimoji="1" lang="ja-JP" altLang="en-US" sz="1300">
              <a:latin typeface="ＭＳ Ｐゴシック"/>
            </a:rPr>
            <a:t>％以内に抑制することや繰上償還による地方債残高の減少により公債費に係る経常収支比率は、下がっているものの類似団体平均と比較して</a:t>
          </a:r>
          <a:r>
            <a:rPr kumimoji="1" lang="en-US" altLang="ja-JP" sz="1300">
              <a:latin typeface="ＭＳ Ｐゴシック"/>
            </a:rPr>
            <a:t>3.2</a:t>
          </a:r>
          <a:r>
            <a:rPr kumimoji="1" lang="ja-JP" altLang="en-US" sz="1300">
              <a:latin typeface="ＭＳ Ｐゴシック"/>
            </a:rPr>
            <a:t>ポイント高い</a:t>
          </a:r>
          <a:r>
            <a:rPr kumimoji="1" lang="en-US" altLang="ja-JP" sz="1300">
              <a:latin typeface="ＭＳ Ｐゴシック"/>
            </a:rPr>
            <a:t>16.4</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は公債費に係る経常収支比率の上昇を抑えつつ、公共施設整備及び公共施設の老朽化、集約化に伴う普通建設事業費に係る新規発行に対応できるように、繰上償還を含め計画的な償還により地方債償還金の縮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6" name="直線コネクタ 365"/>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9"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70" name="直線コネクタ 369"/>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xdr:rowOff>
    </xdr:from>
    <xdr:to>
      <xdr:col>7</xdr:col>
      <xdr:colOff>15875</xdr:colOff>
      <xdr:row>78</xdr:row>
      <xdr:rowOff>96520</xdr:rowOff>
    </xdr:to>
    <xdr:cxnSp macro="">
      <xdr:nvCxnSpPr>
        <xdr:cNvPr id="371" name="直線コネクタ 370"/>
        <xdr:cNvCxnSpPr/>
      </xdr:nvCxnSpPr>
      <xdr:spPr>
        <a:xfrm flipV="1">
          <a:off x="3987800" y="13378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2"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3" name="フローチャート : 判断 372"/>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96520</xdr:rowOff>
    </xdr:to>
    <xdr:cxnSp macro="">
      <xdr:nvCxnSpPr>
        <xdr:cNvPr id="374" name="直線コネクタ 373"/>
        <xdr:cNvCxnSpPr/>
      </xdr:nvCxnSpPr>
      <xdr:spPr>
        <a:xfrm>
          <a:off x="3098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5" name="フローチャート : 判断 374"/>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6" name="テキスト ボックス 375"/>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119380</xdr:rowOff>
    </xdr:to>
    <xdr:cxnSp macro="">
      <xdr:nvCxnSpPr>
        <xdr:cNvPr id="377" name="直線コネクタ 376"/>
        <xdr:cNvCxnSpPr/>
      </xdr:nvCxnSpPr>
      <xdr:spPr>
        <a:xfrm flipV="1">
          <a:off x="2209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8" name="フローチャート : 判断 377"/>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9" name="テキスト ボックス 378"/>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79</xdr:row>
      <xdr:rowOff>62230</xdr:rowOff>
    </xdr:to>
    <xdr:cxnSp macro="">
      <xdr:nvCxnSpPr>
        <xdr:cNvPr id="380" name="直線コネクタ 379"/>
        <xdr:cNvCxnSpPr/>
      </xdr:nvCxnSpPr>
      <xdr:spPr>
        <a:xfrm flipV="1">
          <a:off x="1320800" y="1349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81" name="フローチャート : 判断 380"/>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2" name="テキスト ボックス 38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3" name="フローチャート : 判断 382"/>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4" name="テキスト ボックス 383"/>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90" name="円/楕円 389"/>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97807</xdr:rowOff>
    </xdr:from>
    <xdr:ext cx="762000" cy="259045"/>
    <xdr:sp macro="" textlink="">
      <xdr:nvSpPr>
        <xdr:cNvPr id="391"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92" name="円/楕円 391"/>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93" name="テキスト ボックス 392"/>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94" name="円/楕円 393"/>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95" name="テキスト ボックス 394"/>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68580</xdr:rowOff>
    </xdr:from>
    <xdr:to>
      <xdr:col>3</xdr:col>
      <xdr:colOff>193675</xdr:colOff>
      <xdr:row>78</xdr:row>
      <xdr:rowOff>170180</xdr:rowOff>
    </xdr:to>
    <xdr:sp macro="" textlink="">
      <xdr:nvSpPr>
        <xdr:cNvPr id="396" name="円/楕円 395"/>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154957</xdr:rowOff>
    </xdr:from>
    <xdr:ext cx="762000" cy="259045"/>
    <xdr:sp macro="" textlink="">
      <xdr:nvSpPr>
        <xdr:cNvPr id="397" name="テキスト ボックス 396"/>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xdr:rowOff>
    </xdr:from>
    <xdr:to>
      <xdr:col>1</xdr:col>
      <xdr:colOff>676275</xdr:colOff>
      <xdr:row>79</xdr:row>
      <xdr:rowOff>113030</xdr:rowOff>
    </xdr:to>
    <xdr:sp macro="" textlink="">
      <xdr:nvSpPr>
        <xdr:cNvPr id="398" name="円/楕円 397"/>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97807</xdr:rowOff>
    </xdr:from>
    <xdr:ext cx="762000" cy="259045"/>
    <xdr:sp macro="" textlink="">
      <xdr:nvSpPr>
        <xdr:cNvPr id="399" name="テキスト ボックス 398"/>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公債費以外の経常収支比率は、類似団体平均より</a:t>
          </a:r>
          <a:r>
            <a:rPr kumimoji="1" lang="en-US" altLang="ja-JP" sz="1300">
              <a:latin typeface="ＭＳ Ｐゴシック"/>
            </a:rPr>
            <a:t>5.4</a:t>
          </a:r>
          <a:r>
            <a:rPr kumimoji="1" lang="ja-JP" altLang="en-US" sz="1300">
              <a:latin typeface="ＭＳ Ｐゴシック"/>
            </a:rPr>
            <a:t>ポイント低い</a:t>
          </a:r>
          <a:r>
            <a:rPr kumimoji="1" lang="en-US" altLang="ja-JP" sz="1300">
              <a:latin typeface="ＭＳ Ｐゴシック"/>
            </a:rPr>
            <a:t>66.1</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今後は、公共施設の整理・統合等によるコストの抑制を図るとともに事務事業の見直しを行い経費の抑制に努める。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5" name="直線コネクタ 424"/>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6"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7" name="直線コネクタ 426"/>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5842</xdr:rowOff>
    </xdr:to>
    <xdr:cxnSp macro="">
      <xdr:nvCxnSpPr>
        <xdr:cNvPr id="430" name="直線コネクタ 429"/>
        <xdr:cNvCxnSpPr/>
      </xdr:nvCxnSpPr>
      <xdr:spPr>
        <a:xfrm>
          <a:off x="15671800" y="128143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31"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2" name="フローチャート : 判断 431"/>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85852</xdr:rowOff>
    </xdr:from>
    <xdr:to>
      <xdr:col>22</xdr:col>
      <xdr:colOff>565150</xdr:colOff>
      <xdr:row>74</xdr:row>
      <xdr:rowOff>127000</xdr:rowOff>
    </xdr:to>
    <xdr:cxnSp macro="">
      <xdr:nvCxnSpPr>
        <xdr:cNvPr id="433" name="直線コネクタ 432"/>
        <xdr:cNvCxnSpPr/>
      </xdr:nvCxnSpPr>
      <xdr:spPr>
        <a:xfrm>
          <a:off x="14782800" y="127731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4" name="フローチャート : 判断 433"/>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5" name="テキスト ボックス 434"/>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85852</xdr:rowOff>
    </xdr:from>
    <xdr:to>
      <xdr:col>21</xdr:col>
      <xdr:colOff>361950</xdr:colOff>
      <xdr:row>74</xdr:row>
      <xdr:rowOff>94996</xdr:rowOff>
    </xdr:to>
    <xdr:cxnSp macro="">
      <xdr:nvCxnSpPr>
        <xdr:cNvPr id="436" name="直線コネクタ 435"/>
        <xdr:cNvCxnSpPr/>
      </xdr:nvCxnSpPr>
      <xdr:spPr>
        <a:xfrm flipV="1">
          <a:off x="13893800" y="12773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8" name="テキスト ボックス 437"/>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21844</xdr:rowOff>
    </xdr:from>
    <xdr:to>
      <xdr:col>20</xdr:col>
      <xdr:colOff>158750</xdr:colOff>
      <xdr:row>74</xdr:row>
      <xdr:rowOff>94996</xdr:rowOff>
    </xdr:to>
    <xdr:cxnSp macro="">
      <xdr:nvCxnSpPr>
        <xdr:cNvPr id="439" name="直線コネクタ 438"/>
        <xdr:cNvCxnSpPr/>
      </xdr:nvCxnSpPr>
      <xdr:spPr>
        <a:xfrm>
          <a:off x="13004800" y="127091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126492</xdr:rowOff>
    </xdr:from>
    <xdr:to>
      <xdr:col>24</xdr:col>
      <xdr:colOff>82550</xdr:colOff>
      <xdr:row>75</xdr:row>
      <xdr:rowOff>56642</xdr:rowOff>
    </xdr:to>
    <xdr:sp macro="" textlink="">
      <xdr:nvSpPr>
        <xdr:cNvPr id="449" name="円/楕円 448"/>
        <xdr:cNvSpPr/>
      </xdr:nvSpPr>
      <xdr:spPr>
        <a:xfrm>
          <a:off x="164592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143019</xdr:rowOff>
    </xdr:from>
    <xdr:ext cx="762000" cy="259045"/>
    <xdr:sp macro="" textlink="">
      <xdr:nvSpPr>
        <xdr:cNvPr id="450" name="公債費以外該当値テキスト"/>
        <xdr:cNvSpPr txBox="1"/>
      </xdr:nvSpPr>
      <xdr:spPr>
        <a:xfrm>
          <a:off x="16598900" y="126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51" name="円/楕円 450"/>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52" name="テキスト ボックス 451"/>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35052</xdr:rowOff>
    </xdr:from>
    <xdr:to>
      <xdr:col>21</xdr:col>
      <xdr:colOff>412750</xdr:colOff>
      <xdr:row>74</xdr:row>
      <xdr:rowOff>136652</xdr:rowOff>
    </xdr:to>
    <xdr:sp macro="" textlink="">
      <xdr:nvSpPr>
        <xdr:cNvPr id="453" name="円/楕円 452"/>
        <xdr:cNvSpPr/>
      </xdr:nvSpPr>
      <xdr:spPr>
        <a:xfrm>
          <a:off x="14732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146829</xdr:rowOff>
    </xdr:from>
    <xdr:ext cx="762000" cy="259045"/>
    <xdr:sp macro="" textlink="">
      <xdr:nvSpPr>
        <xdr:cNvPr id="454" name="テキスト ボックス 453"/>
        <xdr:cNvSpPr txBox="1"/>
      </xdr:nvSpPr>
      <xdr:spPr>
        <a:xfrm>
          <a:off x="14401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44196</xdr:rowOff>
    </xdr:from>
    <xdr:to>
      <xdr:col>20</xdr:col>
      <xdr:colOff>209550</xdr:colOff>
      <xdr:row>74</xdr:row>
      <xdr:rowOff>145796</xdr:rowOff>
    </xdr:to>
    <xdr:sp macro="" textlink="">
      <xdr:nvSpPr>
        <xdr:cNvPr id="455" name="円/楕円 454"/>
        <xdr:cNvSpPr/>
      </xdr:nvSpPr>
      <xdr:spPr>
        <a:xfrm>
          <a:off x="13843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155973</xdr:rowOff>
    </xdr:from>
    <xdr:ext cx="762000" cy="259045"/>
    <xdr:sp macro="" textlink="">
      <xdr:nvSpPr>
        <xdr:cNvPr id="456" name="テキスト ボックス 455"/>
        <xdr:cNvSpPr txBox="1"/>
      </xdr:nvSpPr>
      <xdr:spPr>
        <a:xfrm>
          <a:off x="13512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142494</xdr:rowOff>
    </xdr:from>
    <xdr:to>
      <xdr:col>19</xdr:col>
      <xdr:colOff>6350</xdr:colOff>
      <xdr:row>74</xdr:row>
      <xdr:rowOff>72644</xdr:rowOff>
    </xdr:to>
    <xdr:sp macro="" textlink="">
      <xdr:nvSpPr>
        <xdr:cNvPr id="457" name="円/楕円 456"/>
        <xdr:cNvSpPr/>
      </xdr:nvSpPr>
      <xdr:spPr>
        <a:xfrm>
          <a:off x="12954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82821</xdr:rowOff>
    </xdr:from>
    <xdr:ext cx="762000" cy="259045"/>
    <xdr:sp macro="" textlink="">
      <xdr:nvSpPr>
        <xdr:cNvPr id="458" name="テキスト ボックス 457"/>
        <xdr:cNvSpPr txBox="1"/>
      </xdr:nvSpPr>
      <xdr:spPr>
        <a:xfrm>
          <a:off x="12623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福島県会津美里町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164357</xdr:rowOff>
    </xdr:from>
    <xdr:to>
      <xdr:col>4</xdr:col>
      <xdr:colOff>1117600</xdr:colOff>
      <xdr:row>15</xdr:row>
      <xdr:rowOff>5880</xdr:rowOff>
    </xdr:to>
    <xdr:cxnSp macro="">
      <xdr:nvCxnSpPr>
        <xdr:cNvPr id="50" name="直線コネクタ 49"/>
        <xdr:cNvCxnSpPr/>
      </xdr:nvCxnSpPr>
      <xdr:spPr bwMode="auto">
        <a:xfrm>
          <a:off x="5003800" y="2612282"/>
          <a:ext cx="647700" cy="12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164357</xdr:rowOff>
    </xdr:from>
    <xdr:to>
      <xdr:col>4</xdr:col>
      <xdr:colOff>469900</xdr:colOff>
      <xdr:row>15</xdr:row>
      <xdr:rowOff>11690</xdr:rowOff>
    </xdr:to>
    <xdr:cxnSp macro="">
      <xdr:nvCxnSpPr>
        <xdr:cNvPr id="53" name="直線コネクタ 52"/>
        <xdr:cNvCxnSpPr/>
      </xdr:nvCxnSpPr>
      <xdr:spPr bwMode="auto">
        <a:xfrm flipV="1">
          <a:off x="4305300" y="2612282"/>
          <a:ext cx="6985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57315</xdr:rowOff>
    </xdr:from>
    <xdr:to>
      <xdr:col>3</xdr:col>
      <xdr:colOff>904875</xdr:colOff>
      <xdr:row>15</xdr:row>
      <xdr:rowOff>11690</xdr:rowOff>
    </xdr:to>
    <xdr:cxnSp macro="">
      <xdr:nvCxnSpPr>
        <xdr:cNvPr id="56" name="直線コネクタ 55"/>
        <xdr:cNvCxnSpPr/>
      </xdr:nvCxnSpPr>
      <xdr:spPr bwMode="auto">
        <a:xfrm>
          <a:off x="3606800" y="2505240"/>
          <a:ext cx="698500" cy="125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4413</xdr:rowOff>
    </xdr:from>
    <xdr:to>
      <xdr:col>3</xdr:col>
      <xdr:colOff>206375</xdr:colOff>
      <xdr:row>14</xdr:row>
      <xdr:rowOff>57315</xdr:rowOff>
    </xdr:to>
    <xdr:cxnSp macro="">
      <xdr:nvCxnSpPr>
        <xdr:cNvPr id="59" name="直線コネクタ 58"/>
        <xdr:cNvCxnSpPr/>
      </xdr:nvCxnSpPr>
      <xdr:spPr bwMode="auto">
        <a:xfrm>
          <a:off x="2908300" y="2452338"/>
          <a:ext cx="698500" cy="52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126530</xdr:rowOff>
    </xdr:from>
    <xdr:to>
      <xdr:col>5</xdr:col>
      <xdr:colOff>34925</xdr:colOff>
      <xdr:row>15</xdr:row>
      <xdr:rowOff>56680</xdr:rowOff>
    </xdr:to>
    <xdr:sp macro="" textlink="">
      <xdr:nvSpPr>
        <xdr:cNvPr id="69" name="円/楕円 68"/>
        <xdr:cNvSpPr/>
      </xdr:nvSpPr>
      <xdr:spPr bwMode="auto">
        <a:xfrm>
          <a:off x="5600700" y="257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143057</xdr:rowOff>
    </xdr:from>
    <xdr:ext cx="762000" cy="259045"/>
    <xdr:sp macro="" textlink="">
      <xdr:nvSpPr>
        <xdr:cNvPr id="70" name="人口1人当たり決算額の推移該当値テキスト130"/>
        <xdr:cNvSpPr txBox="1"/>
      </xdr:nvSpPr>
      <xdr:spPr>
        <a:xfrm>
          <a:off x="5740400" y="241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88,858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113557</xdr:rowOff>
    </xdr:from>
    <xdr:to>
      <xdr:col>4</xdr:col>
      <xdr:colOff>520700</xdr:colOff>
      <xdr:row>15</xdr:row>
      <xdr:rowOff>43707</xdr:rowOff>
    </xdr:to>
    <xdr:sp macro="" textlink="">
      <xdr:nvSpPr>
        <xdr:cNvPr id="71" name="円/楕円 70"/>
        <xdr:cNvSpPr/>
      </xdr:nvSpPr>
      <xdr:spPr bwMode="auto">
        <a:xfrm>
          <a:off x="4953000" y="256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53884</xdr:rowOff>
    </xdr:from>
    <xdr:ext cx="736600" cy="259045"/>
    <xdr:sp macro="" textlink="">
      <xdr:nvSpPr>
        <xdr:cNvPr id="72" name="テキスト ボックス 71"/>
        <xdr:cNvSpPr txBox="1"/>
      </xdr:nvSpPr>
      <xdr:spPr>
        <a:xfrm>
          <a:off x="4622800" y="2330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89,539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132340</xdr:rowOff>
    </xdr:from>
    <xdr:to>
      <xdr:col>3</xdr:col>
      <xdr:colOff>955675</xdr:colOff>
      <xdr:row>15</xdr:row>
      <xdr:rowOff>62490</xdr:rowOff>
    </xdr:to>
    <xdr:sp macro="" textlink="">
      <xdr:nvSpPr>
        <xdr:cNvPr id="73" name="円/楕円 72"/>
        <xdr:cNvSpPr/>
      </xdr:nvSpPr>
      <xdr:spPr bwMode="auto">
        <a:xfrm>
          <a:off x="4254500" y="258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72667</xdr:rowOff>
    </xdr:from>
    <xdr:ext cx="762000" cy="259045"/>
    <xdr:sp macro="" textlink="">
      <xdr:nvSpPr>
        <xdr:cNvPr id="74" name="テキスト ボックス 73"/>
        <xdr:cNvSpPr txBox="1"/>
      </xdr:nvSpPr>
      <xdr:spPr>
        <a:xfrm>
          <a:off x="3924300" y="234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88,553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6515</xdr:rowOff>
    </xdr:from>
    <xdr:to>
      <xdr:col>3</xdr:col>
      <xdr:colOff>257175</xdr:colOff>
      <xdr:row>14</xdr:row>
      <xdr:rowOff>108115</xdr:rowOff>
    </xdr:to>
    <xdr:sp macro="" textlink="">
      <xdr:nvSpPr>
        <xdr:cNvPr id="75" name="円/楕円 74"/>
        <xdr:cNvSpPr/>
      </xdr:nvSpPr>
      <xdr:spPr bwMode="auto">
        <a:xfrm>
          <a:off x="3556000" y="245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118292</xdr:rowOff>
    </xdr:from>
    <xdr:ext cx="762000" cy="259045"/>
    <xdr:sp macro="" textlink="">
      <xdr:nvSpPr>
        <xdr:cNvPr id="76" name="テキスト ボックス 75"/>
        <xdr:cNvSpPr txBox="1"/>
      </xdr:nvSpPr>
      <xdr:spPr>
        <a:xfrm>
          <a:off x="3225800" y="222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95,158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125063</xdr:rowOff>
    </xdr:from>
    <xdr:to>
      <xdr:col>2</xdr:col>
      <xdr:colOff>692150</xdr:colOff>
      <xdr:row>14</xdr:row>
      <xdr:rowOff>55213</xdr:rowOff>
    </xdr:to>
    <xdr:sp macro="" textlink="">
      <xdr:nvSpPr>
        <xdr:cNvPr id="77" name="円/楕円 76"/>
        <xdr:cNvSpPr/>
      </xdr:nvSpPr>
      <xdr:spPr bwMode="auto">
        <a:xfrm>
          <a:off x="2857500" y="2401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65390</xdr:rowOff>
    </xdr:from>
    <xdr:ext cx="762000" cy="259045"/>
    <xdr:sp macro="" textlink="">
      <xdr:nvSpPr>
        <xdr:cNvPr id="78" name="テキスト ボックス 77"/>
        <xdr:cNvSpPr txBox="1"/>
      </xdr:nvSpPr>
      <xdr:spPr>
        <a:xfrm>
          <a:off x="2527300" y="217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183883</xdr:rowOff>
    </xdr:from>
    <xdr:to>
      <xdr:col>4</xdr:col>
      <xdr:colOff>1117600</xdr:colOff>
      <xdr:row>35</xdr:row>
      <xdr:rowOff>234594</xdr:rowOff>
    </xdr:to>
    <xdr:cxnSp macro="">
      <xdr:nvCxnSpPr>
        <xdr:cNvPr id="111" name="直線コネクタ 110"/>
        <xdr:cNvCxnSpPr/>
      </xdr:nvCxnSpPr>
      <xdr:spPr bwMode="auto">
        <a:xfrm>
          <a:off x="5003800" y="6794233"/>
          <a:ext cx="6477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219372</xdr:rowOff>
    </xdr:from>
    <xdr:ext cx="762000" cy="259045"/>
    <xdr:sp macro="" textlink="">
      <xdr:nvSpPr>
        <xdr:cNvPr id="112" name="人口1人当たり決算額の推移平均値テキスト445"/>
        <xdr:cNvSpPr txBox="1"/>
      </xdr:nvSpPr>
      <xdr:spPr>
        <a:xfrm>
          <a:off x="5740400" y="6829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100749</xdr:rowOff>
    </xdr:from>
    <xdr:to>
      <xdr:col>4</xdr:col>
      <xdr:colOff>469900</xdr:colOff>
      <xdr:row>35</xdr:row>
      <xdr:rowOff>183883</xdr:rowOff>
    </xdr:to>
    <xdr:cxnSp macro="">
      <xdr:nvCxnSpPr>
        <xdr:cNvPr id="114" name="直線コネクタ 113"/>
        <xdr:cNvCxnSpPr/>
      </xdr:nvCxnSpPr>
      <xdr:spPr bwMode="auto">
        <a:xfrm>
          <a:off x="4305300" y="6711099"/>
          <a:ext cx="698500" cy="83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16929</xdr:rowOff>
    </xdr:from>
    <xdr:to>
      <xdr:col>3</xdr:col>
      <xdr:colOff>904875</xdr:colOff>
      <xdr:row>35</xdr:row>
      <xdr:rowOff>100749</xdr:rowOff>
    </xdr:to>
    <xdr:cxnSp macro="">
      <xdr:nvCxnSpPr>
        <xdr:cNvPr id="117" name="直線コネクタ 116"/>
        <xdr:cNvCxnSpPr/>
      </xdr:nvCxnSpPr>
      <xdr:spPr bwMode="auto">
        <a:xfrm>
          <a:off x="3606800" y="6627279"/>
          <a:ext cx="698500" cy="8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238423</xdr:rowOff>
    </xdr:from>
    <xdr:to>
      <xdr:col>3</xdr:col>
      <xdr:colOff>206375</xdr:colOff>
      <xdr:row>35</xdr:row>
      <xdr:rowOff>16929</xdr:rowOff>
    </xdr:to>
    <xdr:cxnSp macro="">
      <xdr:nvCxnSpPr>
        <xdr:cNvPr id="120" name="直線コネクタ 119"/>
        <xdr:cNvCxnSpPr/>
      </xdr:nvCxnSpPr>
      <xdr:spPr bwMode="auto">
        <a:xfrm>
          <a:off x="2908300" y="6505873"/>
          <a:ext cx="698500" cy="121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183794</xdr:rowOff>
    </xdr:from>
    <xdr:to>
      <xdr:col>5</xdr:col>
      <xdr:colOff>34925</xdr:colOff>
      <xdr:row>35</xdr:row>
      <xdr:rowOff>285394</xdr:rowOff>
    </xdr:to>
    <xdr:sp macro="" textlink="">
      <xdr:nvSpPr>
        <xdr:cNvPr id="130" name="円/楕円 129"/>
        <xdr:cNvSpPr/>
      </xdr:nvSpPr>
      <xdr:spPr bwMode="auto">
        <a:xfrm>
          <a:off x="5600700" y="679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28871</xdr:rowOff>
    </xdr:from>
    <xdr:ext cx="762000" cy="259045"/>
    <xdr:sp macro="" textlink="">
      <xdr:nvSpPr>
        <xdr:cNvPr id="131" name="人口1人当たり決算額の推移該当値テキスト445"/>
        <xdr:cNvSpPr txBox="1"/>
      </xdr:nvSpPr>
      <xdr:spPr>
        <a:xfrm>
          <a:off x="5740400" y="663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133083</xdr:rowOff>
    </xdr:from>
    <xdr:to>
      <xdr:col>4</xdr:col>
      <xdr:colOff>520700</xdr:colOff>
      <xdr:row>35</xdr:row>
      <xdr:rowOff>234683</xdr:rowOff>
    </xdr:to>
    <xdr:sp macro="" textlink="">
      <xdr:nvSpPr>
        <xdr:cNvPr id="132" name="円/楕円 131"/>
        <xdr:cNvSpPr/>
      </xdr:nvSpPr>
      <xdr:spPr bwMode="auto">
        <a:xfrm>
          <a:off x="4953000" y="674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244860</xdr:rowOff>
    </xdr:from>
    <xdr:ext cx="736600" cy="259045"/>
    <xdr:sp macro="" textlink="">
      <xdr:nvSpPr>
        <xdr:cNvPr id="133" name="テキスト ボックス 132"/>
        <xdr:cNvSpPr txBox="1"/>
      </xdr:nvSpPr>
      <xdr:spPr>
        <a:xfrm>
          <a:off x="4622800" y="651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49949</xdr:rowOff>
    </xdr:from>
    <xdr:to>
      <xdr:col>3</xdr:col>
      <xdr:colOff>955675</xdr:colOff>
      <xdr:row>35</xdr:row>
      <xdr:rowOff>151549</xdr:rowOff>
    </xdr:to>
    <xdr:sp macro="" textlink="">
      <xdr:nvSpPr>
        <xdr:cNvPr id="134" name="円/楕円 133"/>
        <xdr:cNvSpPr/>
      </xdr:nvSpPr>
      <xdr:spPr bwMode="auto">
        <a:xfrm>
          <a:off x="4254500" y="6660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161726</xdr:rowOff>
    </xdr:from>
    <xdr:ext cx="762000" cy="259045"/>
    <xdr:sp macro="" textlink="">
      <xdr:nvSpPr>
        <xdr:cNvPr id="135" name="テキスト ボックス 134"/>
        <xdr:cNvSpPr txBox="1"/>
      </xdr:nvSpPr>
      <xdr:spPr>
        <a:xfrm>
          <a:off x="3924300" y="642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24,378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309029</xdr:rowOff>
    </xdr:from>
    <xdr:to>
      <xdr:col>3</xdr:col>
      <xdr:colOff>257175</xdr:colOff>
      <xdr:row>35</xdr:row>
      <xdr:rowOff>67729</xdr:rowOff>
    </xdr:to>
    <xdr:sp macro="" textlink="">
      <xdr:nvSpPr>
        <xdr:cNvPr id="136" name="円/楕円 135"/>
        <xdr:cNvSpPr/>
      </xdr:nvSpPr>
      <xdr:spPr bwMode="auto">
        <a:xfrm>
          <a:off x="3556000" y="6576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77906</xdr:rowOff>
    </xdr:from>
    <xdr:ext cx="762000" cy="259045"/>
    <xdr:sp macro="" textlink="">
      <xdr:nvSpPr>
        <xdr:cNvPr id="137" name="テキスト ボックス 136"/>
        <xdr:cNvSpPr txBox="1"/>
      </xdr:nvSpPr>
      <xdr:spPr>
        <a:xfrm>
          <a:off x="3225800" y="634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187623</xdr:rowOff>
    </xdr:from>
    <xdr:to>
      <xdr:col>2</xdr:col>
      <xdr:colOff>692150</xdr:colOff>
      <xdr:row>34</xdr:row>
      <xdr:rowOff>289223</xdr:rowOff>
    </xdr:to>
    <xdr:sp macro="" textlink="">
      <xdr:nvSpPr>
        <xdr:cNvPr id="138" name="円/楕円 137"/>
        <xdr:cNvSpPr/>
      </xdr:nvSpPr>
      <xdr:spPr bwMode="auto">
        <a:xfrm>
          <a:off x="2857500" y="6455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299400</xdr:rowOff>
    </xdr:from>
    <xdr:ext cx="762000" cy="259045"/>
    <xdr:sp macro="" textlink="">
      <xdr:nvSpPr>
        <xdr:cNvPr id="139" name="テキスト ボックス 138"/>
        <xdr:cNvSpPr txBox="1"/>
      </xdr:nvSpPr>
      <xdr:spPr>
        <a:xfrm>
          <a:off x="2527300" y="622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21,497
21,462
276.33
11,609,337
11,237,047
314,360
7,927,016
9,855,133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42774</xdr:rowOff>
    </xdr:from>
    <xdr:to>
      <xdr:col>6</xdr:col>
      <xdr:colOff>511175</xdr:colOff>
      <xdr:row>33</xdr:row>
      <xdr:rowOff>65131</xdr:rowOff>
    </xdr:to>
    <xdr:cxnSp macro="">
      <xdr:nvCxnSpPr>
        <xdr:cNvPr id="59" name="直線コネクタ 58"/>
        <xdr:cNvCxnSpPr/>
      </xdr:nvCxnSpPr>
      <xdr:spPr>
        <a:xfrm flipV="1">
          <a:off x="3797300" y="5700624"/>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65131</xdr:rowOff>
    </xdr:from>
    <xdr:to>
      <xdr:col>5</xdr:col>
      <xdr:colOff>358775</xdr:colOff>
      <xdr:row>33</xdr:row>
      <xdr:rowOff>74800</xdr:rowOff>
    </xdr:to>
    <xdr:cxnSp macro="">
      <xdr:nvCxnSpPr>
        <xdr:cNvPr id="62" name="直線コネクタ 61"/>
        <xdr:cNvCxnSpPr/>
      </xdr:nvCxnSpPr>
      <xdr:spPr>
        <a:xfrm flipV="1">
          <a:off x="2908300" y="5722981"/>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67028</xdr:rowOff>
    </xdr:from>
    <xdr:to>
      <xdr:col>4</xdr:col>
      <xdr:colOff>155575</xdr:colOff>
      <xdr:row>33</xdr:row>
      <xdr:rowOff>74800</xdr:rowOff>
    </xdr:to>
    <xdr:cxnSp macro="">
      <xdr:nvCxnSpPr>
        <xdr:cNvPr id="65" name="直線コネクタ 64"/>
        <xdr:cNvCxnSpPr/>
      </xdr:nvCxnSpPr>
      <xdr:spPr>
        <a:xfrm>
          <a:off x="2019300" y="572487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58410</xdr:rowOff>
    </xdr:from>
    <xdr:to>
      <xdr:col>2</xdr:col>
      <xdr:colOff>638175</xdr:colOff>
      <xdr:row>33</xdr:row>
      <xdr:rowOff>67028</xdr:rowOff>
    </xdr:to>
    <xdr:cxnSp macro="">
      <xdr:nvCxnSpPr>
        <xdr:cNvPr id="68" name="直線コネクタ 67"/>
        <xdr:cNvCxnSpPr/>
      </xdr:nvCxnSpPr>
      <xdr:spPr>
        <a:xfrm>
          <a:off x="1130300" y="571626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163424</xdr:rowOff>
    </xdr:from>
    <xdr:to>
      <xdr:col>6</xdr:col>
      <xdr:colOff>561975</xdr:colOff>
      <xdr:row>33</xdr:row>
      <xdr:rowOff>93574</xdr:rowOff>
    </xdr:to>
    <xdr:sp macro="" textlink="">
      <xdr:nvSpPr>
        <xdr:cNvPr id="78" name="円/楕円 77"/>
        <xdr:cNvSpPr/>
      </xdr:nvSpPr>
      <xdr:spPr>
        <a:xfrm>
          <a:off x="4584700" y="56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14851</xdr:rowOff>
    </xdr:from>
    <xdr:ext cx="534377" cy="259045"/>
    <xdr:sp macro="" textlink="">
      <xdr:nvSpPr>
        <xdr:cNvPr id="79" name="人件費該当値テキスト"/>
        <xdr:cNvSpPr txBox="1"/>
      </xdr:nvSpPr>
      <xdr:spPr>
        <a:xfrm>
          <a:off x="4686300" y="55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81,740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14331</xdr:rowOff>
    </xdr:from>
    <xdr:to>
      <xdr:col>5</xdr:col>
      <xdr:colOff>409575</xdr:colOff>
      <xdr:row>33</xdr:row>
      <xdr:rowOff>115931</xdr:rowOff>
    </xdr:to>
    <xdr:sp macro="" textlink="">
      <xdr:nvSpPr>
        <xdr:cNvPr id="80" name="円/楕円 79"/>
        <xdr:cNvSpPr/>
      </xdr:nvSpPr>
      <xdr:spPr>
        <a:xfrm>
          <a:off x="3746500" y="56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132458</xdr:rowOff>
    </xdr:from>
    <xdr:ext cx="534377" cy="259045"/>
    <xdr:sp macro="" textlink="">
      <xdr:nvSpPr>
        <xdr:cNvPr id="81" name="テキスト ボックス 80"/>
        <xdr:cNvSpPr txBox="1"/>
      </xdr:nvSpPr>
      <xdr:spPr>
        <a:xfrm>
          <a:off x="3530111" y="54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24000</xdr:rowOff>
    </xdr:from>
    <xdr:to>
      <xdr:col>4</xdr:col>
      <xdr:colOff>206375</xdr:colOff>
      <xdr:row>33</xdr:row>
      <xdr:rowOff>125600</xdr:rowOff>
    </xdr:to>
    <xdr:sp macro="" textlink="">
      <xdr:nvSpPr>
        <xdr:cNvPr id="82" name="円/楕円 81"/>
        <xdr:cNvSpPr/>
      </xdr:nvSpPr>
      <xdr:spPr>
        <a:xfrm>
          <a:off x="2857500" y="56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142127</xdr:rowOff>
    </xdr:from>
    <xdr:ext cx="534377" cy="259045"/>
    <xdr:sp macro="" textlink="">
      <xdr:nvSpPr>
        <xdr:cNvPr id="83" name="テキスト ボックス 82"/>
        <xdr:cNvSpPr txBox="1"/>
      </xdr:nvSpPr>
      <xdr:spPr>
        <a:xfrm>
          <a:off x="2641111" y="54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16228</xdr:rowOff>
    </xdr:from>
    <xdr:to>
      <xdr:col>3</xdr:col>
      <xdr:colOff>3175</xdr:colOff>
      <xdr:row>33</xdr:row>
      <xdr:rowOff>117828</xdr:rowOff>
    </xdr:to>
    <xdr:sp macro="" textlink="">
      <xdr:nvSpPr>
        <xdr:cNvPr id="84" name="円/楕円 83"/>
        <xdr:cNvSpPr/>
      </xdr:nvSpPr>
      <xdr:spPr>
        <a:xfrm>
          <a:off x="1968500" y="56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134355</xdr:rowOff>
    </xdr:from>
    <xdr:ext cx="534377" cy="259045"/>
    <xdr:sp macro="" textlink="">
      <xdr:nvSpPr>
        <xdr:cNvPr id="85" name="テキスト ボックス 84"/>
        <xdr:cNvSpPr txBox="1"/>
      </xdr:nvSpPr>
      <xdr:spPr>
        <a:xfrm>
          <a:off x="1752111" y="544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7610</xdr:rowOff>
    </xdr:from>
    <xdr:to>
      <xdr:col>1</xdr:col>
      <xdr:colOff>485775</xdr:colOff>
      <xdr:row>33</xdr:row>
      <xdr:rowOff>109210</xdr:rowOff>
    </xdr:to>
    <xdr:sp macro="" textlink="">
      <xdr:nvSpPr>
        <xdr:cNvPr id="86" name="円/楕円 85"/>
        <xdr:cNvSpPr/>
      </xdr:nvSpPr>
      <xdr:spPr>
        <a:xfrm>
          <a:off x="1079500" y="5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125737</xdr:rowOff>
    </xdr:from>
    <xdr:ext cx="534377" cy="259045"/>
    <xdr:sp macro="" textlink="">
      <xdr:nvSpPr>
        <xdr:cNvPr id="87" name="テキスト ボックス 86"/>
        <xdr:cNvSpPr txBox="1"/>
      </xdr:nvSpPr>
      <xdr:spPr>
        <a:xfrm>
          <a:off x="863111" y="54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54449</xdr:rowOff>
    </xdr:from>
    <xdr:to>
      <xdr:col>6</xdr:col>
      <xdr:colOff>511175</xdr:colOff>
      <xdr:row>58</xdr:row>
      <xdr:rowOff>64986</xdr:rowOff>
    </xdr:to>
    <xdr:cxnSp macro="">
      <xdr:nvCxnSpPr>
        <xdr:cNvPr id="116" name="直線コネクタ 115"/>
        <xdr:cNvCxnSpPr/>
      </xdr:nvCxnSpPr>
      <xdr:spPr>
        <a:xfrm flipV="1">
          <a:off x="3797300" y="9998549"/>
          <a:ext cx="8382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10914</xdr:rowOff>
    </xdr:from>
    <xdr:ext cx="534377" cy="259045"/>
    <xdr:sp macro="" textlink="">
      <xdr:nvSpPr>
        <xdr:cNvPr id="117" name="物件費平均値テキスト"/>
        <xdr:cNvSpPr txBox="1"/>
      </xdr:nvSpPr>
      <xdr:spPr>
        <a:xfrm>
          <a:off x="4686300" y="9955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64986</xdr:rowOff>
    </xdr:from>
    <xdr:to>
      <xdr:col>5</xdr:col>
      <xdr:colOff>358775</xdr:colOff>
      <xdr:row>58</xdr:row>
      <xdr:rowOff>68823</xdr:rowOff>
    </xdr:to>
    <xdr:cxnSp macro="">
      <xdr:nvCxnSpPr>
        <xdr:cNvPr id="119" name="直線コネクタ 118"/>
        <xdr:cNvCxnSpPr/>
      </xdr:nvCxnSpPr>
      <xdr:spPr>
        <a:xfrm flipV="1">
          <a:off x="2908300" y="10009086"/>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68823</xdr:rowOff>
    </xdr:from>
    <xdr:to>
      <xdr:col>4</xdr:col>
      <xdr:colOff>155575</xdr:colOff>
      <xdr:row>58</xdr:row>
      <xdr:rowOff>69632</xdr:rowOff>
    </xdr:to>
    <xdr:cxnSp macro="">
      <xdr:nvCxnSpPr>
        <xdr:cNvPr id="122" name="直線コネクタ 121"/>
        <xdr:cNvCxnSpPr/>
      </xdr:nvCxnSpPr>
      <xdr:spPr>
        <a:xfrm flipV="1">
          <a:off x="2019300" y="10012923"/>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69632</xdr:rowOff>
    </xdr:from>
    <xdr:to>
      <xdr:col>2</xdr:col>
      <xdr:colOff>638175</xdr:colOff>
      <xdr:row>58</xdr:row>
      <xdr:rowOff>77351</xdr:rowOff>
    </xdr:to>
    <xdr:cxnSp macro="">
      <xdr:nvCxnSpPr>
        <xdr:cNvPr id="125" name="直線コネクタ 124"/>
        <xdr:cNvCxnSpPr/>
      </xdr:nvCxnSpPr>
      <xdr:spPr>
        <a:xfrm flipV="1">
          <a:off x="1130300" y="10013732"/>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3649</xdr:rowOff>
    </xdr:from>
    <xdr:to>
      <xdr:col>6</xdr:col>
      <xdr:colOff>561975</xdr:colOff>
      <xdr:row>58</xdr:row>
      <xdr:rowOff>105249</xdr:rowOff>
    </xdr:to>
    <xdr:sp macro="" textlink="">
      <xdr:nvSpPr>
        <xdr:cNvPr id="135" name="円/楕円 134"/>
        <xdr:cNvSpPr/>
      </xdr:nvSpPr>
      <xdr:spPr>
        <a:xfrm>
          <a:off x="4584700" y="994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134476</xdr:rowOff>
    </xdr:from>
    <xdr:ext cx="534377" cy="259045"/>
    <xdr:sp macro="" textlink="">
      <xdr:nvSpPr>
        <xdr:cNvPr id="136" name="物件費該当値テキスト"/>
        <xdr:cNvSpPr txBox="1"/>
      </xdr:nvSpPr>
      <xdr:spPr>
        <a:xfrm>
          <a:off x="4686300" y="973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14186</xdr:rowOff>
    </xdr:from>
    <xdr:to>
      <xdr:col>5</xdr:col>
      <xdr:colOff>409575</xdr:colOff>
      <xdr:row>58</xdr:row>
      <xdr:rowOff>115786</xdr:rowOff>
    </xdr:to>
    <xdr:sp macro="" textlink="">
      <xdr:nvSpPr>
        <xdr:cNvPr id="137" name="円/楕円 136"/>
        <xdr:cNvSpPr/>
      </xdr:nvSpPr>
      <xdr:spPr>
        <a:xfrm>
          <a:off x="3746500" y="99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132313</xdr:rowOff>
    </xdr:from>
    <xdr:ext cx="534377" cy="259045"/>
    <xdr:sp macro="" textlink="">
      <xdr:nvSpPr>
        <xdr:cNvPr id="138" name="テキスト ボックス 137"/>
        <xdr:cNvSpPr txBox="1"/>
      </xdr:nvSpPr>
      <xdr:spPr>
        <a:xfrm>
          <a:off x="3530111" y="97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18023</xdr:rowOff>
    </xdr:from>
    <xdr:to>
      <xdr:col>4</xdr:col>
      <xdr:colOff>206375</xdr:colOff>
      <xdr:row>58</xdr:row>
      <xdr:rowOff>119623</xdr:rowOff>
    </xdr:to>
    <xdr:sp macro="" textlink="">
      <xdr:nvSpPr>
        <xdr:cNvPr id="139" name="円/楕円 138"/>
        <xdr:cNvSpPr/>
      </xdr:nvSpPr>
      <xdr:spPr>
        <a:xfrm>
          <a:off x="2857500" y="99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136150</xdr:rowOff>
    </xdr:from>
    <xdr:ext cx="534377" cy="259045"/>
    <xdr:sp macro="" textlink="">
      <xdr:nvSpPr>
        <xdr:cNvPr id="140" name="テキスト ボックス 139"/>
        <xdr:cNvSpPr txBox="1"/>
      </xdr:nvSpPr>
      <xdr:spPr>
        <a:xfrm>
          <a:off x="2641111" y="973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18832</xdr:rowOff>
    </xdr:from>
    <xdr:to>
      <xdr:col>3</xdr:col>
      <xdr:colOff>3175</xdr:colOff>
      <xdr:row>58</xdr:row>
      <xdr:rowOff>120432</xdr:rowOff>
    </xdr:to>
    <xdr:sp macro="" textlink="">
      <xdr:nvSpPr>
        <xdr:cNvPr id="141" name="円/楕円 140"/>
        <xdr:cNvSpPr/>
      </xdr:nvSpPr>
      <xdr:spPr>
        <a:xfrm>
          <a:off x="1968500" y="99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136959</xdr:rowOff>
    </xdr:from>
    <xdr:ext cx="534377" cy="259045"/>
    <xdr:sp macro="" textlink="">
      <xdr:nvSpPr>
        <xdr:cNvPr id="142" name="テキスト ボックス 141"/>
        <xdr:cNvSpPr txBox="1"/>
      </xdr:nvSpPr>
      <xdr:spPr>
        <a:xfrm>
          <a:off x="1752111" y="97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26551</xdr:rowOff>
    </xdr:from>
    <xdr:to>
      <xdr:col>1</xdr:col>
      <xdr:colOff>485775</xdr:colOff>
      <xdr:row>58</xdr:row>
      <xdr:rowOff>128151</xdr:rowOff>
    </xdr:to>
    <xdr:sp macro="" textlink="">
      <xdr:nvSpPr>
        <xdr:cNvPr id="143" name="円/楕円 142"/>
        <xdr:cNvSpPr/>
      </xdr:nvSpPr>
      <xdr:spPr>
        <a:xfrm>
          <a:off x="1079500" y="997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144678</xdr:rowOff>
    </xdr:from>
    <xdr:ext cx="534377" cy="259045"/>
    <xdr:sp macro="" textlink="">
      <xdr:nvSpPr>
        <xdr:cNvPr id="144" name="テキスト ボックス 143"/>
        <xdr:cNvSpPr txBox="1"/>
      </xdr:nvSpPr>
      <xdr:spPr>
        <a:xfrm>
          <a:off x="863111" y="974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90061</xdr:rowOff>
    </xdr:from>
    <xdr:to>
      <xdr:col>6</xdr:col>
      <xdr:colOff>511175</xdr:colOff>
      <xdr:row>74</xdr:row>
      <xdr:rowOff>85924</xdr:rowOff>
    </xdr:to>
    <xdr:cxnSp macro="">
      <xdr:nvCxnSpPr>
        <xdr:cNvPr id="175" name="直線コネクタ 174"/>
        <xdr:cNvCxnSpPr/>
      </xdr:nvCxnSpPr>
      <xdr:spPr>
        <a:xfrm>
          <a:off x="3797300" y="12605911"/>
          <a:ext cx="838200" cy="16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151801</xdr:rowOff>
    </xdr:from>
    <xdr:ext cx="469744" cy="259045"/>
    <xdr:sp macro="" textlink="">
      <xdr:nvSpPr>
        <xdr:cNvPr id="176" name="維持補修費平均値テキスト"/>
        <xdr:cNvSpPr txBox="1"/>
      </xdr:nvSpPr>
      <xdr:spPr>
        <a:xfrm>
          <a:off x="4686300" y="131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90061</xdr:rowOff>
    </xdr:from>
    <xdr:to>
      <xdr:col>5</xdr:col>
      <xdr:colOff>358775</xdr:colOff>
      <xdr:row>74</xdr:row>
      <xdr:rowOff>136870</xdr:rowOff>
    </xdr:to>
    <xdr:cxnSp macro="">
      <xdr:nvCxnSpPr>
        <xdr:cNvPr id="178" name="直線コネクタ 177"/>
        <xdr:cNvCxnSpPr/>
      </xdr:nvCxnSpPr>
      <xdr:spPr>
        <a:xfrm flipV="1">
          <a:off x="2908300" y="12605911"/>
          <a:ext cx="889000" cy="21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76579</xdr:rowOff>
    </xdr:from>
    <xdr:ext cx="469744" cy="259045"/>
    <xdr:sp macro="" textlink="">
      <xdr:nvSpPr>
        <xdr:cNvPr id="180" name="テキスト ボックス 179"/>
        <xdr:cNvSpPr txBox="1"/>
      </xdr:nvSpPr>
      <xdr:spPr>
        <a:xfrm>
          <a:off x="3562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130229</xdr:rowOff>
    </xdr:from>
    <xdr:to>
      <xdr:col>4</xdr:col>
      <xdr:colOff>155575</xdr:colOff>
      <xdr:row>74</xdr:row>
      <xdr:rowOff>136870</xdr:rowOff>
    </xdr:to>
    <xdr:cxnSp macro="">
      <xdr:nvCxnSpPr>
        <xdr:cNvPr id="181" name="直線コネクタ 180"/>
        <xdr:cNvCxnSpPr/>
      </xdr:nvCxnSpPr>
      <xdr:spPr>
        <a:xfrm>
          <a:off x="2019300" y="12817529"/>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100964</xdr:rowOff>
    </xdr:from>
    <xdr:ext cx="469744" cy="259045"/>
    <xdr:sp macro="" textlink="">
      <xdr:nvSpPr>
        <xdr:cNvPr id="183" name="テキスト ボックス 182"/>
        <xdr:cNvSpPr txBox="1"/>
      </xdr:nvSpPr>
      <xdr:spPr>
        <a:xfrm>
          <a:off x="2673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130229</xdr:rowOff>
    </xdr:from>
    <xdr:to>
      <xdr:col>2</xdr:col>
      <xdr:colOff>638175</xdr:colOff>
      <xdr:row>75</xdr:row>
      <xdr:rowOff>4282</xdr:rowOff>
    </xdr:to>
    <xdr:cxnSp macro="">
      <xdr:nvCxnSpPr>
        <xdr:cNvPr id="184" name="直線コネクタ 183"/>
        <xdr:cNvCxnSpPr/>
      </xdr:nvCxnSpPr>
      <xdr:spPr>
        <a:xfrm flipV="1">
          <a:off x="1130300" y="12817529"/>
          <a:ext cx="889000" cy="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86486</xdr:rowOff>
    </xdr:from>
    <xdr:ext cx="469744" cy="259045"/>
    <xdr:sp macro="" textlink="">
      <xdr:nvSpPr>
        <xdr:cNvPr id="186" name="テキスト ボックス 185"/>
        <xdr:cNvSpPr txBox="1"/>
      </xdr:nvSpPr>
      <xdr:spPr>
        <a:xfrm>
          <a:off x="1784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109019</xdr:rowOff>
    </xdr:from>
    <xdr:ext cx="469744" cy="259045"/>
    <xdr:sp macro="" textlink="">
      <xdr:nvSpPr>
        <xdr:cNvPr id="188" name="テキスト ボックス 187"/>
        <xdr:cNvSpPr txBox="1"/>
      </xdr:nvSpPr>
      <xdr:spPr>
        <a:xfrm>
          <a:off x="895427" y="1331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35124</xdr:rowOff>
    </xdr:from>
    <xdr:to>
      <xdr:col>6</xdr:col>
      <xdr:colOff>561975</xdr:colOff>
      <xdr:row>74</xdr:row>
      <xdr:rowOff>136724</xdr:rowOff>
    </xdr:to>
    <xdr:sp macro="" textlink="">
      <xdr:nvSpPr>
        <xdr:cNvPr id="194" name="円/楕円 193"/>
        <xdr:cNvSpPr/>
      </xdr:nvSpPr>
      <xdr:spPr>
        <a:xfrm>
          <a:off x="4584700" y="127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58001</xdr:rowOff>
    </xdr:from>
    <xdr:ext cx="469744" cy="259045"/>
    <xdr:sp macro="" textlink="">
      <xdr:nvSpPr>
        <xdr:cNvPr id="195" name="維持補修費該当値テキスト"/>
        <xdr:cNvSpPr txBox="1"/>
      </xdr:nvSpPr>
      <xdr:spPr>
        <a:xfrm>
          <a:off x="4686300" y="125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39261</xdr:rowOff>
    </xdr:from>
    <xdr:to>
      <xdr:col>5</xdr:col>
      <xdr:colOff>409575</xdr:colOff>
      <xdr:row>73</xdr:row>
      <xdr:rowOff>140861</xdr:rowOff>
    </xdr:to>
    <xdr:sp macro="" textlink="">
      <xdr:nvSpPr>
        <xdr:cNvPr id="196" name="円/楕円 195"/>
        <xdr:cNvSpPr/>
      </xdr:nvSpPr>
      <xdr:spPr>
        <a:xfrm>
          <a:off x="3746500" y="12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157388</xdr:rowOff>
    </xdr:from>
    <xdr:ext cx="469744" cy="259045"/>
    <xdr:sp macro="" textlink="">
      <xdr:nvSpPr>
        <xdr:cNvPr id="197" name="テキスト ボックス 196"/>
        <xdr:cNvSpPr txBox="1"/>
      </xdr:nvSpPr>
      <xdr:spPr>
        <a:xfrm>
          <a:off x="3562427" y="1233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86070</xdr:rowOff>
    </xdr:from>
    <xdr:to>
      <xdr:col>4</xdr:col>
      <xdr:colOff>206375</xdr:colOff>
      <xdr:row>75</xdr:row>
      <xdr:rowOff>16220</xdr:rowOff>
    </xdr:to>
    <xdr:sp macro="" textlink="">
      <xdr:nvSpPr>
        <xdr:cNvPr id="198" name="円/楕円 197"/>
        <xdr:cNvSpPr/>
      </xdr:nvSpPr>
      <xdr:spPr>
        <a:xfrm>
          <a:off x="2857500" y="127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32747</xdr:rowOff>
    </xdr:from>
    <xdr:ext cx="469744" cy="259045"/>
    <xdr:sp macro="" textlink="">
      <xdr:nvSpPr>
        <xdr:cNvPr id="199" name="テキスト ボックス 198"/>
        <xdr:cNvSpPr txBox="1"/>
      </xdr:nvSpPr>
      <xdr:spPr>
        <a:xfrm>
          <a:off x="2673427" y="125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79429</xdr:rowOff>
    </xdr:from>
    <xdr:to>
      <xdr:col>3</xdr:col>
      <xdr:colOff>3175</xdr:colOff>
      <xdr:row>75</xdr:row>
      <xdr:rowOff>9579</xdr:rowOff>
    </xdr:to>
    <xdr:sp macro="" textlink="">
      <xdr:nvSpPr>
        <xdr:cNvPr id="200" name="円/楕円 199"/>
        <xdr:cNvSpPr/>
      </xdr:nvSpPr>
      <xdr:spPr>
        <a:xfrm>
          <a:off x="1968500" y="1276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26106</xdr:rowOff>
    </xdr:from>
    <xdr:ext cx="469744" cy="259045"/>
    <xdr:sp macro="" textlink="">
      <xdr:nvSpPr>
        <xdr:cNvPr id="201" name="テキスト ボックス 200"/>
        <xdr:cNvSpPr txBox="1"/>
      </xdr:nvSpPr>
      <xdr:spPr>
        <a:xfrm>
          <a:off x="1784427" y="1254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124932</xdr:rowOff>
    </xdr:from>
    <xdr:to>
      <xdr:col>1</xdr:col>
      <xdr:colOff>485775</xdr:colOff>
      <xdr:row>75</xdr:row>
      <xdr:rowOff>55082</xdr:rowOff>
    </xdr:to>
    <xdr:sp macro="" textlink="">
      <xdr:nvSpPr>
        <xdr:cNvPr id="202" name="円/楕円 201"/>
        <xdr:cNvSpPr/>
      </xdr:nvSpPr>
      <xdr:spPr>
        <a:xfrm>
          <a:off x="1079500" y="128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71609</xdr:rowOff>
    </xdr:from>
    <xdr:ext cx="469744" cy="259045"/>
    <xdr:sp macro="" textlink="">
      <xdr:nvSpPr>
        <xdr:cNvPr id="203" name="テキスト ボックス 202"/>
        <xdr:cNvSpPr txBox="1"/>
      </xdr:nvSpPr>
      <xdr:spPr>
        <a:xfrm>
          <a:off x="895427" y="125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54260</xdr:rowOff>
    </xdr:from>
    <xdr:to>
      <xdr:col>6</xdr:col>
      <xdr:colOff>510540</xdr:colOff>
      <xdr:row>99</xdr:row>
      <xdr:rowOff>70929</xdr:rowOff>
    </xdr:to>
    <xdr:cxnSp macro="">
      <xdr:nvCxnSpPr>
        <xdr:cNvPr id="228" name="直線コネクタ 227"/>
        <xdr:cNvCxnSpPr/>
      </xdr:nvCxnSpPr>
      <xdr:spPr>
        <a:xfrm flipV="1">
          <a:off x="4633595" y="16170560"/>
          <a:ext cx="1270" cy="87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74756</xdr:rowOff>
    </xdr:from>
    <xdr:ext cx="534377" cy="259045"/>
    <xdr:sp macro="" textlink="">
      <xdr:nvSpPr>
        <xdr:cNvPr id="229" name="扶助費最小値テキスト"/>
        <xdr:cNvSpPr txBox="1"/>
      </xdr:nvSpPr>
      <xdr:spPr>
        <a:xfrm>
          <a:off x="4686300" y="1704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70929</xdr:rowOff>
    </xdr:from>
    <xdr:to>
      <xdr:col>6</xdr:col>
      <xdr:colOff>600075</xdr:colOff>
      <xdr:row>99</xdr:row>
      <xdr:rowOff>70929</xdr:rowOff>
    </xdr:to>
    <xdr:cxnSp macro="">
      <xdr:nvCxnSpPr>
        <xdr:cNvPr id="230" name="直線コネクタ 229"/>
        <xdr:cNvCxnSpPr/>
      </xdr:nvCxnSpPr>
      <xdr:spPr>
        <a:xfrm>
          <a:off x="4546600" y="1704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937</xdr:rowOff>
    </xdr:from>
    <xdr:ext cx="534377" cy="259045"/>
    <xdr:sp macro="" textlink="">
      <xdr:nvSpPr>
        <xdr:cNvPr id="231" name="扶助費最大値テキスト"/>
        <xdr:cNvSpPr txBox="1"/>
      </xdr:nvSpPr>
      <xdr:spPr>
        <a:xfrm>
          <a:off x="4686300" y="159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94</xdr:row>
      <xdr:rowOff>54260</xdr:rowOff>
    </xdr:from>
    <xdr:to>
      <xdr:col>6</xdr:col>
      <xdr:colOff>600075</xdr:colOff>
      <xdr:row>94</xdr:row>
      <xdr:rowOff>54260</xdr:rowOff>
    </xdr:to>
    <xdr:cxnSp macro="">
      <xdr:nvCxnSpPr>
        <xdr:cNvPr id="232" name="直線コネクタ 231"/>
        <xdr:cNvCxnSpPr/>
      </xdr:nvCxnSpPr>
      <xdr:spPr>
        <a:xfrm>
          <a:off x="4546600" y="161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124479</xdr:rowOff>
    </xdr:from>
    <xdr:to>
      <xdr:col>6</xdr:col>
      <xdr:colOff>511175</xdr:colOff>
      <xdr:row>98</xdr:row>
      <xdr:rowOff>152654</xdr:rowOff>
    </xdr:to>
    <xdr:cxnSp macro="">
      <xdr:nvCxnSpPr>
        <xdr:cNvPr id="233" name="直線コネクタ 232"/>
        <xdr:cNvCxnSpPr/>
      </xdr:nvCxnSpPr>
      <xdr:spPr>
        <a:xfrm flipV="1">
          <a:off x="3797300" y="16926579"/>
          <a:ext cx="8382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39634</xdr:rowOff>
    </xdr:from>
    <xdr:ext cx="534377" cy="259045"/>
    <xdr:sp macro="" textlink="">
      <xdr:nvSpPr>
        <xdr:cNvPr id="234" name="扶助費平均値テキスト"/>
        <xdr:cNvSpPr txBox="1"/>
      </xdr:nvSpPr>
      <xdr:spPr>
        <a:xfrm>
          <a:off x="4686300" y="16498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16757</xdr:rowOff>
    </xdr:from>
    <xdr:to>
      <xdr:col>6</xdr:col>
      <xdr:colOff>561975</xdr:colOff>
      <xdr:row>97</xdr:row>
      <xdr:rowOff>118357</xdr:rowOff>
    </xdr:to>
    <xdr:sp macro="" textlink="">
      <xdr:nvSpPr>
        <xdr:cNvPr id="235" name="フローチャート : 判断 234"/>
        <xdr:cNvSpPr/>
      </xdr:nvSpPr>
      <xdr:spPr>
        <a:xfrm>
          <a:off x="45847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152654</xdr:rowOff>
    </xdr:from>
    <xdr:to>
      <xdr:col>5</xdr:col>
      <xdr:colOff>358775</xdr:colOff>
      <xdr:row>99</xdr:row>
      <xdr:rowOff>77312</xdr:rowOff>
    </xdr:to>
    <xdr:cxnSp macro="">
      <xdr:nvCxnSpPr>
        <xdr:cNvPr id="236" name="直線コネクタ 235"/>
        <xdr:cNvCxnSpPr/>
      </xdr:nvCxnSpPr>
      <xdr:spPr>
        <a:xfrm flipV="1">
          <a:off x="2908300" y="16954754"/>
          <a:ext cx="889000" cy="9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37" name="フローチャート : 判断 236"/>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38" name="テキスト ボックス 237"/>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141433</xdr:rowOff>
    </xdr:from>
    <xdr:to>
      <xdr:col>4</xdr:col>
      <xdr:colOff>155575</xdr:colOff>
      <xdr:row>99</xdr:row>
      <xdr:rowOff>77312</xdr:rowOff>
    </xdr:to>
    <xdr:cxnSp macro="">
      <xdr:nvCxnSpPr>
        <xdr:cNvPr id="239" name="直線コネクタ 238"/>
        <xdr:cNvCxnSpPr/>
      </xdr:nvCxnSpPr>
      <xdr:spPr>
        <a:xfrm>
          <a:off x="2019300" y="15743383"/>
          <a:ext cx="889000" cy="130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0" name="フローチャート : 判断 239"/>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1" name="テキスト ボックス 240"/>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141433</xdr:rowOff>
    </xdr:from>
    <xdr:to>
      <xdr:col>2</xdr:col>
      <xdr:colOff>638175</xdr:colOff>
      <xdr:row>99</xdr:row>
      <xdr:rowOff>93847</xdr:rowOff>
    </xdr:to>
    <xdr:cxnSp macro="">
      <xdr:nvCxnSpPr>
        <xdr:cNvPr id="242" name="直線コネクタ 241"/>
        <xdr:cNvCxnSpPr/>
      </xdr:nvCxnSpPr>
      <xdr:spPr>
        <a:xfrm flipV="1">
          <a:off x="1130300" y="15743383"/>
          <a:ext cx="889000" cy="132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3" name="フローチャート : 判断 242"/>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4" name="テキスト ボックス 243"/>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5" name="フローチャート : 判断 244"/>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6" name="テキスト ボックス 245"/>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73679</xdr:rowOff>
    </xdr:from>
    <xdr:to>
      <xdr:col>6</xdr:col>
      <xdr:colOff>561975</xdr:colOff>
      <xdr:row>99</xdr:row>
      <xdr:rowOff>3829</xdr:rowOff>
    </xdr:to>
    <xdr:sp macro="" textlink="">
      <xdr:nvSpPr>
        <xdr:cNvPr id="252" name="円/楕円 251"/>
        <xdr:cNvSpPr/>
      </xdr:nvSpPr>
      <xdr:spPr>
        <a:xfrm>
          <a:off x="4584700" y="168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160056</xdr:rowOff>
    </xdr:from>
    <xdr:ext cx="534377" cy="259045"/>
    <xdr:sp macro="" textlink="">
      <xdr:nvSpPr>
        <xdr:cNvPr id="253" name="扶助費該当値テキスト"/>
        <xdr:cNvSpPr txBox="1"/>
      </xdr:nvSpPr>
      <xdr:spPr>
        <a:xfrm>
          <a:off x="4686300" y="167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44,799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101854</xdr:rowOff>
    </xdr:from>
    <xdr:to>
      <xdr:col>5</xdr:col>
      <xdr:colOff>409575</xdr:colOff>
      <xdr:row>99</xdr:row>
      <xdr:rowOff>32004</xdr:rowOff>
    </xdr:to>
    <xdr:sp macro="" textlink="">
      <xdr:nvSpPr>
        <xdr:cNvPr id="254" name="円/楕円 253"/>
        <xdr:cNvSpPr/>
      </xdr:nvSpPr>
      <xdr:spPr>
        <a:xfrm>
          <a:off x="3746500" y="169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23131</xdr:rowOff>
    </xdr:from>
    <xdr:ext cx="534377" cy="259045"/>
    <xdr:sp macro="" textlink="">
      <xdr:nvSpPr>
        <xdr:cNvPr id="255" name="テキスト ボックス 254"/>
        <xdr:cNvSpPr txBox="1"/>
      </xdr:nvSpPr>
      <xdr:spPr>
        <a:xfrm>
          <a:off x="3530111" y="169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43,320</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26512</xdr:rowOff>
    </xdr:from>
    <xdr:to>
      <xdr:col>4</xdr:col>
      <xdr:colOff>206375</xdr:colOff>
      <xdr:row>99</xdr:row>
      <xdr:rowOff>128112</xdr:rowOff>
    </xdr:to>
    <xdr:sp macro="" textlink="">
      <xdr:nvSpPr>
        <xdr:cNvPr id="256" name="円/楕円 255"/>
        <xdr:cNvSpPr/>
      </xdr:nvSpPr>
      <xdr:spPr>
        <a:xfrm>
          <a:off x="2857500" y="1700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119239</xdr:rowOff>
    </xdr:from>
    <xdr:ext cx="534377" cy="259045"/>
    <xdr:sp macro="" textlink="">
      <xdr:nvSpPr>
        <xdr:cNvPr id="257" name="テキスト ボックス 256"/>
        <xdr:cNvSpPr txBox="1"/>
      </xdr:nvSpPr>
      <xdr:spPr>
        <a:xfrm>
          <a:off x="2641111" y="170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38,275</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90633</xdr:rowOff>
    </xdr:from>
    <xdr:to>
      <xdr:col>3</xdr:col>
      <xdr:colOff>3175</xdr:colOff>
      <xdr:row>92</xdr:row>
      <xdr:rowOff>20783</xdr:rowOff>
    </xdr:to>
    <xdr:sp macro="" textlink="">
      <xdr:nvSpPr>
        <xdr:cNvPr id="258" name="円/楕円 257"/>
        <xdr:cNvSpPr/>
      </xdr:nvSpPr>
      <xdr:spPr>
        <a:xfrm>
          <a:off x="1968500" y="156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37310</xdr:rowOff>
    </xdr:from>
    <xdr:ext cx="599010" cy="259045"/>
    <xdr:sp macro="" textlink="">
      <xdr:nvSpPr>
        <xdr:cNvPr id="259" name="テキスト ボックス 258"/>
        <xdr:cNvSpPr txBox="1"/>
      </xdr:nvSpPr>
      <xdr:spPr>
        <a:xfrm>
          <a:off x="1719794" y="1546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106,909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43047</xdr:rowOff>
    </xdr:from>
    <xdr:to>
      <xdr:col>1</xdr:col>
      <xdr:colOff>485775</xdr:colOff>
      <xdr:row>99</xdr:row>
      <xdr:rowOff>144647</xdr:rowOff>
    </xdr:to>
    <xdr:sp macro="" textlink="">
      <xdr:nvSpPr>
        <xdr:cNvPr id="260" name="円/楕円 259"/>
        <xdr:cNvSpPr/>
      </xdr:nvSpPr>
      <xdr:spPr>
        <a:xfrm>
          <a:off x="1079500" y="170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135774</xdr:rowOff>
    </xdr:from>
    <xdr:ext cx="534377" cy="259045"/>
    <xdr:sp macro="" textlink="">
      <xdr:nvSpPr>
        <xdr:cNvPr id="261" name="テキスト ボックス 260"/>
        <xdr:cNvSpPr txBox="1"/>
      </xdr:nvSpPr>
      <xdr:spPr>
        <a:xfrm>
          <a:off x="863111" y="1710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88" name="直線コネクタ 287"/>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89"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0" name="直線コネクタ 289"/>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1"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2" name="直線コネクタ 291"/>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70646</xdr:rowOff>
    </xdr:from>
    <xdr:to>
      <xdr:col>15</xdr:col>
      <xdr:colOff>180975</xdr:colOff>
      <xdr:row>35</xdr:row>
      <xdr:rowOff>83595</xdr:rowOff>
    </xdr:to>
    <xdr:cxnSp macro="">
      <xdr:nvCxnSpPr>
        <xdr:cNvPr id="293" name="直線コネクタ 292"/>
        <xdr:cNvCxnSpPr/>
      </xdr:nvCxnSpPr>
      <xdr:spPr>
        <a:xfrm flipV="1">
          <a:off x="9639300" y="5899946"/>
          <a:ext cx="838200" cy="1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4"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5" name="フローチャート : 判断 294"/>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83595</xdr:rowOff>
    </xdr:from>
    <xdr:to>
      <xdr:col>14</xdr:col>
      <xdr:colOff>28575</xdr:colOff>
      <xdr:row>35</xdr:row>
      <xdr:rowOff>160306</xdr:rowOff>
    </xdr:to>
    <xdr:cxnSp macro="">
      <xdr:nvCxnSpPr>
        <xdr:cNvPr id="296" name="直線コネクタ 295"/>
        <xdr:cNvCxnSpPr/>
      </xdr:nvCxnSpPr>
      <xdr:spPr>
        <a:xfrm flipV="1">
          <a:off x="8750300" y="6084345"/>
          <a:ext cx="8890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7" name="フローチャート : 判断 296"/>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298" name="テキスト ボックス 297"/>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160306</xdr:rowOff>
    </xdr:from>
    <xdr:to>
      <xdr:col>12</xdr:col>
      <xdr:colOff>511175</xdr:colOff>
      <xdr:row>35</xdr:row>
      <xdr:rowOff>163507</xdr:rowOff>
    </xdr:to>
    <xdr:cxnSp macro="">
      <xdr:nvCxnSpPr>
        <xdr:cNvPr id="299" name="直線コネクタ 298"/>
        <xdr:cNvCxnSpPr/>
      </xdr:nvCxnSpPr>
      <xdr:spPr>
        <a:xfrm flipV="1">
          <a:off x="7861300" y="616105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0" name="フローチャート : 判断 299"/>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1" name="テキスト ボックス 300"/>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94257</xdr:rowOff>
    </xdr:from>
    <xdr:to>
      <xdr:col>11</xdr:col>
      <xdr:colOff>307975</xdr:colOff>
      <xdr:row>35</xdr:row>
      <xdr:rowOff>163507</xdr:rowOff>
    </xdr:to>
    <xdr:cxnSp macro="">
      <xdr:nvCxnSpPr>
        <xdr:cNvPr id="302" name="直線コネクタ 301"/>
        <xdr:cNvCxnSpPr/>
      </xdr:nvCxnSpPr>
      <xdr:spPr>
        <a:xfrm>
          <a:off x="6972300" y="6095007"/>
          <a:ext cx="889000" cy="6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3" name="フローチャート : 判断 302"/>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4" name="テキスト ボックス 303"/>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5" name="フローチャート : 判断 304"/>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6" name="テキスト ボックス 305"/>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19846</xdr:rowOff>
    </xdr:from>
    <xdr:to>
      <xdr:col>15</xdr:col>
      <xdr:colOff>231775</xdr:colOff>
      <xdr:row>34</xdr:row>
      <xdr:rowOff>121446</xdr:rowOff>
    </xdr:to>
    <xdr:sp macro="" textlink="">
      <xdr:nvSpPr>
        <xdr:cNvPr id="312" name="円/楕円 311"/>
        <xdr:cNvSpPr/>
      </xdr:nvSpPr>
      <xdr:spPr>
        <a:xfrm>
          <a:off x="10426700" y="584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42723</xdr:rowOff>
    </xdr:from>
    <xdr:ext cx="534377" cy="259045"/>
    <xdr:sp macro="" textlink="">
      <xdr:nvSpPr>
        <xdr:cNvPr id="313" name="補助費等該当値テキスト"/>
        <xdr:cNvSpPr txBox="1"/>
      </xdr:nvSpPr>
      <xdr:spPr>
        <a:xfrm>
          <a:off x="10528300" y="570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32795</xdr:rowOff>
    </xdr:from>
    <xdr:to>
      <xdr:col>14</xdr:col>
      <xdr:colOff>79375</xdr:colOff>
      <xdr:row>35</xdr:row>
      <xdr:rowOff>134395</xdr:rowOff>
    </xdr:to>
    <xdr:sp macro="" textlink="">
      <xdr:nvSpPr>
        <xdr:cNvPr id="314" name="円/楕円 313"/>
        <xdr:cNvSpPr/>
      </xdr:nvSpPr>
      <xdr:spPr>
        <a:xfrm>
          <a:off x="9588500" y="60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150922</xdr:rowOff>
    </xdr:from>
    <xdr:ext cx="534377" cy="259045"/>
    <xdr:sp macro="" textlink="">
      <xdr:nvSpPr>
        <xdr:cNvPr id="315" name="テキスト ボックス 314"/>
        <xdr:cNvSpPr txBox="1"/>
      </xdr:nvSpPr>
      <xdr:spPr>
        <a:xfrm>
          <a:off x="9372111" y="58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109506</xdr:rowOff>
    </xdr:from>
    <xdr:to>
      <xdr:col>12</xdr:col>
      <xdr:colOff>561975</xdr:colOff>
      <xdr:row>36</xdr:row>
      <xdr:rowOff>39656</xdr:rowOff>
    </xdr:to>
    <xdr:sp macro="" textlink="">
      <xdr:nvSpPr>
        <xdr:cNvPr id="316" name="円/楕円 315"/>
        <xdr:cNvSpPr/>
      </xdr:nvSpPr>
      <xdr:spPr>
        <a:xfrm>
          <a:off x="8699500" y="61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56183</xdr:rowOff>
    </xdr:from>
    <xdr:ext cx="534377" cy="259045"/>
    <xdr:sp macro="" textlink="">
      <xdr:nvSpPr>
        <xdr:cNvPr id="317" name="テキスト ボックス 316"/>
        <xdr:cNvSpPr txBox="1"/>
      </xdr:nvSpPr>
      <xdr:spPr>
        <a:xfrm>
          <a:off x="8483111" y="58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112707</xdr:rowOff>
    </xdr:from>
    <xdr:to>
      <xdr:col>11</xdr:col>
      <xdr:colOff>358775</xdr:colOff>
      <xdr:row>36</xdr:row>
      <xdr:rowOff>42857</xdr:rowOff>
    </xdr:to>
    <xdr:sp macro="" textlink="">
      <xdr:nvSpPr>
        <xdr:cNvPr id="318" name="円/楕円 317"/>
        <xdr:cNvSpPr/>
      </xdr:nvSpPr>
      <xdr:spPr>
        <a:xfrm>
          <a:off x="7810500" y="61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59384</xdr:rowOff>
    </xdr:from>
    <xdr:ext cx="534377" cy="259045"/>
    <xdr:sp macro="" textlink="">
      <xdr:nvSpPr>
        <xdr:cNvPr id="319" name="テキスト ボックス 318"/>
        <xdr:cNvSpPr txBox="1"/>
      </xdr:nvSpPr>
      <xdr:spPr>
        <a:xfrm>
          <a:off x="7594111" y="588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43457</xdr:rowOff>
    </xdr:from>
    <xdr:to>
      <xdr:col>10</xdr:col>
      <xdr:colOff>155575</xdr:colOff>
      <xdr:row>35</xdr:row>
      <xdr:rowOff>145057</xdr:rowOff>
    </xdr:to>
    <xdr:sp macro="" textlink="">
      <xdr:nvSpPr>
        <xdr:cNvPr id="320" name="円/楕円 319"/>
        <xdr:cNvSpPr/>
      </xdr:nvSpPr>
      <xdr:spPr>
        <a:xfrm>
          <a:off x="6921500" y="60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161584</xdr:rowOff>
    </xdr:from>
    <xdr:ext cx="534377" cy="259045"/>
    <xdr:sp macro="" textlink="">
      <xdr:nvSpPr>
        <xdr:cNvPr id="321" name="テキスト ボックス 320"/>
        <xdr:cNvSpPr txBox="1"/>
      </xdr:nvSpPr>
      <xdr:spPr>
        <a:xfrm>
          <a:off x="6705111" y="58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5" name="直線コネクタ 344"/>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6"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7" name="直線コネクタ 346"/>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48"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49" name="直線コネクタ 348"/>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120079</xdr:rowOff>
    </xdr:from>
    <xdr:to>
      <xdr:col>15</xdr:col>
      <xdr:colOff>180975</xdr:colOff>
      <xdr:row>57</xdr:row>
      <xdr:rowOff>150124</xdr:rowOff>
    </xdr:to>
    <xdr:cxnSp macro="">
      <xdr:nvCxnSpPr>
        <xdr:cNvPr id="350" name="直線コネクタ 349"/>
        <xdr:cNvCxnSpPr/>
      </xdr:nvCxnSpPr>
      <xdr:spPr>
        <a:xfrm>
          <a:off x="9639300" y="9892729"/>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1"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2" name="フローチャート : 判断 351"/>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120079</xdr:rowOff>
    </xdr:from>
    <xdr:to>
      <xdr:col>14</xdr:col>
      <xdr:colOff>28575</xdr:colOff>
      <xdr:row>58</xdr:row>
      <xdr:rowOff>52222</xdr:rowOff>
    </xdr:to>
    <xdr:cxnSp macro="">
      <xdr:nvCxnSpPr>
        <xdr:cNvPr id="353" name="直線コネクタ 352"/>
        <xdr:cNvCxnSpPr/>
      </xdr:nvCxnSpPr>
      <xdr:spPr>
        <a:xfrm flipV="1">
          <a:off x="8750300" y="9892729"/>
          <a:ext cx="889000" cy="10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4" name="フローチャート : 判断 353"/>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5" name="テキスト ボックス 354"/>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93782</xdr:rowOff>
    </xdr:from>
    <xdr:to>
      <xdr:col>12</xdr:col>
      <xdr:colOff>511175</xdr:colOff>
      <xdr:row>58</xdr:row>
      <xdr:rowOff>52222</xdr:rowOff>
    </xdr:to>
    <xdr:cxnSp macro="">
      <xdr:nvCxnSpPr>
        <xdr:cNvPr id="356" name="直線コネクタ 355"/>
        <xdr:cNvCxnSpPr/>
      </xdr:nvCxnSpPr>
      <xdr:spPr>
        <a:xfrm>
          <a:off x="7861300" y="9694982"/>
          <a:ext cx="889000" cy="30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7" name="フローチャート : 判断 356"/>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58" name="テキスト ボックス 357"/>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46012</xdr:rowOff>
    </xdr:from>
    <xdr:to>
      <xdr:col>11</xdr:col>
      <xdr:colOff>307975</xdr:colOff>
      <xdr:row>56</xdr:row>
      <xdr:rowOff>93782</xdr:rowOff>
    </xdr:to>
    <xdr:cxnSp macro="">
      <xdr:nvCxnSpPr>
        <xdr:cNvPr id="359" name="直線コネクタ 358"/>
        <xdr:cNvCxnSpPr/>
      </xdr:nvCxnSpPr>
      <xdr:spPr>
        <a:xfrm>
          <a:off x="6972300" y="9647212"/>
          <a:ext cx="889000" cy="4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0" name="フローチャート : 判断 359"/>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1" name="テキスト ボックス 360"/>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2" name="フローチャート : 判断 361"/>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3" name="テキスト ボックス 362"/>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99324</xdr:rowOff>
    </xdr:from>
    <xdr:to>
      <xdr:col>15</xdr:col>
      <xdr:colOff>231775</xdr:colOff>
      <xdr:row>58</xdr:row>
      <xdr:rowOff>29474</xdr:rowOff>
    </xdr:to>
    <xdr:sp macro="" textlink="">
      <xdr:nvSpPr>
        <xdr:cNvPr id="369" name="円/楕円 368"/>
        <xdr:cNvSpPr/>
      </xdr:nvSpPr>
      <xdr:spPr>
        <a:xfrm>
          <a:off x="10426700" y="98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77751</xdr:rowOff>
    </xdr:from>
    <xdr:ext cx="534377" cy="259045"/>
    <xdr:sp macro="" textlink="">
      <xdr:nvSpPr>
        <xdr:cNvPr id="370" name="普通建設事業費該当値テキスト"/>
        <xdr:cNvSpPr txBox="1"/>
      </xdr:nvSpPr>
      <xdr:spPr>
        <a:xfrm>
          <a:off x="10528300" y="98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69279</xdr:rowOff>
    </xdr:from>
    <xdr:to>
      <xdr:col>14</xdr:col>
      <xdr:colOff>79375</xdr:colOff>
      <xdr:row>57</xdr:row>
      <xdr:rowOff>170879</xdr:rowOff>
    </xdr:to>
    <xdr:sp macro="" textlink="">
      <xdr:nvSpPr>
        <xdr:cNvPr id="371" name="円/楕円 370"/>
        <xdr:cNvSpPr/>
      </xdr:nvSpPr>
      <xdr:spPr>
        <a:xfrm>
          <a:off x="9588500" y="98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162006</xdr:rowOff>
    </xdr:from>
    <xdr:ext cx="534377" cy="259045"/>
    <xdr:sp macro="" textlink="">
      <xdr:nvSpPr>
        <xdr:cNvPr id="372" name="テキスト ボックス 371"/>
        <xdr:cNvSpPr txBox="1"/>
      </xdr:nvSpPr>
      <xdr:spPr>
        <a:xfrm>
          <a:off x="9372111" y="9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1422</xdr:rowOff>
    </xdr:from>
    <xdr:to>
      <xdr:col>12</xdr:col>
      <xdr:colOff>561975</xdr:colOff>
      <xdr:row>58</xdr:row>
      <xdr:rowOff>103022</xdr:rowOff>
    </xdr:to>
    <xdr:sp macro="" textlink="">
      <xdr:nvSpPr>
        <xdr:cNvPr id="373" name="円/楕円 372"/>
        <xdr:cNvSpPr/>
      </xdr:nvSpPr>
      <xdr:spPr>
        <a:xfrm>
          <a:off x="8699500" y="99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94149</xdr:rowOff>
    </xdr:from>
    <xdr:ext cx="534377" cy="259045"/>
    <xdr:sp macro="" textlink="">
      <xdr:nvSpPr>
        <xdr:cNvPr id="374" name="テキスト ボックス 373"/>
        <xdr:cNvSpPr txBox="1"/>
      </xdr:nvSpPr>
      <xdr:spPr>
        <a:xfrm>
          <a:off x="8483111" y="100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42982</xdr:rowOff>
    </xdr:from>
    <xdr:to>
      <xdr:col>11</xdr:col>
      <xdr:colOff>358775</xdr:colOff>
      <xdr:row>56</xdr:row>
      <xdr:rowOff>144582</xdr:rowOff>
    </xdr:to>
    <xdr:sp macro="" textlink="">
      <xdr:nvSpPr>
        <xdr:cNvPr id="375" name="円/楕円 374"/>
        <xdr:cNvSpPr/>
      </xdr:nvSpPr>
      <xdr:spPr>
        <a:xfrm>
          <a:off x="7810500" y="96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161109</xdr:rowOff>
    </xdr:from>
    <xdr:ext cx="534377" cy="259045"/>
    <xdr:sp macro="" textlink="">
      <xdr:nvSpPr>
        <xdr:cNvPr id="376" name="テキスト ボックス 375"/>
        <xdr:cNvSpPr txBox="1"/>
      </xdr:nvSpPr>
      <xdr:spPr>
        <a:xfrm>
          <a:off x="7594111" y="94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166662</xdr:rowOff>
    </xdr:from>
    <xdr:to>
      <xdr:col>10</xdr:col>
      <xdr:colOff>155575</xdr:colOff>
      <xdr:row>56</xdr:row>
      <xdr:rowOff>96812</xdr:rowOff>
    </xdr:to>
    <xdr:sp macro="" textlink="">
      <xdr:nvSpPr>
        <xdr:cNvPr id="377" name="円/楕円 376"/>
        <xdr:cNvSpPr/>
      </xdr:nvSpPr>
      <xdr:spPr>
        <a:xfrm>
          <a:off x="6921500" y="95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113339</xdr:rowOff>
    </xdr:from>
    <xdr:ext cx="534377" cy="259045"/>
    <xdr:sp macro="" textlink="">
      <xdr:nvSpPr>
        <xdr:cNvPr id="378" name="テキスト ボックス 377"/>
        <xdr:cNvSpPr txBox="1"/>
      </xdr:nvSpPr>
      <xdr:spPr>
        <a:xfrm>
          <a:off x="6705111" y="93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2" name="直線コネクタ 401"/>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3"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4" name="直線コネクタ 403"/>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5"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6" name="直線コネクタ 405"/>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11748</xdr:rowOff>
    </xdr:from>
    <xdr:to>
      <xdr:col>15</xdr:col>
      <xdr:colOff>180975</xdr:colOff>
      <xdr:row>78</xdr:row>
      <xdr:rowOff>17094</xdr:rowOff>
    </xdr:to>
    <xdr:cxnSp macro="">
      <xdr:nvCxnSpPr>
        <xdr:cNvPr id="407" name="直線コネクタ 406"/>
        <xdr:cNvCxnSpPr/>
      </xdr:nvCxnSpPr>
      <xdr:spPr>
        <a:xfrm>
          <a:off x="9639300" y="13384848"/>
          <a:ext cx="8382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08"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09" name="フローチャート : 判断 408"/>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0" name="フローチャート : 判断 409"/>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1" name="テキスト ボックス 410"/>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137744</xdr:rowOff>
    </xdr:from>
    <xdr:to>
      <xdr:col>15</xdr:col>
      <xdr:colOff>231775</xdr:colOff>
      <xdr:row>78</xdr:row>
      <xdr:rowOff>67894</xdr:rowOff>
    </xdr:to>
    <xdr:sp macro="" textlink="">
      <xdr:nvSpPr>
        <xdr:cNvPr id="417" name="円/楕円 416"/>
        <xdr:cNvSpPr/>
      </xdr:nvSpPr>
      <xdr:spPr>
        <a:xfrm>
          <a:off x="10426700" y="133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116171</xdr:rowOff>
    </xdr:from>
    <xdr:ext cx="534377" cy="259045"/>
    <xdr:sp macro="" textlink="">
      <xdr:nvSpPr>
        <xdr:cNvPr id="418" name="普通建設事業費 （ うち新規整備　）該当値テキスト"/>
        <xdr:cNvSpPr txBox="1"/>
      </xdr:nvSpPr>
      <xdr:spPr>
        <a:xfrm>
          <a:off x="10528300" y="133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132398</xdr:rowOff>
    </xdr:from>
    <xdr:to>
      <xdr:col>14</xdr:col>
      <xdr:colOff>79375</xdr:colOff>
      <xdr:row>78</xdr:row>
      <xdr:rowOff>62548</xdr:rowOff>
    </xdr:to>
    <xdr:sp macro="" textlink="">
      <xdr:nvSpPr>
        <xdr:cNvPr id="419" name="円/楕円 418"/>
        <xdr:cNvSpPr/>
      </xdr:nvSpPr>
      <xdr:spPr>
        <a:xfrm>
          <a:off x="9588500" y="133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53675</xdr:rowOff>
    </xdr:from>
    <xdr:ext cx="534377" cy="259045"/>
    <xdr:sp macro="" textlink="">
      <xdr:nvSpPr>
        <xdr:cNvPr id="420" name="テキスト ボックス 419"/>
        <xdr:cNvSpPr txBox="1"/>
      </xdr:nvSpPr>
      <xdr:spPr>
        <a:xfrm>
          <a:off x="9372111" y="134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0" name="テキスト ボックス 43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6" name="直線コネクタ 445"/>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7"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48" name="直線コネクタ 447"/>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49"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0" name="直線コネクタ 449"/>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85370</xdr:rowOff>
    </xdr:from>
    <xdr:to>
      <xdr:col>15</xdr:col>
      <xdr:colOff>180975</xdr:colOff>
      <xdr:row>98</xdr:row>
      <xdr:rowOff>161427</xdr:rowOff>
    </xdr:to>
    <xdr:cxnSp macro="">
      <xdr:nvCxnSpPr>
        <xdr:cNvPr id="451" name="直線コネクタ 450"/>
        <xdr:cNvCxnSpPr/>
      </xdr:nvCxnSpPr>
      <xdr:spPr>
        <a:xfrm>
          <a:off x="9639300" y="16887470"/>
          <a:ext cx="838200" cy="7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2"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3" name="フローチャート : 判断 452"/>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4" name="フローチャート : 判断 453"/>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5" name="テキスト ボックス 454"/>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110627</xdr:rowOff>
    </xdr:from>
    <xdr:to>
      <xdr:col>15</xdr:col>
      <xdr:colOff>231775</xdr:colOff>
      <xdr:row>99</xdr:row>
      <xdr:rowOff>40777</xdr:rowOff>
    </xdr:to>
    <xdr:sp macro="" textlink="">
      <xdr:nvSpPr>
        <xdr:cNvPr id="461" name="円/楕円 460"/>
        <xdr:cNvSpPr/>
      </xdr:nvSpPr>
      <xdr:spPr>
        <a:xfrm>
          <a:off x="10426700" y="169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25554</xdr:rowOff>
    </xdr:from>
    <xdr:ext cx="534377" cy="259045"/>
    <xdr:sp macro="" textlink="">
      <xdr:nvSpPr>
        <xdr:cNvPr id="462" name="普通建設事業費 （ うち更新整備　）該当値テキスト"/>
        <xdr:cNvSpPr txBox="1"/>
      </xdr:nvSpPr>
      <xdr:spPr>
        <a:xfrm>
          <a:off x="10528300" y="168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34570</xdr:rowOff>
    </xdr:from>
    <xdr:to>
      <xdr:col>14</xdr:col>
      <xdr:colOff>79375</xdr:colOff>
      <xdr:row>98</xdr:row>
      <xdr:rowOff>136170</xdr:rowOff>
    </xdr:to>
    <xdr:sp macro="" textlink="">
      <xdr:nvSpPr>
        <xdr:cNvPr id="463" name="円/楕円 462"/>
        <xdr:cNvSpPr/>
      </xdr:nvSpPr>
      <xdr:spPr>
        <a:xfrm>
          <a:off x="9588500" y="168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127297</xdr:rowOff>
    </xdr:from>
    <xdr:ext cx="534377" cy="259045"/>
    <xdr:sp macro="" textlink="">
      <xdr:nvSpPr>
        <xdr:cNvPr id="464" name="テキスト ボックス 463"/>
        <xdr:cNvSpPr txBox="1"/>
      </xdr:nvSpPr>
      <xdr:spPr>
        <a:xfrm>
          <a:off x="9372111" y="1692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5" name="直線コネクタ 47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6" name="テキスト ボックス 47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8" name="テキスト ボックス 47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9" name="直線コネクタ 47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80" name="テキスト ボックス 47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75235</xdr:rowOff>
    </xdr:from>
    <xdr:to>
      <xdr:col>23</xdr:col>
      <xdr:colOff>516889</xdr:colOff>
      <xdr:row>38</xdr:row>
      <xdr:rowOff>25400</xdr:rowOff>
    </xdr:to>
    <xdr:cxnSp macro="">
      <xdr:nvCxnSpPr>
        <xdr:cNvPr id="484" name="直線コネクタ 483"/>
        <xdr:cNvCxnSpPr/>
      </xdr:nvCxnSpPr>
      <xdr:spPr>
        <a:xfrm flipV="1">
          <a:off x="16317595" y="6075985"/>
          <a:ext cx="1269" cy="46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46766</xdr:rowOff>
    </xdr:from>
    <xdr:ext cx="249299" cy="259045"/>
    <xdr:sp macro="" textlink="">
      <xdr:nvSpPr>
        <xdr:cNvPr id="485" name="災害復旧事業費最小値テキスト"/>
        <xdr:cNvSpPr txBox="1"/>
      </xdr:nvSpPr>
      <xdr:spPr>
        <a:xfrm>
          <a:off x="16370300" y="6561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6" name="直線コネクタ 48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21912</xdr:rowOff>
    </xdr:from>
    <xdr:ext cx="469744" cy="259045"/>
    <xdr:sp macro="" textlink="">
      <xdr:nvSpPr>
        <xdr:cNvPr id="487" name="災害復旧事業費最大値テキスト"/>
        <xdr:cNvSpPr txBox="1"/>
      </xdr:nvSpPr>
      <xdr:spPr>
        <a:xfrm>
          <a:off x="16370300" y="585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35</xdr:row>
      <xdr:rowOff>75235</xdr:rowOff>
    </xdr:from>
    <xdr:to>
      <xdr:col>23</xdr:col>
      <xdr:colOff>606425</xdr:colOff>
      <xdr:row>35</xdr:row>
      <xdr:rowOff>75235</xdr:rowOff>
    </xdr:to>
    <xdr:cxnSp macro="">
      <xdr:nvCxnSpPr>
        <xdr:cNvPr id="488" name="直線コネクタ 487"/>
        <xdr:cNvCxnSpPr/>
      </xdr:nvCxnSpPr>
      <xdr:spPr>
        <a:xfrm>
          <a:off x="16230600" y="60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121926</xdr:rowOff>
    </xdr:from>
    <xdr:to>
      <xdr:col>23</xdr:col>
      <xdr:colOff>517525</xdr:colOff>
      <xdr:row>37</xdr:row>
      <xdr:rowOff>124498</xdr:rowOff>
    </xdr:to>
    <xdr:cxnSp macro="">
      <xdr:nvCxnSpPr>
        <xdr:cNvPr id="489" name="直線コネクタ 488"/>
        <xdr:cNvCxnSpPr/>
      </xdr:nvCxnSpPr>
      <xdr:spPr>
        <a:xfrm>
          <a:off x="15481300" y="6294126"/>
          <a:ext cx="838200" cy="1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91216</xdr:rowOff>
    </xdr:from>
    <xdr:ext cx="378565" cy="259045"/>
    <xdr:sp macro="" textlink="">
      <xdr:nvSpPr>
        <xdr:cNvPr id="490" name="災害復旧事業費平均値テキスト"/>
        <xdr:cNvSpPr txBox="1"/>
      </xdr:nvSpPr>
      <xdr:spPr>
        <a:xfrm>
          <a:off x="16370300" y="64348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112789</xdr:rowOff>
    </xdr:from>
    <xdr:to>
      <xdr:col>23</xdr:col>
      <xdr:colOff>568325</xdr:colOff>
      <xdr:row>38</xdr:row>
      <xdr:rowOff>42938</xdr:rowOff>
    </xdr:to>
    <xdr:sp macro="" textlink="">
      <xdr:nvSpPr>
        <xdr:cNvPr id="491" name="フローチャート : 判断 490"/>
        <xdr:cNvSpPr/>
      </xdr:nvSpPr>
      <xdr:spPr>
        <a:xfrm>
          <a:off x="16268700" y="64564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18828</xdr:rowOff>
    </xdr:from>
    <xdr:to>
      <xdr:col>22</xdr:col>
      <xdr:colOff>365125</xdr:colOff>
      <xdr:row>36</xdr:row>
      <xdr:rowOff>121926</xdr:rowOff>
    </xdr:to>
    <xdr:cxnSp macro="">
      <xdr:nvCxnSpPr>
        <xdr:cNvPr id="492" name="直線コネクタ 491"/>
        <xdr:cNvCxnSpPr/>
      </xdr:nvCxnSpPr>
      <xdr:spPr>
        <a:xfrm>
          <a:off x="14592300" y="5333778"/>
          <a:ext cx="889000" cy="96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69469</xdr:rowOff>
    </xdr:from>
    <xdr:to>
      <xdr:col>22</xdr:col>
      <xdr:colOff>415925</xdr:colOff>
      <xdr:row>37</xdr:row>
      <xdr:rowOff>171069</xdr:rowOff>
    </xdr:to>
    <xdr:sp macro="" textlink="">
      <xdr:nvSpPr>
        <xdr:cNvPr id="493" name="フローチャート : 判断 492"/>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162196</xdr:rowOff>
    </xdr:from>
    <xdr:ext cx="469744" cy="259045"/>
    <xdr:sp macro="" textlink="">
      <xdr:nvSpPr>
        <xdr:cNvPr id="494" name="テキスト ボックス 493"/>
        <xdr:cNvSpPr txBox="1"/>
      </xdr:nvSpPr>
      <xdr:spPr>
        <a:xfrm>
          <a:off x="15246427" y="650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18828</xdr:rowOff>
    </xdr:from>
    <xdr:to>
      <xdr:col>21</xdr:col>
      <xdr:colOff>161925</xdr:colOff>
      <xdr:row>34</xdr:row>
      <xdr:rowOff>12198</xdr:rowOff>
    </xdr:to>
    <xdr:cxnSp macro="">
      <xdr:nvCxnSpPr>
        <xdr:cNvPr id="495" name="直線コネクタ 494"/>
        <xdr:cNvCxnSpPr/>
      </xdr:nvCxnSpPr>
      <xdr:spPr>
        <a:xfrm flipV="1">
          <a:off x="13703300" y="5333778"/>
          <a:ext cx="889000" cy="5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29978</xdr:rowOff>
    </xdr:from>
    <xdr:to>
      <xdr:col>21</xdr:col>
      <xdr:colOff>212725</xdr:colOff>
      <xdr:row>37</xdr:row>
      <xdr:rowOff>131578</xdr:rowOff>
    </xdr:to>
    <xdr:sp macro="" textlink="">
      <xdr:nvSpPr>
        <xdr:cNvPr id="496" name="フローチャート : 判断 495"/>
        <xdr:cNvSpPr/>
      </xdr:nvSpPr>
      <xdr:spPr>
        <a:xfrm>
          <a:off x="14541500" y="637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122705</xdr:rowOff>
    </xdr:from>
    <xdr:ext cx="469744" cy="259045"/>
    <xdr:sp macro="" textlink="">
      <xdr:nvSpPr>
        <xdr:cNvPr id="497" name="テキスト ボックス 496"/>
        <xdr:cNvSpPr txBox="1"/>
      </xdr:nvSpPr>
      <xdr:spPr>
        <a:xfrm>
          <a:off x="14357427" y="646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12198</xdr:rowOff>
    </xdr:from>
    <xdr:to>
      <xdr:col>19</xdr:col>
      <xdr:colOff>644525</xdr:colOff>
      <xdr:row>37</xdr:row>
      <xdr:rowOff>24143</xdr:rowOff>
    </xdr:to>
    <xdr:cxnSp macro="">
      <xdr:nvCxnSpPr>
        <xdr:cNvPr id="498" name="直線コネクタ 497"/>
        <xdr:cNvCxnSpPr/>
      </xdr:nvCxnSpPr>
      <xdr:spPr>
        <a:xfrm flipV="1">
          <a:off x="12814300" y="5841498"/>
          <a:ext cx="889000" cy="52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136392</xdr:rowOff>
    </xdr:from>
    <xdr:to>
      <xdr:col>20</xdr:col>
      <xdr:colOff>9525</xdr:colOff>
      <xdr:row>37</xdr:row>
      <xdr:rowOff>66542</xdr:rowOff>
    </xdr:to>
    <xdr:sp macro="" textlink="">
      <xdr:nvSpPr>
        <xdr:cNvPr id="499" name="フローチャート : 判断 498"/>
        <xdr:cNvSpPr/>
      </xdr:nvSpPr>
      <xdr:spPr>
        <a:xfrm>
          <a:off x="13652500" y="63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57669</xdr:rowOff>
    </xdr:from>
    <xdr:ext cx="469744" cy="259045"/>
    <xdr:sp macro="" textlink="">
      <xdr:nvSpPr>
        <xdr:cNvPr id="500" name="テキスト ボックス 499"/>
        <xdr:cNvSpPr txBox="1"/>
      </xdr:nvSpPr>
      <xdr:spPr>
        <a:xfrm>
          <a:off x="13468427" y="640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115360</xdr:rowOff>
    </xdr:from>
    <xdr:to>
      <xdr:col>18</xdr:col>
      <xdr:colOff>492125</xdr:colOff>
      <xdr:row>37</xdr:row>
      <xdr:rowOff>45510</xdr:rowOff>
    </xdr:to>
    <xdr:sp macro="" textlink="">
      <xdr:nvSpPr>
        <xdr:cNvPr id="501" name="フローチャート : 判断 500"/>
        <xdr:cNvSpPr/>
      </xdr:nvSpPr>
      <xdr:spPr>
        <a:xfrm>
          <a:off x="12763500" y="62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62037</xdr:rowOff>
    </xdr:from>
    <xdr:ext cx="469744" cy="259045"/>
    <xdr:sp macro="" textlink="">
      <xdr:nvSpPr>
        <xdr:cNvPr id="502" name="テキスト ボックス 501"/>
        <xdr:cNvSpPr txBox="1"/>
      </xdr:nvSpPr>
      <xdr:spPr>
        <a:xfrm>
          <a:off x="12579427" y="60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73698</xdr:rowOff>
    </xdr:from>
    <xdr:to>
      <xdr:col>23</xdr:col>
      <xdr:colOff>568325</xdr:colOff>
      <xdr:row>38</xdr:row>
      <xdr:rowOff>3848</xdr:rowOff>
    </xdr:to>
    <xdr:sp macro="" textlink="">
      <xdr:nvSpPr>
        <xdr:cNvPr id="508" name="円/楕円 507"/>
        <xdr:cNvSpPr/>
      </xdr:nvSpPr>
      <xdr:spPr>
        <a:xfrm>
          <a:off x="16268700" y="64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33075</xdr:rowOff>
    </xdr:from>
    <xdr:ext cx="469744" cy="259045"/>
    <xdr:sp macro="" textlink="">
      <xdr:nvSpPr>
        <xdr:cNvPr id="509" name="災害復旧事業費該当値テキスト"/>
        <xdr:cNvSpPr txBox="1"/>
      </xdr:nvSpPr>
      <xdr:spPr>
        <a:xfrm>
          <a:off x="16370300" y="620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71126</xdr:rowOff>
    </xdr:from>
    <xdr:to>
      <xdr:col>22</xdr:col>
      <xdr:colOff>415925</xdr:colOff>
      <xdr:row>37</xdr:row>
      <xdr:rowOff>1276</xdr:rowOff>
    </xdr:to>
    <xdr:sp macro="" textlink="">
      <xdr:nvSpPr>
        <xdr:cNvPr id="510" name="円/楕円 509"/>
        <xdr:cNvSpPr/>
      </xdr:nvSpPr>
      <xdr:spPr>
        <a:xfrm>
          <a:off x="15430500" y="62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17803</xdr:rowOff>
    </xdr:from>
    <xdr:ext cx="469744" cy="259045"/>
    <xdr:sp macro="" textlink="">
      <xdr:nvSpPr>
        <xdr:cNvPr id="511" name="テキスト ボックス 510"/>
        <xdr:cNvSpPr txBox="1"/>
      </xdr:nvSpPr>
      <xdr:spPr>
        <a:xfrm>
          <a:off x="15246427" y="601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139478</xdr:rowOff>
    </xdr:from>
    <xdr:to>
      <xdr:col>21</xdr:col>
      <xdr:colOff>212725</xdr:colOff>
      <xdr:row>31</xdr:row>
      <xdr:rowOff>69628</xdr:rowOff>
    </xdr:to>
    <xdr:sp macro="" textlink="">
      <xdr:nvSpPr>
        <xdr:cNvPr id="512" name="円/楕円 511"/>
        <xdr:cNvSpPr/>
      </xdr:nvSpPr>
      <xdr:spPr>
        <a:xfrm>
          <a:off x="14541500" y="528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86155</xdr:rowOff>
    </xdr:from>
    <xdr:ext cx="534377" cy="259045"/>
    <xdr:sp macro="" textlink="">
      <xdr:nvSpPr>
        <xdr:cNvPr id="513" name="テキスト ボックス 512"/>
        <xdr:cNvSpPr txBox="1"/>
      </xdr:nvSpPr>
      <xdr:spPr>
        <a:xfrm>
          <a:off x="14325111" y="505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21,115</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132848</xdr:rowOff>
    </xdr:from>
    <xdr:to>
      <xdr:col>20</xdr:col>
      <xdr:colOff>9525</xdr:colOff>
      <xdr:row>34</xdr:row>
      <xdr:rowOff>62998</xdr:rowOff>
    </xdr:to>
    <xdr:sp macro="" textlink="">
      <xdr:nvSpPr>
        <xdr:cNvPr id="514" name="円/楕円 513"/>
        <xdr:cNvSpPr/>
      </xdr:nvSpPr>
      <xdr:spPr>
        <a:xfrm>
          <a:off x="13652500" y="57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79525</xdr:rowOff>
    </xdr:from>
    <xdr:ext cx="534377" cy="259045"/>
    <xdr:sp macro="" textlink="">
      <xdr:nvSpPr>
        <xdr:cNvPr id="515" name="テキスト ボックス 514"/>
        <xdr:cNvSpPr txBox="1"/>
      </xdr:nvSpPr>
      <xdr:spPr>
        <a:xfrm>
          <a:off x="13436111" y="556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144793</xdr:rowOff>
    </xdr:from>
    <xdr:to>
      <xdr:col>18</xdr:col>
      <xdr:colOff>492125</xdr:colOff>
      <xdr:row>37</xdr:row>
      <xdr:rowOff>74943</xdr:rowOff>
    </xdr:to>
    <xdr:sp macro="" textlink="">
      <xdr:nvSpPr>
        <xdr:cNvPr id="516" name="円/楕円 515"/>
        <xdr:cNvSpPr/>
      </xdr:nvSpPr>
      <xdr:spPr>
        <a:xfrm>
          <a:off x="12763500" y="63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66070</xdr:rowOff>
    </xdr:from>
    <xdr:ext cx="469744" cy="259045"/>
    <xdr:sp macro="" textlink="">
      <xdr:nvSpPr>
        <xdr:cNvPr id="517" name="テキスト ボックス 516"/>
        <xdr:cNvSpPr txBox="1"/>
      </xdr:nvSpPr>
      <xdr:spPr>
        <a:xfrm>
          <a:off x="12579427" y="640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7" name="直線コネクタ 57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8" name="テキスト ボックス 57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9" name="直線コネクタ 57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0" name="テキスト ボックス 57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1" name="直線コネクタ 58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2" name="テキスト ボックス 58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3" name="直線コネクタ 58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4" name="テキスト ボックス 58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5" name="直線コネクタ 58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6" name="テキスト ボックス 58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7" name="直線コネクタ 58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8" name="テキスト ボックス 58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2" name="直線コネクタ 591"/>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3"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594" name="直線コネクタ 593"/>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595"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596" name="直線コネクタ 595"/>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52865</xdr:rowOff>
    </xdr:from>
    <xdr:to>
      <xdr:col>23</xdr:col>
      <xdr:colOff>517525</xdr:colOff>
      <xdr:row>73</xdr:row>
      <xdr:rowOff>89735</xdr:rowOff>
    </xdr:to>
    <xdr:cxnSp macro="">
      <xdr:nvCxnSpPr>
        <xdr:cNvPr id="597" name="直線コネクタ 596"/>
        <xdr:cNvCxnSpPr/>
      </xdr:nvCxnSpPr>
      <xdr:spPr>
        <a:xfrm>
          <a:off x="15481300" y="12568715"/>
          <a:ext cx="8382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598"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599" name="フローチャート : 判断 598"/>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153677</xdr:rowOff>
    </xdr:from>
    <xdr:to>
      <xdr:col>22</xdr:col>
      <xdr:colOff>365125</xdr:colOff>
      <xdr:row>73</xdr:row>
      <xdr:rowOff>52865</xdr:rowOff>
    </xdr:to>
    <xdr:cxnSp macro="">
      <xdr:nvCxnSpPr>
        <xdr:cNvPr id="600" name="直線コネクタ 599"/>
        <xdr:cNvCxnSpPr/>
      </xdr:nvCxnSpPr>
      <xdr:spPr>
        <a:xfrm>
          <a:off x="14592300" y="12498077"/>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1" name="フローチャート : 判断 600"/>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2" name="テキスト ボックス 601"/>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116563</xdr:rowOff>
    </xdr:from>
    <xdr:to>
      <xdr:col>21</xdr:col>
      <xdr:colOff>161925</xdr:colOff>
      <xdr:row>72</xdr:row>
      <xdr:rowOff>153677</xdr:rowOff>
    </xdr:to>
    <xdr:cxnSp macro="">
      <xdr:nvCxnSpPr>
        <xdr:cNvPr id="603" name="直線コネクタ 602"/>
        <xdr:cNvCxnSpPr/>
      </xdr:nvCxnSpPr>
      <xdr:spPr>
        <a:xfrm>
          <a:off x="13703300" y="12460963"/>
          <a:ext cx="889000" cy="3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04" name="フローチャート : 判断 603"/>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05" name="テキスト ボックス 604"/>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548</xdr:rowOff>
    </xdr:from>
    <xdr:to>
      <xdr:col>19</xdr:col>
      <xdr:colOff>644525</xdr:colOff>
      <xdr:row>72</xdr:row>
      <xdr:rowOff>116563</xdr:rowOff>
    </xdr:to>
    <xdr:cxnSp macro="">
      <xdr:nvCxnSpPr>
        <xdr:cNvPr id="606" name="直線コネクタ 605"/>
        <xdr:cNvCxnSpPr/>
      </xdr:nvCxnSpPr>
      <xdr:spPr>
        <a:xfrm>
          <a:off x="12814300" y="12344948"/>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07" name="フローチャート : 判断 606"/>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08" name="テキスト ボックス 607"/>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09" name="フローチャート : 判断 608"/>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0" name="テキスト ボックス 609"/>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38935</xdr:rowOff>
    </xdr:from>
    <xdr:to>
      <xdr:col>23</xdr:col>
      <xdr:colOff>568325</xdr:colOff>
      <xdr:row>73</xdr:row>
      <xdr:rowOff>140535</xdr:rowOff>
    </xdr:to>
    <xdr:sp macro="" textlink="">
      <xdr:nvSpPr>
        <xdr:cNvPr id="616" name="円/楕円 615"/>
        <xdr:cNvSpPr/>
      </xdr:nvSpPr>
      <xdr:spPr>
        <a:xfrm>
          <a:off x="16268700" y="125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61812</xdr:rowOff>
    </xdr:from>
    <xdr:ext cx="534377" cy="259045"/>
    <xdr:sp macro="" textlink="">
      <xdr:nvSpPr>
        <xdr:cNvPr id="617" name="公債費該当値テキスト"/>
        <xdr:cNvSpPr txBox="1"/>
      </xdr:nvSpPr>
      <xdr:spPr>
        <a:xfrm>
          <a:off x="16370300" y="124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63,560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2065</xdr:rowOff>
    </xdr:from>
    <xdr:to>
      <xdr:col>22</xdr:col>
      <xdr:colOff>415925</xdr:colOff>
      <xdr:row>73</xdr:row>
      <xdr:rowOff>103665</xdr:rowOff>
    </xdr:to>
    <xdr:sp macro="" textlink="">
      <xdr:nvSpPr>
        <xdr:cNvPr id="618" name="円/楕円 617"/>
        <xdr:cNvSpPr/>
      </xdr:nvSpPr>
      <xdr:spPr>
        <a:xfrm>
          <a:off x="15430500" y="1251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120192</xdr:rowOff>
    </xdr:from>
    <xdr:ext cx="534377" cy="259045"/>
    <xdr:sp macro="" textlink="">
      <xdr:nvSpPr>
        <xdr:cNvPr id="619" name="テキスト ボックス 618"/>
        <xdr:cNvSpPr txBox="1"/>
      </xdr:nvSpPr>
      <xdr:spPr>
        <a:xfrm>
          <a:off x="15214111" y="122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65,818</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102877</xdr:rowOff>
    </xdr:from>
    <xdr:to>
      <xdr:col>21</xdr:col>
      <xdr:colOff>212725</xdr:colOff>
      <xdr:row>73</xdr:row>
      <xdr:rowOff>33027</xdr:rowOff>
    </xdr:to>
    <xdr:sp macro="" textlink="">
      <xdr:nvSpPr>
        <xdr:cNvPr id="620" name="円/楕円 619"/>
        <xdr:cNvSpPr/>
      </xdr:nvSpPr>
      <xdr:spPr>
        <a:xfrm>
          <a:off x="14541500" y="124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49554</xdr:rowOff>
    </xdr:from>
    <xdr:ext cx="534377" cy="259045"/>
    <xdr:sp macro="" textlink="">
      <xdr:nvSpPr>
        <xdr:cNvPr id="621" name="テキスト ボックス 620"/>
        <xdr:cNvSpPr txBox="1"/>
      </xdr:nvSpPr>
      <xdr:spPr>
        <a:xfrm>
          <a:off x="14325111" y="1222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65763</xdr:rowOff>
    </xdr:from>
    <xdr:to>
      <xdr:col>20</xdr:col>
      <xdr:colOff>9525</xdr:colOff>
      <xdr:row>72</xdr:row>
      <xdr:rowOff>167363</xdr:rowOff>
    </xdr:to>
    <xdr:sp macro="" textlink="">
      <xdr:nvSpPr>
        <xdr:cNvPr id="622" name="円/楕円 621"/>
        <xdr:cNvSpPr/>
      </xdr:nvSpPr>
      <xdr:spPr>
        <a:xfrm>
          <a:off x="13652500" y="124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12440</xdr:rowOff>
    </xdr:from>
    <xdr:ext cx="534377" cy="259045"/>
    <xdr:sp macro="" textlink="">
      <xdr:nvSpPr>
        <xdr:cNvPr id="623" name="テキスト ボックス 622"/>
        <xdr:cNvSpPr txBox="1"/>
      </xdr:nvSpPr>
      <xdr:spPr>
        <a:xfrm>
          <a:off x="13436111" y="121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72,417</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121198</xdr:rowOff>
    </xdr:from>
    <xdr:to>
      <xdr:col>18</xdr:col>
      <xdr:colOff>492125</xdr:colOff>
      <xdr:row>72</xdr:row>
      <xdr:rowOff>51348</xdr:rowOff>
    </xdr:to>
    <xdr:sp macro="" textlink="">
      <xdr:nvSpPr>
        <xdr:cNvPr id="624" name="円/楕円 623"/>
        <xdr:cNvSpPr/>
      </xdr:nvSpPr>
      <xdr:spPr>
        <a:xfrm>
          <a:off x="12763500" y="122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67875</xdr:rowOff>
    </xdr:from>
    <xdr:ext cx="534377" cy="259045"/>
    <xdr:sp macro="" textlink="">
      <xdr:nvSpPr>
        <xdr:cNvPr id="625" name="テキスト ボックス 624"/>
        <xdr:cNvSpPr txBox="1"/>
      </xdr:nvSpPr>
      <xdr:spPr>
        <a:xfrm>
          <a:off x="12547111" y="120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5" name="テキスト ボックス 64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49" name="直線コネクタ 648"/>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0"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1" name="直線コネクタ 650"/>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2"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3" name="直線コネクタ 652"/>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125431</xdr:rowOff>
    </xdr:from>
    <xdr:to>
      <xdr:col>23</xdr:col>
      <xdr:colOff>517525</xdr:colOff>
      <xdr:row>94</xdr:row>
      <xdr:rowOff>76569</xdr:rowOff>
    </xdr:to>
    <xdr:cxnSp macro="">
      <xdr:nvCxnSpPr>
        <xdr:cNvPr id="654" name="直線コネクタ 653"/>
        <xdr:cNvCxnSpPr/>
      </xdr:nvCxnSpPr>
      <xdr:spPr>
        <a:xfrm flipV="1">
          <a:off x="15481300" y="15898831"/>
          <a:ext cx="838200" cy="29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55"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56" name="フローチャート : 判断 655"/>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3187</xdr:rowOff>
    </xdr:from>
    <xdr:to>
      <xdr:col>22</xdr:col>
      <xdr:colOff>365125</xdr:colOff>
      <xdr:row>94</xdr:row>
      <xdr:rowOff>76569</xdr:rowOff>
    </xdr:to>
    <xdr:cxnSp macro="">
      <xdr:nvCxnSpPr>
        <xdr:cNvPr id="657" name="直線コネクタ 656"/>
        <xdr:cNvCxnSpPr/>
      </xdr:nvCxnSpPr>
      <xdr:spPr>
        <a:xfrm>
          <a:off x="14592300" y="16119487"/>
          <a:ext cx="8890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58" name="フローチャート : 判断 657"/>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59" name="テキスト ボックス 658"/>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3187</xdr:rowOff>
    </xdr:from>
    <xdr:to>
      <xdr:col>21</xdr:col>
      <xdr:colOff>161925</xdr:colOff>
      <xdr:row>94</xdr:row>
      <xdr:rowOff>116726</xdr:rowOff>
    </xdr:to>
    <xdr:cxnSp macro="">
      <xdr:nvCxnSpPr>
        <xdr:cNvPr id="660" name="直線コネクタ 659"/>
        <xdr:cNvCxnSpPr/>
      </xdr:nvCxnSpPr>
      <xdr:spPr>
        <a:xfrm flipV="1">
          <a:off x="13703300" y="16119487"/>
          <a:ext cx="889000" cy="11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1" name="フローチャート : 判断 660"/>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109293</xdr:rowOff>
    </xdr:from>
    <xdr:ext cx="534377" cy="259045"/>
    <xdr:sp macro="" textlink="">
      <xdr:nvSpPr>
        <xdr:cNvPr id="662" name="テキスト ボックス 661"/>
        <xdr:cNvSpPr txBox="1"/>
      </xdr:nvSpPr>
      <xdr:spPr>
        <a:xfrm>
          <a:off x="14325111"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116726</xdr:rowOff>
    </xdr:from>
    <xdr:to>
      <xdr:col>19</xdr:col>
      <xdr:colOff>644525</xdr:colOff>
      <xdr:row>94</xdr:row>
      <xdr:rowOff>123337</xdr:rowOff>
    </xdr:to>
    <xdr:cxnSp macro="">
      <xdr:nvCxnSpPr>
        <xdr:cNvPr id="663" name="直線コネクタ 662"/>
        <xdr:cNvCxnSpPr/>
      </xdr:nvCxnSpPr>
      <xdr:spPr>
        <a:xfrm flipV="1">
          <a:off x="12814300" y="16233026"/>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64" name="フローチャート : 判断 663"/>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5929</xdr:rowOff>
    </xdr:from>
    <xdr:ext cx="534377" cy="259045"/>
    <xdr:sp macro="" textlink="">
      <xdr:nvSpPr>
        <xdr:cNvPr id="665" name="テキスト ボックス 664"/>
        <xdr:cNvSpPr txBox="1"/>
      </xdr:nvSpPr>
      <xdr:spPr>
        <a:xfrm>
          <a:off x="13436111" y="166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66" name="フローチャート : 判断 665"/>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67" name="テキスト ボックス 666"/>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74631</xdr:rowOff>
    </xdr:from>
    <xdr:to>
      <xdr:col>23</xdr:col>
      <xdr:colOff>568325</xdr:colOff>
      <xdr:row>93</xdr:row>
      <xdr:rowOff>4781</xdr:rowOff>
    </xdr:to>
    <xdr:sp macro="" textlink="">
      <xdr:nvSpPr>
        <xdr:cNvPr id="673" name="円/楕円 672"/>
        <xdr:cNvSpPr/>
      </xdr:nvSpPr>
      <xdr:spPr>
        <a:xfrm>
          <a:off x="16268700" y="158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97508</xdr:rowOff>
    </xdr:from>
    <xdr:ext cx="534377" cy="259045"/>
    <xdr:sp macro="" textlink="">
      <xdr:nvSpPr>
        <xdr:cNvPr id="674" name="積立金該当値テキスト"/>
        <xdr:cNvSpPr txBox="1"/>
      </xdr:nvSpPr>
      <xdr:spPr>
        <a:xfrm>
          <a:off x="16370300" y="156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25769</xdr:rowOff>
    </xdr:from>
    <xdr:to>
      <xdr:col>22</xdr:col>
      <xdr:colOff>415925</xdr:colOff>
      <xdr:row>94</xdr:row>
      <xdr:rowOff>127369</xdr:rowOff>
    </xdr:to>
    <xdr:sp macro="" textlink="">
      <xdr:nvSpPr>
        <xdr:cNvPr id="675" name="円/楕円 674"/>
        <xdr:cNvSpPr/>
      </xdr:nvSpPr>
      <xdr:spPr>
        <a:xfrm>
          <a:off x="15430500" y="161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143896</xdr:rowOff>
    </xdr:from>
    <xdr:ext cx="534377" cy="259045"/>
    <xdr:sp macro="" textlink="">
      <xdr:nvSpPr>
        <xdr:cNvPr id="676" name="テキスト ボックス 675"/>
        <xdr:cNvSpPr txBox="1"/>
      </xdr:nvSpPr>
      <xdr:spPr>
        <a:xfrm>
          <a:off x="15214111" y="1591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123837</xdr:rowOff>
    </xdr:from>
    <xdr:to>
      <xdr:col>21</xdr:col>
      <xdr:colOff>212725</xdr:colOff>
      <xdr:row>94</xdr:row>
      <xdr:rowOff>53987</xdr:rowOff>
    </xdr:to>
    <xdr:sp macro="" textlink="">
      <xdr:nvSpPr>
        <xdr:cNvPr id="677" name="円/楕円 676"/>
        <xdr:cNvSpPr/>
      </xdr:nvSpPr>
      <xdr:spPr>
        <a:xfrm>
          <a:off x="14541500" y="160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70514</xdr:rowOff>
    </xdr:from>
    <xdr:ext cx="534377" cy="259045"/>
    <xdr:sp macro="" textlink="">
      <xdr:nvSpPr>
        <xdr:cNvPr id="678" name="テキスト ボックス 677"/>
        <xdr:cNvSpPr txBox="1"/>
      </xdr:nvSpPr>
      <xdr:spPr>
        <a:xfrm>
          <a:off x="14325111" y="158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65926</xdr:rowOff>
    </xdr:from>
    <xdr:to>
      <xdr:col>20</xdr:col>
      <xdr:colOff>9525</xdr:colOff>
      <xdr:row>94</xdr:row>
      <xdr:rowOff>167526</xdr:rowOff>
    </xdr:to>
    <xdr:sp macro="" textlink="">
      <xdr:nvSpPr>
        <xdr:cNvPr id="679" name="円/楕円 678"/>
        <xdr:cNvSpPr/>
      </xdr:nvSpPr>
      <xdr:spPr>
        <a:xfrm>
          <a:off x="13652500" y="161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12603</xdr:rowOff>
    </xdr:from>
    <xdr:ext cx="534377" cy="259045"/>
    <xdr:sp macro="" textlink="">
      <xdr:nvSpPr>
        <xdr:cNvPr id="680" name="テキスト ボックス 679"/>
        <xdr:cNvSpPr txBox="1"/>
      </xdr:nvSpPr>
      <xdr:spPr>
        <a:xfrm>
          <a:off x="13436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72537</xdr:rowOff>
    </xdr:from>
    <xdr:to>
      <xdr:col>18</xdr:col>
      <xdr:colOff>492125</xdr:colOff>
      <xdr:row>95</xdr:row>
      <xdr:rowOff>2687</xdr:rowOff>
    </xdr:to>
    <xdr:sp macro="" textlink="">
      <xdr:nvSpPr>
        <xdr:cNvPr id="681" name="円/楕円 680"/>
        <xdr:cNvSpPr/>
      </xdr:nvSpPr>
      <xdr:spPr>
        <a:xfrm>
          <a:off x="12763500" y="161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19214</xdr:rowOff>
    </xdr:from>
    <xdr:ext cx="534377" cy="259045"/>
    <xdr:sp macro="" textlink="">
      <xdr:nvSpPr>
        <xdr:cNvPr id="682" name="テキスト ボックス 681"/>
        <xdr:cNvSpPr txBox="1"/>
      </xdr:nvSpPr>
      <xdr:spPr>
        <a:xfrm>
          <a:off x="12547111" y="159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2" name="テキスト ボックス 70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08" name="直線コネクタ 707"/>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1"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2" name="直線コネクタ 711"/>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147374</xdr:rowOff>
    </xdr:from>
    <xdr:to>
      <xdr:col>32</xdr:col>
      <xdr:colOff>187325</xdr:colOff>
      <xdr:row>36</xdr:row>
      <xdr:rowOff>47770</xdr:rowOff>
    </xdr:to>
    <xdr:cxnSp macro="">
      <xdr:nvCxnSpPr>
        <xdr:cNvPr id="713" name="直線コネクタ 712"/>
        <xdr:cNvCxnSpPr/>
      </xdr:nvCxnSpPr>
      <xdr:spPr>
        <a:xfrm>
          <a:off x="21323300" y="614812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14"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15" name="フローチャート : 判断 714"/>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147374</xdr:rowOff>
    </xdr:from>
    <xdr:to>
      <xdr:col>31</xdr:col>
      <xdr:colOff>34925</xdr:colOff>
      <xdr:row>36</xdr:row>
      <xdr:rowOff>142313</xdr:rowOff>
    </xdr:to>
    <xdr:cxnSp macro="">
      <xdr:nvCxnSpPr>
        <xdr:cNvPr id="716" name="直線コネクタ 715"/>
        <xdr:cNvCxnSpPr/>
      </xdr:nvCxnSpPr>
      <xdr:spPr>
        <a:xfrm flipV="1">
          <a:off x="20434300" y="6148124"/>
          <a:ext cx="889000" cy="16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17" name="フローチャート : 判断 716"/>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18" name="テキスト ボックス 717"/>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29645</xdr:rowOff>
    </xdr:from>
    <xdr:to>
      <xdr:col>29</xdr:col>
      <xdr:colOff>517525</xdr:colOff>
      <xdr:row>36</xdr:row>
      <xdr:rowOff>142313</xdr:rowOff>
    </xdr:to>
    <xdr:cxnSp macro="">
      <xdr:nvCxnSpPr>
        <xdr:cNvPr id="719" name="直線コネクタ 718"/>
        <xdr:cNvCxnSpPr/>
      </xdr:nvCxnSpPr>
      <xdr:spPr>
        <a:xfrm>
          <a:off x="19545300" y="6201845"/>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0" name="フローチャート : 判断 719"/>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1" name="テキスト ボックス 720"/>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29645</xdr:rowOff>
    </xdr:from>
    <xdr:to>
      <xdr:col>28</xdr:col>
      <xdr:colOff>314325</xdr:colOff>
      <xdr:row>38</xdr:row>
      <xdr:rowOff>10868</xdr:rowOff>
    </xdr:to>
    <xdr:cxnSp macro="">
      <xdr:nvCxnSpPr>
        <xdr:cNvPr id="722" name="直線コネクタ 721"/>
        <xdr:cNvCxnSpPr/>
      </xdr:nvCxnSpPr>
      <xdr:spPr>
        <a:xfrm flipV="1">
          <a:off x="18656300" y="6201845"/>
          <a:ext cx="889000" cy="32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3" name="フローチャート : 判断 722"/>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24" name="テキスト ボックス 723"/>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25" name="フローチャート : 判断 724"/>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26" name="テキスト ボックス 725"/>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168420</xdr:rowOff>
    </xdr:from>
    <xdr:to>
      <xdr:col>32</xdr:col>
      <xdr:colOff>238125</xdr:colOff>
      <xdr:row>36</xdr:row>
      <xdr:rowOff>98570</xdr:rowOff>
    </xdr:to>
    <xdr:sp macro="" textlink="">
      <xdr:nvSpPr>
        <xdr:cNvPr id="732" name="円/楕円 731"/>
        <xdr:cNvSpPr/>
      </xdr:nvSpPr>
      <xdr:spPr>
        <a:xfrm>
          <a:off x="22110700" y="61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19847</xdr:rowOff>
    </xdr:from>
    <xdr:ext cx="469744" cy="259045"/>
    <xdr:sp macro="" textlink="">
      <xdr:nvSpPr>
        <xdr:cNvPr id="733" name="投資及び出資金該当値テキスト"/>
        <xdr:cNvSpPr txBox="1"/>
      </xdr:nvSpPr>
      <xdr:spPr>
        <a:xfrm>
          <a:off x="22212300" y="602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96574</xdr:rowOff>
    </xdr:from>
    <xdr:to>
      <xdr:col>31</xdr:col>
      <xdr:colOff>85725</xdr:colOff>
      <xdr:row>36</xdr:row>
      <xdr:rowOff>26724</xdr:rowOff>
    </xdr:to>
    <xdr:sp macro="" textlink="">
      <xdr:nvSpPr>
        <xdr:cNvPr id="734" name="円/楕円 733"/>
        <xdr:cNvSpPr/>
      </xdr:nvSpPr>
      <xdr:spPr>
        <a:xfrm>
          <a:off x="21272500" y="60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43251</xdr:rowOff>
    </xdr:from>
    <xdr:ext cx="469744" cy="259045"/>
    <xdr:sp macro="" textlink="">
      <xdr:nvSpPr>
        <xdr:cNvPr id="735" name="テキスト ボックス 734"/>
        <xdr:cNvSpPr txBox="1"/>
      </xdr:nvSpPr>
      <xdr:spPr>
        <a:xfrm>
          <a:off x="21088427" y="587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91513</xdr:rowOff>
    </xdr:from>
    <xdr:to>
      <xdr:col>29</xdr:col>
      <xdr:colOff>568325</xdr:colOff>
      <xdr:row>37</xdr:row>
      <xdr:rowOff>21663</xdr:rowOff>
    </xdr:to>
    <xdr:sp macro="" textlink="">
      <xdr:nvSpPr>
        <xdr:cNvPr id="736" name="円/楕円 735"/>
        <xdr:cNvSpPr/>
      </xdr:nvSpPr>
      <xdr:spPr>
        <a:xfrm>
          <a:off x="20383500" y="6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38190</xdr:rowOff>
    </xdr:from>
    <xdr:ext cx="469744" cy="259045"/>
    <xdr:sp macro="" textlink="">
      <xdr:nvSpPr>
        <xdr:cNvPr id="737" name="テキスト ボックス 736"/>
        <xdr:cNvSpPr txBox="1"/>
      </xdr:nvSpPr>
      <xdr:spPr>
        <a:xfrm>
          <a:off x="20199427" y="603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150295</xdr:rowOff>
    </xdr:from>
    <xdr:to>
      <xdr:col>28</xdr:col>
      <xdr:colOff>365125</xdr:colOff>
      <xdr:row>36</xdr:row>
      <xdr:rowOff>80445</xdr:rowOff>
    </xdr:to>
    <xdr:sp macro="" textlink="">
      <xdr:nvSpPr>
        <xdr:cNvPr id="738" name="円/楕円 737"/>
        <xdr:cNvSpPr/>
      </xdr:nvSpPr>
      <xdr:spPr>
        <a:xfrm>
          <a:off x="194945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96972</xdr:rowOff>
    </xdr:from>
    <xdr:ext cx="469744" cy="259045"/>
    <xdr:sp macro="" textlink="">
      <xdr:nvSpPr>
        <xdr:cNvPr id="739" name="テキスト ボックス 738"/>
        <xdr:cNvSpPr txBox="1"/>
      </xdr:nvSpPr>
      <xdr:spPr>
        <a:xfrm>
          <a:off x="19310427" y="592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131518</xdr:rowOff>
    </xdr:from>
    <xdr:to>
      <xdr:col>27</xdr:col>
      <xdr:colOff>161925</xdr:colOff>
      <xdr:row>38</xdr:row>
      <xdr:rowOff>61668</xdr:rowOff>
    </xdr:to>
    <xdr:sp macro="" textlink="">
      <xdr:nvSpPr>
        <xdr:cNvPr id="740" name="円/楕円 739"/>
        <xdr:cNvSpPr/>
      </xdr:nvSpPr>
      <xdr:spPr>
        <a:xfrm>
          <a:off x="18605500" y="64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78195</xdr:rowOff>
    </xdr:from>
    <xdr:ext cx="469744" cy="259045"/>
    <xdr:sp macro="" textlink="">
      <xdr:nvSpPr>
        <xdr:cNvPr id="741" name="テキスト ボックス 740"/>
        <xdr:cNvSpPr txBox="1"/>
      </xdr:nvSpPr>
      <xdr:spPr>
        <a:xfrm>
          <a:off x="18421427" y="625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3" name="直線コネクタ 762"/>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66"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67" name="直線コネクタ 766"/>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33355</xdr:rowOff>
    </xdr:from>
    <xdr:to>
      <xdr:col>32</xdr:col>
      <xdr:colOff>187325</xdr:colOff>
      <xdr:row>58</xdr:row>
      <xdr:rowOff>35367</xdr:rowOff>
    </xdr:to>
    <xdr:cxnSp macro="">
      <xdr:nvCxnSpPr>
        <xdr:cNvPr id="768" name="直線コネクタ 767"/>
        <xdr:cNvCxnSpPr/>
      </xdr:nvCxnSpPr>
      <xdr:spPr>
        <a:xfrm flipV="1">
          <a:off x="21323300" y="9977455"/>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69"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0" name="フローチャート : 判断 769"/>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35367</xdr:rowOff>
    </xdr:from>
    <xdr:to>
      <xdr:col>31</xdr:col>
      <xdr:colOff>34925</xdr:colOff>
      <xdr:row>58</xdr:row>
      <xdr:rowOff>78344</xdr:rowOff>
    </xdr:to>
    <xdr:cxnSp macro="">
      <xdr:nvCxnSpPr>
        <xdr:cNvPr id="771" name="直線コネクタ 770"/>
        <xdr:cNvCxnSpPr/>
      </xdr:nvCxnSpPr>
      <xdr:spPr>
        <a:xfrm flipV="1">
          <a:off x="20434300" y="9979467"/>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2" name="フローチャート : 判断 771"/>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116659</xdr:rowOff>
    </xdr:from>
    <xdr:ext cx="469744" cy="259045"/>
    <xdr:sp macro="" textlink="">
      <xdr:nvSpPr>
        <xdr:cNvPr id="773" name="テキスト ボックス 772"/>
        <xdr:cNvSpPr txBox="1"/>
      </xdr:nvSpPr>
      <xdr:spPr>
        <a:xfrm>
          <a:off x="21088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78344</xdr:rowOff>
    </xdr:from>
    <xdr:to>
      <xdr:col>29</xdr:col>
      <xdr:colOff>517525</xdr:colOff>
      <xdr:row>58</xdr:row>
      <xdr:rowOff>79349</xdr:rowOff>
    </xdr:to>
    <xdr:cxnSp macro="">
      <xdr:nvCxnSpPr>
        <xdr:cNvPr id="774" name="直線コネクタ 773"/>
        <xdr:cNvCxnSpPr/>
      </xdr:nvCxnSpPr>
      <xdr:spPr>
        <a:xfrm flipV="1">
          <a:off x="19545300" y="10022444"/>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75" name="フローチャート : 判断 774"/>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76" name="テキスト ボックス 775"/>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79349</xdr:rowOff>
    </xdr:from>
    <xdr:to>
      <xdr:col>28</xdr:col>
      <xdr:colOff>314325</xdr:colOff>
      <xdr:row>58</xdr:row>
      <xdr:rowOff>80173</xdr:rowOff>
    </xdr:to>
    <xdr:cxnSp macro="">
      <xdr:nvCxnSpPr>
        <xdr:cNvPr id="777" name="直線コネクタ 776"/>
        <xdr:cNvCxnSpPr/>
      </xdr:nvCxnSpPr>
      <xdr:spPr>
        <a:xfrm flipV="1">
          <a:off x="18656300" y="10023449"/>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78" name="フローチャート : 判断 777"/>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79" name="テキスト ボックス 778"/>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0" name="フローチャート : 判断 779"/>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1" name="テキスト ボックス 780"/>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154005</xdr:rowOff>
    </xdr:from>
    <xdr:to>
      <xdr:col>32</xdr:col>
      <xdr:colOff>238125</xdr:colOff>
      <xdr:row>58</xdr:row>
      <xdr:rowOff>84155</xdr:rowOff>
    </xdr:to>
    <xdr:sp macro="" textlink="">
      <xdr:nvSpPr>
        <xdr:cNvPr id="787" name="円/楕円 786"/>
        <xdr:cNvSpPr/>
      </xdr:nvSpPr>
      <xdr:spPr>
        <a:xfrm>
          <a:off x="22110700" y="99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116384</xdr:rowOff>
    </xdr:from>
    <xdr:ext cx="469744" cy="259045"/>
    <xdr:sp macro="" textlink="">
      <xdr:nvSpPr>
        <xdr:cNvPr id="788" name="貸付金該当値テキスト"/>
        <xdr:cNvSpPr txBox="1"/>
      </xdr:nvSpPr>
      <xdr:spPr>
        <a:xfrm>
          <a:off x="22212300" y="988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156017</xdr:rowOff>
    </xdr:from>
    <xdr:to>
      <xdr:col>31</xdr:col>
      <xdr:colOff>85725</xdr:colOff>
      <xdr:row>58</xdr:row>
      <xdr:rowOff>86167</xdr:rowOff>
    </xdr:to>
    <xdr:sp macro="" textlink="">
      <xdr:nvSpPr>
        <xdr:cNvPr id="789" name="円/楕円 788"/>
        <xdr:cNvSpPr/>
      </xdr:nvSpPr>
      <xdr:spPr>
        <a:xfrm>
          <a:off x="21272500" y="99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102694</xdr:rowOff>
    </xdr:from>
    <xdr:ext cx="469744" cy="259045"/>
    <xdr:sp macro="" textlink="">
      <xdr:nvSpPr>
        <xdr:cNvPr id="790" name="テキスト ボックス 789"/>
        <xdr:cNvSpPr txBox="1"/>
      </xdr:nvSpPr>
      <xdr:spPr>
        <a:xfrm>
          <a:off x="21088427" y="970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27544</xdr:rowOff>
    </xdr:from>
    <xdr:to>
      <xdr:col>29</xdr:col>
      <xdr:colOff>568325</xdr:colOff>
      <xdr:row>58</xdr:row>
      <xdr:rowOff>129144</xdr:rowOff>
    </xdr:to>
    <xdr:sp macro="" textlink="">
      <xdr:nvSpPr>
        <xdr:cNvPr id="791" name="円/楕円 790"/>
        <xdr:cNvSpPr/>
      </xdr:nvSpPr>
      <xdr:spPr>
        <a:xfrm>
          <a:off x="20383500" y="99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120271</xdr:rowOff>
    </xdr:from>
    <xdr:ext cx="469744" cy="259045"/>
    <xdr:sp macro="" textlink="">
      <xdr:nvSpPr>
        <xdr:cNvPr id="792" name="テキスト ボックス 791"/>
        <xdr:cNvSpPr txBox="1"/>
      </xdr:nvSpPr>
      <xdr:spPr>
        <a:xfrm>
          <a:off x="20199427" y="1006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28549</xdr:rowOff>
    </xdr:from>
    <xdr:to>
      <xdr:col>28</xdr:col>
      <xdr:colOff>365125</xdr:colOff>
      <xdr:row>58</xdr:row>
      <xdr:rowOff>130149</xdr:rowOff>
    </xdr:to>
    <xdr:sp macro="" textlink="">
      <xdr:nvSpPr>
        <xdr:cNvPr id="793" name="円/楕円 792"/>
        <xdr:cNvSpPr/>
      </xdr:nvSpPr>
      <xdr:spPr>
        <a:xfrm>
          <a:off x="19494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121276</xdr:rowOff>
    </xdr:from>
    <xdr:ext cx="469744" cy="259045"/>
    <xdr:sp macro="" textlink="">
      <xdr:nvSpPr>
        <xdr:cNvPr id="794" name="テキスト ボックス 793"/>
        <xdr:cNvSpPr txBox="1"/>
      </xdr:nvSpPr>
      <xdr:spPr>
        <a:xfrm>
          <a:off x="19310427" y="100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29373</xdr:rowOff>
    </xdr:from>
    <xdr:to>
      <xdr:col>27</xdr:col>
      <xdr:colOff>161925</xdr:colOff>
      <xdr:row>58</xdr:row>
      <xdr:rowOff>130973</xdr:rowOff>
    </xdr:to>
    <xdr:sp macro="" textlink="">
      <xdr:nvSpPr>
        <xdr:cNvPr id="795" name="円/楕円 794"/>
        <xdr:cNvSpPr/>
      </xdr:nvSpPr>
      <xdr:spPr>
        <a:xfrm>
          <a:off x="18605500" y="997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122100</xdr:rowOff>
    </xdr:from>
    <xdr:ext cx="469744" cy="259045"/>
    <xdr:sp macro="" textlink="">
      <xdr:nvSpPr>
        <xdr:cNvPr id="796" name="テキスト ボックス 795"/>
        <xdr:cNvSpPr txBox="1"/>
      </xdr:nvSpPr>
      <xdr:spPr>
        <a:xfrm>
          <a:off x="18421427" y="1006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1" name="直線コネクタ 820"/>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2"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3" name="直線コネクタ 822"/>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24"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25" name="直線コネクタ 824"/>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145091</xdr:rowOff>
    </xdr:from>
    <xdr:to>
      <xdr:col>32</xdr:col>
      <xdr:colOff>187325</xdr:colOff>
      <xdr:row>74</xdr:row>
      <xdr:rowOff>91999</xdr:rowOff>
    </xdr:to>
    <xdr:cxnSp macro="">
      <xdr:nvCxnSpPr>
        <xdr:cNvPr id="826" name="直線コネクタ 825"/>
        <xdr:cNvCxnSpPr/>
      </xdr:nvCxnSpPr>
      <xdr:spPr>
        <a:xfrm flipV="1">
          <a:off x="21323300" y="12660941"/>
          <a:ext cx="838200" cy="11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27"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28" name="フローチャート : 判断 827"/>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91999</xdr:rowOff>
    </xdr:from>
    <xdr:to>
      <xdr:col>31</xdr:col>
      <xdr:colOff>34925</xdr:colOff>
      <xdr:row>74</xdr:row>
      <xdr:rowOff>127756</xdr:rowOff>
    </xdr:to>
    <xdr:cxnSp macro="">
      <xdr:nvCxnSpPr>
        <xdr:cNvPr id="829" name="直線コネクタ 828"/>
        <xdr:cNvCxnSpPr/>
      </xdr:nvCxnSpPr>
      <xdr:spPr>
        <a:xfrm flipV="1">
          <a:off x="20434300" y="12779299"/>
          <a:ext cx="889000" cy="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0" name="フローチャート : 判断 829"/>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1" name="テキスト ボックス 830"/>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99885</xdr:rowOff>
    </xdr:from>
    <xdr:to>
      <xdr:col>29</xdr:col>
      <xdr:colOff>517525</xdr:colOff>
      <xdr:row>74</xdr:row>
      <xdr:rowOff>127756</xdr:rowOff>
    </xdr:to>
    <xdr:cxnSp macro="">
      <xdr:nvCxnSpPr>
        <xdr:cNvPr id="832" name="直線コネクタ 831"/>
        <xdr:cNvCxnSpPr/>
      </xdr:nvCxnSpPr>
      <xdr:spPr>
        <a:xfrm>
          <a:off x="19545300" y="12787185"/>
          <a:ext cx="8890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3" name="フローチャート : 判断 832"/>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34" name="テキスト ボックス 833"/>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99885</xdr:rowOff>
    </xdr:from>
    <xdr:to>
      <xdr:col>28</xdr:col>
      <xdr:colOff>314325</xdr:colOff>
      <xdr:row>74</xdr:row>
      <xdr:rowOff>108820</xdr:rowOff>
    </xdr:to>
    <xdr:cxnSp macro="">
      <xdr:nvCxnSpPr>
        <xdr:cNvPr id="835" name="直線コネクタ 834"/>
        <xdr:cNvCxnSpPr/>
      </xdr:nvCxnSpPr>
      <xdr:spPr>
        <a:xfrm flipV="1">
          <a:off x="18656300" y="12787185"/>
          <a:ext cx="889000" cy="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36" name="フローチャート : 判断 835"/>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37" name="テキスト ボックス 836"/>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38" name="フローチャート : 判断 837"/>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39" name="テキスト ボックス 838"/>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94291</xdr:rowOff>
    </xdr:from>
    <xdr:to>
      <xdr:col>32</xdr:col>
      <xdr:colOff>238125</xdr:colOff>
      <xdr:row>74</xdr:row>
      <xdr:rowOff>24441</xdr:rowOff>
    </xdr:to>
    <xdr:sp macro="" textlink="">
      <xdr:nvSpPr>
        <xdr:cNvPr id="845" name="円/楕円 844"/>
        <xdr:cNvSpPr/>
      </xdr:nvSpPr>
      <xdr:spPr>
        <a:xfrm>
          <a:off x="22110700" y="126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117168</xdr:rowOff>
    </xdr:from>
    <xdr:ext cx="534377" cy="259045"/>
    <xdr:sp macro="" textlink="">
      <xdr:nvSpPr>
        <xdr:cNvPr id="846" name="繰出金該当値テキスト"/>
        <xdr:cNvSpPr txBox="1"/>
      </xdr:nvSpPr>
      <xdr:spPr>
        <a:xfrm>
          <a:off x="22212300" y="1246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68,717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41199</xdr:rowOff>
    </xdr:from>
    <xdr:to>
      <xdr:col>31</xdr:col>
      <xdr:colOff>85725</xdr:colOff>
      <xdr:row>74</xdr:row>
      <xdr:rowOff>142799</xdr:rowOff>
    </xdr:to>
    <xdr:sp macro="" textlink="">
      <xdr:nvSpPr>
        <xdr:cNvPr id="847" name="円/楕円 846"/>
        <xdr:cNvSpPr/>
      </xdr:nvSpPr>
      <xdr:spPr>
        <a:xfrm>
          <a:off x="21272500" y="127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159326</xdr:rowOff>
    </xdr:from>
    <xdr:ext cx="534377" cy="259045"/>
    <xdr:sp macro="" textlink="">
      <xdr:nvSpPr>
        <xdr:cNvPr id="848" name="テキスト ボックス 847"/>
        <xdr:cNvSpPr txBox="1"/>
      </xdr:nvSpPr>
      <xdr:spPr>
        <a:xfrm>
          <a:off x="21056111" y="1250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76956</xdr:rowOff>
    </xdr:from>
    <xdr:to>
      <xdr:col>29</xdr:col>
      <xdr:colOff>568325</xdr:colOff>
      <xdr:row>75</xdr:row>
      <xdr:rowOff>7106</xdr:rowOff>
    </xdr:to>
    <xdr:sp macro="" textlink="">
      <xdr:nvSpPr>
        <xdr:cNvPr id="849" name="円/楕円 848"/>
        <xdr:cNvSpPr/>
      </xdr:nvSpPr>
      <xdr:spPr>
        <a:xfrm>
          <a:off x="20383500" y="127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23633</xdr:rowOff>
    </xdr:from>
    <xdr:ext cx="534377" cy="259045"/>
    <xdr:sp macro="" textlink="">
      <xdr:nvSpPr>
        <xdr:cNvPr id="850" name="テキスト ボックス 849"/>
        <xdr:cNvSpPr txBox="1"/>
      </xdr:nvSpPr>
      <xdr:spPr>
        <a:xfrm>
          <a:off x="20167111" y="1253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49085</xdr:rowOff>
    </xdr:from>
    <xdr:to>
      <xdr:col>28</xdr:col>
      <xdr:colOff>365125</xdr:colOff>
      <xdr:row>74</xdr:row>
      <xdr:rowOff>150685</xdr:rowOff>
    </xdr:to>
    <xdr:sp macro="" textlink="">
      <xdr:nvSpPr>
        <xdr:cNvPr id="851" name="円/楕円 850"/>
        <xdr:cNvSpPr/>
      </xdr:nvSpPr>
      <xdr:spPr>
        <a:xfrm>
          <a:off x="19494500" y="127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167212</xdr:rowOff>
    </xdr:from>
    <xdr:ext cx="534377" cy="259045"/>
    <xdr:sp macro="" textlink="">
      <xdr:nvSpPr>
        <xdr:cNvPr id="852" name="テキスト ボックス 851"/>
        <xdr:cNvSpPr txBox="1"/>
      </xdr:nvSpPr>
      <xdr:spPr>
        <a:xfrm>
          <a:off x="19278111" y="125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58020</xdr:rowOff>
    </xdr:from>
    <xdr:to>
      <xdr:col>27</xdr:col>
      <xdr:colOff>161925</xdr:colOff>
      <xdr:row>74</xdr:row>
      <xdr:rowOff>159620</xdr:rowOff>
    </xdr:to>
    <xdr:sp macro="" textlink="">
      <xdr:nvSpPr>
        <xdr:cNvPr id="853" name="円/楕円 852"/>
        <xdr:cNvSpPr/>
      </xdr:nvSpPr>
      <xdr:spPr>
        <a:xfrm>
          <a:off x="18605500" y="127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4697</xdr:rowOff>
    </xdr:from>
    <xdr:ext cx="534377" cy="259045"/>
    <xdr:sp macro="" textlink="">
      <xdr:nvSpPr>
        <xdr:cNvPr id="854" name="テキスト ボックス 853"/>
        <xdr:cNvSpPr txBox="1"/>
      </xdr:nvSpPr>
      <xdr:spPr>
        <a:xfrm>
          <a:off x="18389111" y="1252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522,726</a:t>
          </a:r>
          <a:r>
            <a:rPr kumimoji="1" lang="ja-JP" altLang="en-US" sz="1300">
              <a:latin typeface="ＭＳ Ｐゴシック"/>
            </a:rPr>
            <a:t>円となっている。主な構成項目である人件費は、住民一人当たり</a:t>
          </a:r>
          <a:r>
            <a:rPr kumimoji="1" lang="en-US" altLang="ja-JP" sz="1300">
              <a:latin typeface="ＭＳ Ｐゴシック"/>
            </a:rPr>
            <a:t>81,740</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80,000</a:t>
          </a:r>
          <a:r>
            <a:rPr kumimoji="1" lang="ja-JP" altLang="en-US" sz="1300">
              <a:latin typeface="ＭＳ Ｐゴシック"/>
            </a:rPr>
            <a:t>円程度で推移してきているが、類似団体平均と比べて高い水準にある。今後も「会津美里町定員適正化計画」に基づき人件費の抑制に努める。　</a:t>
          </a:r>
        </a:p>
        <a:p>
          <a:r>
            <a:rPr kumimoji="1" lang="ja-JP" altLang="en-US" sz="1300">
              <a:latin typeface="ＭＳ Ｐゴシック"/>
            </a:rPr>
            <a:t>また、普通建設事業費は住民一人当たり</a:t>
          </a:r>
          <a:r>
            <a:rPr kumimoji="1" lang="en-US" altLang="ja-JP" sz="1300">
              <a:latin typeface="ＭＳ Ｐゴシック"/>
            </a:rPr>
            <a:t>31,132</a:t>
          </a:r>
          <a:r>
            <a:rPr kumimoji="1" lang="ja-JP" altLang="en-US" sz="1300">
              <a:latin typeface="ＭＳ Ｐゴシック"/>
            </a:rPr>
            <a:t>円となっており、類似団体と比較して低い水準にあるが、今後、公共施設整備及び老朽化に伴う大規模改修など増加することが見込まれるため、事務事業の見直しを行い経費の抑制に努める。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21,497
21,462
276.33
11,609,337
11,237,047
314,360
7,927,016
9,855,133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94960</xdr:rowOff>
    </xdr:from>
    <xdr:to>
      <xdr:col>6</xdr:col>
      <xdr:colOff>511175</xdr:colOff>
      <xdr:row>33</xdr:row>
      <xdr:rowOff>57404</xdr:rowOff>
    </xdr:to>
    <xdr:cxnSp macro="">
      <xdr:nvCxnSpPr>
        <xdr:cNvPr id="63" name="直線コネクタ 62"/>
        <xdr:cNvCxnSpPr/>
      </xdr:nvCxnSpPr>
      <xdr:spPr>
        <a:xfrm flipV="1">
          <a:off x="3797300" y="5581360"/>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57404</xdr:rowOff>
    </xdr:from>
    <xdr:to>
      <xdr:col>5</xdr:col>
      <xdr:colOff>358775</xdr:colOff>
      <xdr:row>34</xdr:row>
      <xdr:rowOff>38136</xdr:rowOff>
    </xdr:to>
    <xdr:cxnSp macro="">
      <xdr:nvCxnSpPr>
        <xdr:cNvPr id="66" name="直線コネクタ 65"/>
        <xdr:cNvCxnSpPr/>
      </xdr:nvCxnSpPr>
      <xdr:spPr>
        <a:xfrm flipV="1">
          <a:off x="2908300" y="5715254"/>
          <a:ext cx="889000" cy="1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165172</xdr:rowOff>
    </xdr:from>
    <xdr:to>
      <xdr:col>4</xdr:col>
      <xdr:colOff>155575</xdr:colOff>
      <xdr:row>34</xdr:row>
      <xdr:rowOff>38136</xdr:rowOff>
    </xdr:to>
    <xdr:cxnSp macro="">
      <xdr:nvCxnSpPr>
        <xdr:cNvPr id="69" name="直線コネクタ 68"/>
        <xdr:cNvCxnSpPr/>
      </xdr:nvCxnSpPr>
      <xdr:spPr>
        <a:xfrm>
          <a:off x="2019300" y="5823022"/>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82877</xdr:rowOff>
    </xdr:from>
    <xdr:to>
      <xdr:col>2</xdr:col>
      <xdr:colOff>638175</xdr:colOff>
      <xdr:row>33</xdr:row>
      <xdr:rowOff>165172</xdr:rowOff>
    </xdr:to>
    <xdr:cxnSp macro="">
      <xdr:nvCxnSpPr>
        <xdr:cNvPr id="72" name="直線コネクタ 71"/>
        <xdr:cNvCxnSpPr/>
      </xdr:nvCxnSpPr>
      <xdr:spPr>
        <a:xfrm>
          <a:off x="1130300" y="5569277"/>
          <a:ext cx="889000" cy="25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44160</xdr:rowOff>
    </xdr:from>
    <xdr:to>
      <xdr:col>6</xdr:col>
      <xdr:colOff>561975</xdr:colOff>
      <xdr:row>32</xdr:row>
      <xdr:rowOff>145760</xdr:rowOff>
    </xdr:to>
    <xdr:sp macro="" textlink="">
      <xdr:nvSpPr>
        <xdr:cNvPr id="82" name="円/楕円 81"/>
        <xdr:cNvSpPr/>
      </xdr:nvSpPr>
      <xdr:spPr>
        <a:xfrm>
          <a:off x="4584700" y="55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67037</xdr:rowOff>
    </xdr:from>
    <xdr:ext cx="469744" cy="259045"/>
    <xdr:sp macro="" textlink="">
      <xdr:nvSpPr>
        <xdr:cNvPr id="83" name="議会費該当値テキスト"/>
        <xdr:cNvSpPr txBox="1"/>
      </xdr:nvSpPr>
      <xdr:spPr>
        <a:xfrm>
          <a:off x="4686300" y="53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6604</xdr:rowOff>
    </xdr:from>
    <xdr:to>
      <xdr:col>5</xdr:col>
      <xdr:colOff>409575</xdr:colOff>
      <xdr:row>33</xdr:row>
      <xdr:rowOff>108204</xdr:rowOff>
    </xdr:to>
    <xdr:sp macro="" textlink="">
      <xdr:nvSpPr>
        <xdr:cNvPr id="84" name="円/楕円 83"/>
        <xdr:cNvSpPr/>
      </xdr:nvSpPr>
      <xdr:spPr>
        <a:xfrm>
          <a:off x="37465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124731</xdr:rowOff>
    </xdr:from>
    <xdr:ext cx="469744" cy="259045"/>
    <xdr:sp macro="" textlink="">
      <xdr:nvSpPr>
        <xdr:cNvPr id="85" name="テキスト ボックス 84"/>
        <xdr:cNvSpPr txBox="1"/>
      </xdr:nvSpPr>
      <xdr:spPr>
        <a:xfrm>
          <a:off x="3562427" y="543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158786</xdr:rowOff>
    </xdr:from>
    <xdr:to>
      <xdr:col>4</xdr:col>
      <xdr:colOff>206375</xdr:colOff>
      <xdr:row>34</xdr:row>
      <xdr:rowOff>88936</xdr:rowOff>
    </xdr:to>
    <xdr:sp macro="" textlink="">
      <xdr:nvSpPr>
        <xdr:cNvPr id="86" name="円/楕円 85"/>
        <xdr:cNvSpPr/>
      </xdr:nvSpPr>
      <xdr:spPr>
        <a:xfrm>
          <a:off x="2857500" y="58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105463</xdr:rowOff>
    </xdr:from>
    <xdr:ext cx="469744" cy="259045"/>
    <xdr:sp macro="" textlink="">
      <xdr:nvSpPr>
        <xdr:cNvPr id="87" name="テキスト ボックス 86"/>
        <xdr:cNvSpPr txBox="1"/>
      </xdr:nvSpPr>
      <xdr:spPr>
        <a:xfrm>
          <a:off x="2673427" y="55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114372</xdr:rowOff>
    </xdr:from>
    <xdr:to>
      <xdr:col>3</xdr:col>
      <xdr:colOff>3175</xdr:colOff>
      <xdr:row>34</xdr:row>
      <xdr:rowOff>44522</xdr:rowOff>
    </xdr:to>
    <xdr:sp macro="" textlink="">
      <xdr:nvSpPr>
        <xdr:cNvPr id="88" name="円/楕円 87"/>
        <xdr:cNvSpPr/>
      </xdr:nvSpPr>
      <xdr:spPr>
        <a:xfrm>
          <a:off x="1968500" y="57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61049</xdr:rowOff>
    </xdr:from>
    <xdr:ext cx="469744" cy="259045"/>
    <xdr:sp macro="" textlink="">
      <xdr:nvSpPr>
        <xdr:cNvPr id="89" name="テキスト ボックス 88"/>
        <xdr:cNvSpPr txBox="1"/>
      </xdr:nvSpPr>
      <xdr:spPr>
        <a:xfrm>
          <a:off x="1784427" y="55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32077</xdr:rowOff>
    </xdr:from>
    <xdr:to>
      <xdr:col>1</xdr:col>
      <xdr:colOff>485775</xdr:colOff>
      <xdr:row>32</xdr:row>
      <xdr:rowOff>133677</xdr:rowOff>
    </xdr:to>
    <xdr:sp macro="" textlink="">
      <xdr:nvSpPr>
        <xdr:cNvPr id="90" name="円/楕円 89"/>
        <xdr:cNvSpPr/>
      </xdr:nvSpPr>
      <xdr:spPr>
        <a:xfrm>
          <a:off x="1079500" y="55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150204</xdr:rowOff>
    </xdr:from>
    <xdr:ext cx="469744" cy="259045"/>
    <xdr:sp macro="" textlink="">
      <xdr:nvSpPr>
        <xdr:cNvPr id="91" name="テキスト ボックス 90"/>
        <xdr:cNvSpPr txBox="1"/>
      </xdr:nvSpPr>
      <xdr:spPr>
        <a:xfrm>
          <a:off x="895427" y="52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122479</xdr:rowOff>
    </xdr:from>
    <xdr:to>
      <xdr:col>6</xdr:col>
      <xdr:colOff>511175</xdr:colOff>
      <xdr:row>54</xdr:row>
      <xdr:rowOff>91738</xdr:rowOff>
    </xdr:to>
    <xdr:cxnSp macro="">
      <xdr:nvCxnSpPr>
        <xdr:cNvPr id="123" name="直線コネクタ 122"/>
        <xdr:cNvCxnSpPr/>
      </xdr:nvCxnSpPr>
      <xdr:spPr>
        <a:xfrm flipV="1">
          <a:off x="3797300" y="9037879"/>
          <a:ext cx="838200" cy="3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89778</xdr:rowOff>
    </xdr:from>
    <xdr:to>
      <xdr:col>5</xdr:col>
      <xdr:colOff>358775</xdr:colOff>
      <xdr:row>54</xdr:row>
      <xdr:rowOff>91738</xdr:rowOff>
    </xdr:to>
    <xdr:cxnSp macro="">
      <xdr:nvCxnSpPr>
        <xdr:cNvPr id="126" name="直線コネクタ 125"/>
        <xdr:cNvCxnSpPr/>
      </xdr:nvCxnSpPr>
      <xdr:spPr>
        <a:xfrm>
          <a:off x="2908300" y="934807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89778</xdr:rowOff>
    </xdr:from>
    <xdr:to>
      <xdr:col>4</xdr:col>
      <xdr:colOff>155575</xdr:colOff>
      <xdr:row>54</xdr:row>
      <xdr:rowOff>158238</xdr:rowOff>
    </xdr:to>
    <xdr:cxnSp macro="">
      <xdr:nvCxnSpPr>
        <xdr:cNvPr id="129" name="直線コネクタ 128"/>
        <xdr:cNvCxnSpPr/>
      </xdr:nvCxnSpPr>
      <xdr:spPr>
        <a:xfrm flipV="1">
          <a:off x="2019300" y="9348078"/>
          <a:ext cx="889000" cy="6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121336</xdr:rowOff>
    </xdr:from>
    <xdr:to>
      <xdr:col>2</xdr:col>
      <xdr:colOff>638175</xdr:colOff>
      <xdr:row>54</xdr:row>
      <xdr:rowOff>158238</xdr:rowOff>
    </xdr:to>
    <xdr:cxnSp macro="">
      <xdr:nvCxnSpPr>
        <xdr:cNvPr id="132" name="直線コネクタ 131"/>
        <xdr:cNvCxnSpPr/>
      </xdr:nvCxnSpPr>
      <xdr:spPr>
        <a:xfrm>
          <a:off x="1130300" y="9379636"/>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752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71679</xdr:rowOff>
    </xdr:from>
    <xdr:to>
      <xdr:col>6</xdr:col>
      <xdr:colOff>561975</xdr:colOff>
      <xdr:row>53</xdr:row>
      <xdr:rowOff>1829</xdr:rowOff>
    </xdr:to>
    <xdr:sp macro="" textlink="">
      <xdr:nvSpPr>
        <xdr:cNvPr id="142" name="円/楕円 141"/>
        <xdr:cNvSpPr/>
      </xdr:nvSpPr>
      <xdr:spPr>
        <a:xfrm>
          <a:off x="4584700" y="898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94556</xdr:rowOff>
    </xdr:from>
    <xdr:ext cx="599010" cy="259045"/>
    <xdr:sp macro="" textlink="">
      <xdr:nvSpPr>
        <xdr:cNvPr id="143" name="総務費該当値テキスト"/>
        <xdr:cNvSpPr txBox="1"/>
      </xdr:nvSpPr>
      <xdr:spPr>
        <a:xfrm>
          <a:off x="4686300" y="88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138,082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40938</xdr:rowOff>
    </xdr:from>
    <xdr:to>
      <xdr:col>5</xdr:col>
      <xdr:colOff>409575</xdr:colOff>
      <xdr:row>54</xdr:row>
      <xdr:rowOff>142538</xdr:rowOff>
    </xdr:to>
    <xdr:sp macro="" textlink="">
      <xdr:nvSpPr>
        <xdr:cNvPr id="144" name="円/楕円 143"/>
        <xdr:cNvSpPr/>
      </xdr:nvSpPr>
      <xdr:spPr>
        <a:xfrm>
          <a:off x="3746500" y="92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159065</xdr:rowOff>
    </xdr:from>
    <xdr:ext cx="599010" cy="259045"/>
    <xdr:sp macro="" textlink="">
      <xdr:nvSpPr>
        <xdr:cNvPr id="145" name="テキスト ボックス 144"/>
        <xdr:cNvSpPr txBox="1"/>
      </xdr:nvSpPr>
      <xdr:spPr>
        <a:xfrm>
          <a:off x="3497794" y="907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109,406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38978</xdr:rowOff>
    </xdr:from>
    <xdr:to>
      <xdr:col>4</xdr:col>
      <xdr:colOff>206375</xdr:colOff>
      <xdr:row>54</xdr:row>
      <xdr:rowOff>140578</xdr:rowOff>
    </xdr:to>
    <xdr:sp macro="" textlink="">
      <xdr:nvSpPr>
        <xdr:cNvPr id="146" name="円/楕円 145"/>
        <xdr:cNvSpPr/>
      </xdr:nvSpPr>
      <xdr:spPr>
        <a:xfrm>
          <a:off x="2857500" y="929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157105</xdr:rowOff>
    </xdr:from>
    <xdr:ext cx="599010" cy="259045"/>
    <xdr:sp macro="" textlink="">
      <xdr:nvSpPr>
        <xdr:cNvPr id="147" name="テキスト ボックス 146"/>
        <xdr:cNvSpPr txBox="1"/>
      </xdr:nvSpPr>
      <xdr:spPr>
        <a:xfrm>
          <a:off x="2608794" y="907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109,586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107438</xdr:rowOff>
    </xdr:from>
    <xdr:to>
      <xdr:col>3</xdr:col>
      <xdr:colOff>3175</xdr:colOff>
      <xdr:row>55</xdr:row>
      <xdr:rowOff>37588</xdr:rowOff>
    </xdr:to>
    <xdr:sp macro="" textlink="">
      <xdr:nvSpPr>
        <xdr:cNvPr id="148" name="円/楕円 147"/>
        <xdr:cNvSpPr/>
      </xdr:nvSpPr>
      <xdr:spPr>
        <a:xfrm>
          <a:off x="1968500" y="93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54115</xdr:rowOff>
    </xdr:from>
    <xdr:ext cx="599010" cy="259045"/>
    <xdr:sp macro="" textlink="">
      <xdr:nvSpPr>
        <xdr:cNvPr id="149" name="テキスト ボックス 148"/>
        <xdr:cNvSpPr txBox="1"/>
      </xdr:nvSpPr>
      <xdr:spPr>
        <a:xfrm>
          <a:off x="1719794" y="914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70536</xdr:rowOff>
    </xdr:from>
    <xdr:to>
      <xdr:col>1</xdr:col>
      <xdr:colOff>485775</xdr:colOff>
      <xdr:row>55</xdr:row>
      <xdr:rowOff>686</xdr:rowOff>
    </xdr:to>
    <xdr:sp macro="" textlink="">
      <xdr:nvSpPr>
        <xdr:cNvPr id="150" name="円/楕円 149"/>
        <xdr:cNvSpPr/>
      </xdr:nvSpPr>
      <xdr:spPr>
        <a:xfrm>
          <a:off x="1079500" y="93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17213</xdr:rowOff>
    </xdr:from>
    <xdr:ext cx="599010" cy="259045"/>
    <xdr:sp macro="" textlink="">
      <xdr:nvSpPr>
        <xdr:cNvPr id="151" name="テキスト ボックス 150"/>
        <xdr:cNvSpPr txBox="1"/>
      </xdr:nvSpPr>
      <xdr:spPr>
        <a:xfrm>
          <a:off x="830794" y="910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149041</xdr:rowOff>
    </xdr:from>
    <xdr:to>
      <xdr:col>6</xdr:col>
      <xdr:colOff>511175</xdr:colOff>
      <xdr:row>77</xdr:row>
      <xdr:rowOff>150792</xdr:rowOff>
    </xdr:to>
    <xdr:cxnSp macro="">
      <xdr:nvCxnSpPr>
        <xdr:cNvPr id="180" name="直線コネクタ 179"/>
        <xdr:cNvCxnSpPr/>
      </xdr:nvCxnSpPr>
      <xdr:spPr>
        <a:xfrm flipV="1">
          <a:off x="3797300" y="13350691"/>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150792</xdr:rowOff>
    </xdr:from>
    <xdr:to>
      <xdr:col>5</xdr:col>
      <xdr:colOff>358775</xdr:colOff>
      <xdr:row>78</xdr:row>
      <xdr:rowOff>4907</xdr:rowOff>
    </xdr:to>
    <xdr:cxnSp macro="">
      <xdr:nvCxnSpPr>
        <xdr:cNvPr id="183" name="直線コネクタ 182"/>
        <xdr:cNvCxnSpPr/>
      </xdr:nvCxnSpPr>
      <xdr:spPr>
        <a:xfrm flipV="1">
          <a:off x="2908300" y="13352442"/>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45568</xdr:rowOff>
    </xdr:from>
    <xdr:to>
      <xdr:col>4</xdr:col>
      <xdr:colOff>155575</xdr:colOff>
      <xdr:row>78</xdr:row>
      <xdr:rowOff>4907</xdr:rowOff>
    </xdr:to>
    <xdr:cxnSp macro="">
      <xdr:nvCxnSpPr>
        <xdr:cNvPr id="186" name="直線コネクタ 185"/>
        <xdr:cNvCxnSpPr/>
      </xdr:nvCxnSpPr>
      <xdr:spPr>
        <a:xfrm>
          <a:off x="2019300" y="13247218"/>
          <a:ext cx="889000" cy="13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45568</xdr:rowOff>
    </xdr:from>
    <xdr:to>
      <xdr:col>2</xdr:col>
      <xdr:colOff>638175</xdr:colOff>
      <xdr:row>78</xdr:row>
      <xdr:rowOff>9296</xdr:rowOff>
    </xdr:to>
    <xdr:cxnSp macro="">
      <xdr:nvCxnSpPr>
        <xdr:cNvPr id="189" name="直線コネクタ 188"/>
        <xdr:cNvCxnSpPr/>
      </xdr:nvCxnSpPr>
      <xdr:spPr>
        <a:xfrm flipV="1">
          <a:off x="1130300" y="13247218"/>
          <a:ext cx="889000" cy="1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1" name="テキスト ボックス 190"/>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3" name="テキスト ボックス 192"/>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98241</xdr:rowOff>
    </xdr:from>
    <xdr:to>
      <xdr:col>6</xdr:col>
      <xdr:colOff>561975</xdr:colOff>
      <xdr:row>78</xdr:row>
      <xdr:rowOff>28391</xdr:rowOff>
    </xdr:to>
    <xdr:sp macro="" textlink="">
      <xdr:nvSpPr>
        <xdr:cNvPr id="199" name="円/楕円 198"/>
        <xdr:cNvSpPr/>
      </xdr:nvSpPr>
      <xdr:spPr>
        <a:xfrm>
          <a:off x="4584700" y="132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70698</xdr:rowOff>
    </xdr:from>
    <xdr:ext cx="599010" cy="259045"/>
    <xdr:sp macro="" textlink="">
      <xdr:nvSpPr>
        <xdr:cNvPr id="200" name="民生費該当値テキスト"/>
        <xdr:cNvSpPr txBox="1"/>
      </xdr:nvSpPr>
      <xdr:spPr>
        <a:xfrm>
          <a:off x="4686300" y="1327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99992</xdr:rowOff>
    </xdr:from>
    <xdr:to>
      <xdr:col>5</xdr:col>
      <xdr:colOff>409575</xdr:colOff>
      <xdr:row>78</xdr:row>
      <xdr:rowOff>30142</xdr:rowOff>
    </xdr:to>
    <xdr:sp macro="" textlink="">
      <xdr:nvSpPr>
        <xdr:cNvPr id="201" name="円/楕円 200"/>
        <xdr:cNvSpPr/>
      </xdr:nvSpPr>
      <xdr:spPr>
        <a:xfrm>
          <a:off x="3746500" y="133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46669</xdr:rowOff>
    </xdr:from>
    <xdr:ext cx="599010" cy="259045"/>
    <xdr:sp macro="" textlink="">
      <xdr:nvSpPr>
        <xdr:cNvPr id="202" name="テキスト ボックス 201"/>
        <xdr:cNvSpPr txBox="1"/>
      </xdr:nvSpPr>
      <xdr:spPr>
        <a:xfrm>
          <a:off x="3497794" y="1307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125557</xdr:rowOff>
    </xdr:from>
    <xdr:to>
      <xdr:col>4</xdr:col>
      <xdr:colOff>206375</xdr:colOff>
      <xdr:row>78</xdr:row>
      <xdr:rowOff>55707</xdr:rowOff>
    </xdr:to>
    <xdr:sp macro="" textlink="">
      <xdr:nvSpPr>
        <xdr:cNvPr id="203" name="円/楕円 202"/>
        <xdr:cNvSpPr/>
      </xdr:nvSpPr>
      <xdr:spPr>
        <a:xfrm>
          <a:off x="2857500" y="133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72234</xdr:rowOff>
    </xdr:from>
    <xdr:ext cx="599010" cy="259045"/>
    <xdr:sp macro="" textlink="">
      <xdr:nvSpPr>
        <xdr:cNvPr id="204" name="テキスト ボックス 203"/>
        <xdr:cNvSpPr txBox="1"/>
      </xdr:nvSpPr>
      <xdr:spPr>
        <a:xfrm>
          <a:off x="2608794" y="1310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166218</xdr:rowOff>
    </xdr:from>
    <xdr:to>
      <xdr:col>3</xdr:col>
      <xdr:colOff>3175</xdr:colOff>
      <xdr:row>77</xdr:row>
      <xdr:rowOff>96368</xdr:rowOff>
    </xdr:to>
    <xdr:sp macro="" textlink="">
      <xdr:nvSpPr>
        <xdr:cNvPr id="205" name="円/楕円 204"/>
        <xdr:cNvSpPr/>
      </xdr:nvSpPr>
      <xdr:spPr>
        <a:xfrm>
          <a:off x="1968500" y="131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112895</xdr:rowOff>
    </xdr:from>
    <xdr:ext cx="599010" cy="259045"/>
    <xdr:sp macro="" textlink="">
      <xdr:nvSpPr>
        <xdr:cNvPr id="206" name="テキスト ボックス 205"/>
        <xdr:cNvSpPr txBox="1"/>
      </xdr:nvSpPr>
      <xdr:spPr>
        <a:xfrm>
          <a:off x="1719794" y="1297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129946</xdr:rowOff>
    </xdr:from>
    <xdr:to>
      <xdr:col>1</xdr:col>
      <xdr:colOff>485775</xdr:colOff>
      <xdr:row>78</xdr:row>
      <xdr:rowOff>60096</xdr:rowOff>
    </xdr:to>
    <xdr:sp macro="" textlink="">
      <xdr:nvSpPr>
        <xdr:cNvPr id="207" name="円/楕円 206"/>
        <xdr:cNvSpPr/>
      </xdr:nvSpPr>
      <xdr:spPr>
        <a:xfrm>
          <a:off x="1079500" y="133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76623</xdr:rowOff>
    </xdr:from>
    <xdr:ext cx="599010" cy="259045"/>
    <xdr:sp macro="" textlink="">
      <xdr:nvSpPr>
        <xdr:cNvPr id="208" name="テキスト ボックス 207"/>
        <xdr:cNvSpPr txBox="1"/>
      </xdr:nvSpPr>
      <xdr:spPr>
        <a:xfrm>
          <a:off x="830794" y="1310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136123</xdr:rowOff>
    </xdr:from>
    <xdr:to>
      <xdr:col>6</xdr:col>
      <xdr:colOff>511175</xdr:colOff>
      <xdr:row>98</xdr:row>
      <xdr:rowOff>154053</xdr:rowOff>
    </xdr:to>
    <xdr:cxnSp macro="">
      <xdr:nvCxnSpPr>
        <xdr:cNvPr id="240" name="直線コネクタ 239"/>
        <xdr:cNvCxnSpPr/>
      </xdr:nvCxnSpPr>
      <xdr:spPr>
        <a:xfrm flipV="1">
          <a:off x="3797300" y="16938223"/>
          <a:ext cx="8382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154053</xdr:rowOff>
    </xdr:from>
    <xdr:to>
      <xdr:col>5</xdr:col>
      <xdr:colOff>358775</xdr:colOff>
      <xdr:row>99</xdr:row>
      <xdr:rowOff>41875</xdr:rowOff>
    </xdr:to>
    <xdr:cxnSp macro="">
      <xdr:nvCxnSpPr>
        <xdr:cNvPr id="243" name="直線コネクタ 242"/>
        <xdr:cNvCxnSpPr/>
      </xdr:nvCxnSpPr>
      <xdr:spPr>
        <a:xfrm flipV="1">
          <a:off x="2908300" y="16956153"/>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3764</xdr:rowOff>
    </xdr:from>
    <xdr:to>
      <xdr:col>4</xdr:col>
      <xdr:colOff>155575</xdr:colOff>
      <xdr:row>99</xdr:row>
      <xdr:rowOff>41875</xdr:rowOff>
    </xdr:to>
    <xdr:cxnSp macro="">
      <xdr:nvCxnSpPr>
        <xdr:cNvPr id="246" name="直線コネクタ 245"/>
        <xdr:cNvCxnSpPr/>
      </xdr:nvCxnSpPr>
      <xdr:spPr>
        <a:xfrm>
          <a:off x="2019300" y="16977314"/>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169925</xdr:rowOff>
    </xdr:from>
    <xdr:to>
      <xdr:col>2</xdr:col>
      <xdr:colOff>638175</xdr:colOff>
      <xdr:row>99</xdr:row>
      <xdr:rowOff>3764</xdr:rowOff>
    </xdr:to>
    <xdr:cxnSp macro="">
      <xdr:nvCxnSpPr>
        <xdr:cNvPr id="249" name="直線コネクタ 248"/>
        <xdr:cNvCxnSpPr/>
      </xdr:nvCxnSpPr>
      <xdr:spPr>
        <a:xfrm>
          <a:off x="1130300" y="16972025"/>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85323</xdr:rowOff>
    </xdr:from>
    <xdr:to>
      <xdr:col>6</xdr:col>
      <xdr:colOff>561975</xdr:colOff>
      <xdr:row>99</xdr:row>
      <xdr:rowOff>15473</xdr:rowOff>
    </xdr:to>
    <xdr:sp macro="" textlink="">
      <xdr:nvSpPr>
        <xdr:cNvPr id="259" name="円/楕円 258"/>
        <xdr:cNvSpPr/>
      </xdr:nvSpPr>
      <xdr:spPr>
        <a:xfrm>
          <a:off x="4584700" y="16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63750</xdr:rowOff>
    </xdr:from>
    <xdr:ext cx="534377" cy="259045"/>
    <xdr:sp macro="" textlink="">
      <xdr:nvSpPr>
        <xdr:cNvPr id="260" name="衛生費該当値テキスト"/>
        <xdr:cNvSpPr txBox="1"/>
      </xdr:nvSpPr>
      <xdr:spPr>
        <a:xfrm>
          <a:off x="4686300" y="168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103253</xdr:rowOff>
    </xdr:from>
    <xdr:to>
      <xdr:col>5</xdr:col>
      <xdr:colOff>409575</xdr:colOff>
      <xdr:row>99</xdr:row>
      <xdr:rowOff>33403</xdr:rowOff>
    </xdr:to>
    <xdr:sp macro="" textlink="">
      <xdr:nvSpPr>
        <xdr:cNvPr id="261" name="円/楕円 260"/>
        <xdr:cNvSpPr/>
      </xdr:nvSpPr>
      <xdr:spPr>
        <a:xfrm>
          <a:off x="3746500" y="169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24530</xdr:rowOff>
    </xdr:from>
    <xdr:ext cx="534377" cy="259045"/>
    <xdr:sp macro="" textlink="">
      <xdr:nvSpPr>
        <xdr:cNvPr id="262" name="テキスト ボックス 261"/>
        <xdr:cNvSpPr txBox="1"/>
      </xdr:nvSpPr>
      <xdr:spPr>
        <a:xfrm>
          <a:off x="3530111" y="169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162525</xdr:rowOff>
    </xdr:from>
    <xdr:to>
      <xdr:col>4</xdr:col>
      <xdr:colOff>206375</xdr:colOff>
      <xdr:row>99</xdr:row>
      <xdr:rowOff>92675</xdr:rowOff>
    </xdr:to>
    <xdr:sp macro="" textlink="">
      <xdr:nvSpPr>
        <xdr:cNvPr id="263" name="円/楕円 262"/>
        <xdr:cNvSpPr/>
      </xdr:nvSpPr>
      <xdr:spPr>
        <a:xfrm>
          <a:off x="2857500" y="169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83802</xdr:rowOff>
    </xdr:from>
    <xdr:ext cx="534377" cy="259045"/>
    <xdr:sp macro="" textlink="">
      <xdr:nvSpPr>
        <xdr:cNvPr id="264" name="テキスト ボックス 263"/>
        <xdr:cNvSpPr txBox="1"/>
      </xdr:nvSpPr>
      <xdr:spPr>
        <a:xfrm>
          <a:off x="2641111" y="170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124414</xdr:rowOff>
    </xdr:from>
    <xdr:to>
      <xdr:col>3</xdr:col>
      <xdr:colOff>3175</xdr:colOff>
      <xdr:row>99</xdr:row>
      <xdr:rowOff>54564</xdr:rowOff>
    </xdr:to>
    <xdr:sp macro="" textlink="">
      <xdr:nvSpPr>
        <xdr:cNvPr id="265" name="円/楕円 264"/>
        <xdr:cNvSpPr/>
      </xdr:nvSpPr>
      <xdr:spPr>
        <a:xfrm>
          <a:off x="1968500" y="1692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45691</xdr:rowOff>
    </xdr:from>
    <xdr:ext cx="534377" cy="259045"/>
    <xdr:sp macro="" textlink="">
      <xdr:nvSpPr>
        <xdr:cNvPr id="266" name="テキスト ボックス 265"/>
        <xdr:cNvSpPr txBox="1"/>
      </xdr:nvSpPr>
      <xdr:spPr>
        <a:xfrm>
          <a:off x="1752111" y="1701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119125</xdr:rowOff>
    </xdr:from>
    <xdr:to>
      <xdr:col>1</xdr:col>
      <xdr:colOff>485775</xdr:colOff>
      <xdr:row>99</xdr:row>
      <xdr:rowOff>49275</xdr:rowOff>
    </xdr:to>
    <xdr:sp macro="" textlink="">
      <xdr:nvSpPr>
        <xdr:cNvPr id="267" name="円/楕円 266"/>
        <xdr:cNvSpPr/>
      </xdr:nvSpPr>
      <xdr:spPr>
        <a:xfrm>
          <a:off x="1079500" y="169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40402</xdr:rowOff>
    </xdr:from>
    <xdr:ext cx="534377" cy="259045"/>
    <xdr:sp macro="" textlink="">
      <xdr:nvSpPr>
        <xdr:cNvPr id="268" name="テキスト ボックス 267"/>
        <xdr:cNvSpPr txBox="1"/>
      </xdr:nvSpPr>
      <xdr:spPr>
        <a:xfrm>
          <a:off x="863111" y="1701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60452</xdr:rowOff>
    </xdr:from>
    <xdr:to>
      <xdr:col>15</xdr:col>
      <xdr:colOff>180340</xdr:colOff>
      <xdr:row>39</xdr:row>
      <xdr:rowOff>44450</xdr:rowOff>
    </xdr:to>
    <xdr:cxnSp macro="">
      <xdr:nvCxnSpPr>
        <xdr:cNvPr id="292" name="直線コネクタ 291"/>
        <xdr:cNvCxnSpPr/>
      </xdr:nvCxnSpPr>
      <xdr:spPr>
        <a:xfrm flipV="1">
          <a:off x="10475595" y="5546852"/>
          <a:ext cx="127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7129</xdr:rowOff>
    </xdr:from>
    <xdr:ext cx="469744" cy="259045"/>
    <xdr:sp macro="" textlink="">
      <xdr:nvSpPr>
        <xdr:cNvPr id="295" name="労働費最大値テキスト"/>
        <xdr:cNvSpPr txBox="1"/>
      </xdr:nvSpPr>
      <xdr:spPr>
        <a:xfrm>
          <a:off x="10528300" y="53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32</xdr:row>
      <xdr:rowOff>60452</xdr:rowOff>
    </xdr:from>
    <xdr:to>
      <xdr:col>15</xdr:col>
      <xdr:colOff>269875</xdr:colOff>
      <xdr:row>32</xdr:row>
      <xdr:rowOff>60452</xdr:rowOff>
    </xdr:to>
    <xdr:cxnSp macro="">
      <xdr:nvCxnSpPr>
        <xdr:cNvPr id="296" name="直線コネクタ 295"/>
        <xdr:cNvCxnSpPr/>
      </xdr:nvCxnSpPr>
      <xdr:spPr>
        <a:xfrm>
          <a:off x="10388600" y="554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46165</xdr:rowOff>
    </xdr:from>
    <xdr:to>
      <xdr:col>15</xdr:col>
      <xdr:colOff>180975</xdr:colOff>
      <xdr:row>36</xdr:row>
      <xdr:rowOff>149797</xdr:rowOff>
    </xdr:to>
    <xdr:cxnSp macro="">
      <xdr:nvCxnSpPr>
        <xdr:cNvPr id="297" name="直線コネクタ 296"/>
        <xdr:cNvCxnSpPr/>
      </xdr:nvCxnSpPr>
      <xdr:spPr>
        <a:xfrm>
          <a:off x="9639300" y="5704015"/>
          <a:ext cx="838200" cy="6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136097</xdr:rowOff>
    </xdr:from>
    <xdr:ext cx="378565" cy="259045"/>
    <xdr:sp macro="" textlink="">
      <xdr:nvSpPr>
        <xdr:cNvPr id="298" name="労働費平均値テキスト"/>
        <xdr:cNvSpPr txBox="1"/>
      </xdr:nvSpPr>
      <xdr:spPr>
        <a:xfrm>
          <a:off x="10528300" y="64797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157671</xdr:rowOff>
    </xdr:from>
    <xdr:to>
      <xdr:col>15</xdr:col>
      <xdr:colOff>231775</xdr:colOff>
      <xdr:row>38</xdr:row>
      <xdr:rowOff>87821</xdr:rowOff>
    </xdr:to>
    <xdr:sp macro="" textlink="">
      <xdr:nvSpPr>
        <xdr:cNvPr id="299" name="フローチャート : 判断 298"/>
        <xdr:cNvSpPr/>
      </xdr:nvSpPr>
      <xdr:spPr>
        <a:xfrm>
          <a:off x="104267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115697</xdr:rowOff>
    </xdr:from>
    <xdr:to>
      <xdr:col>14</xdr:col>
      <xdr:colOff>28575</xdr:colOff>
      <xdr:row>33</xdr:row>
      <xdr:rowOff>46165</xdr:rowOff>
    </xdr:to>
    <xdr:cxnSp macro="">
      <xdr:nvCxnSpPr>
        <xdr:cNvPr id="300" name="直線コネクタ 299"/>
        <xdr:cNvCxnSpPr/>
      </xdr:nvCxnSpPr>
      <xdr:spPr>
        <a:xfrm>
          <a:off x="8750300" y="5602097"/>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151765</xdr:rowOff>
    </xdr:from>
    <xdr:to>
      <xdr:col>14</xdr:col>
      <xdr:colOff>79375</xdr:colOff>
      <xdr:row>38</xdr:row>
      <xdr:rowOff>81915</xdr:rowOff>
    </xdr:to>
    <xdr:sp macro="" textlink="">
      <xdr:nvSpPr>
        <xdr:cNvPr id="301" name="フローチャート : 判断 300"/>
        <xdr:cNvSpPr/>
      </xdr:nvSpPr>
      <xdr:spPr>
        <a:xfrm>
          <a:off x="9588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73042</xdr:rowOff>
    </xdr:from>
    <xdr:ext cx="378565" cy="259045"/>
    <xdr:sp macro="" textlink="">
      <xdr:nvSpPr>
        <xdr:cNvPr id="302" name="テキスト ボックス 301"/>
        <xdr:cNvSpPr txBox="1"/>
      </xdr:nvSpPr>
      <xdr:spPr>
        <a:xfrm>
          <a:off x="9450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157988</xdr:rowOff>
    </xdr:from>
    <xdr:to>
      <xdr:col>12</xdr:col>
      <xdr:colOff>511175</xdr:colOff>
      <xdr:row>32</xdr:row>
      <xdr:rowOff>115697</xdr:rowOff>
    </xdr:to>
    <xdr:cxnSp macro="">
      <xdr:nvCxnSpPr>
        <xdr:cNvPr id="303" name="直線コネクタ 302"/>
        <xdr:cNvCxnSpPr/>
      </xdr:nvCxnSpPr>
      <xdr:spPr>
        <a:xfrm>
          <a:off x="7861300" y="5472938"/>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102807</xdr:rowOff>
    </xdr:from>
    <xdr:to>
      <xdr:col>12</xdr:col>
      <xdr:colOff>561975</xdr:colOff>
      <xdr:row>38</xdr:row>
      <xdr:rowOff>32956</xdr:rowOff>
    </xdr:to>
    <xdr:sp macro="" textlink="">
      <xdr:nvSpPr>
        <xdr:cNvPr id="304" name="フローチャート : 判断 303"/>
        <xdr:cNvSpPr/>
      </xdr:nvSpPr>
      <xdr:spPr>
        <a:xfrm>
          <a:off x="8699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24083</xdr:rowOff>
    </xdr:from>
    <xdr:ext cx="469744" cy="259045"/>
    <xdr:sp macro="" textlink="">
      <xdr:nvSpPr>
        <xdr:cNvPr id="305" name="テキスト ボックス 304"/>
        <xdr:cNvSpPr txBox="1"/>
      </xdr:nvSpPr>
      <xdr:spPr>
        <a:xfrm>
          <a:off x="8515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157988</xdr:rowOff>
    </xdr:from>
    <xdr:to>
      <xdr:col>11</xdr:col>
      <xdr:colOff>307975</xdr:colOff>
      <xdr:row>33</xdr:row>
      <xdr:rowOff>18161</xdr:rowOff>
    </xdr:to>
    <xdr:cxnSp macro="">
      <xdr:nvCxnSpPr>
        <xdr:cNvPr id="306" name="直線コネクタ 305"/>
        <xdr:cNvCxnSpPr/>
      </xdr:nvCxnSpPr>
      <xdr:spPr>
        <a:xfrm flipV="1">
          <a:off x="6972300" y="5472938"/>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51372</xdr:rowOff>
    </xdr:from>
    <xdr:to>
      <xdr:col>11</xdr:col>
      <xdr:colOff>358775</xdr:colOff>
      <xdr:row>37</xdr:row>
      <xdr:rowOff>152972</xdr:rowOff>
    </xdr:to>
    <xdr:sp macro="" textlink="">
      <xdr:nvSpPr>
        <xdr:cNvPr id="307" name="フローチャート : 判断 306"/>
        <xdr:cNvSpPr/>
      </xdr:nvSpPr>
      <xdr:spPr>
        <a:xfrm>
          <a:off x="7810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144098</xdr:rowOff>
    </xdr:from>
    <xdr:ext cx="469744" cy="259045"/>
    <xdr:sp macro="" textlink="">
      <xdr:nvSpPr>
        <xdr:cNvPr id="308" name="テキスト ボックス 307"/>
        <xdr:cNvSpPr txBox="1"/>
      </xdr:nvSpPr>
      <xdr:spPr>
        <a:xfrm>
          <a:off x="7626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95567</xdr:rowOff>
    </xdr:from>
    <xdr:to>
      <xdr:col>10</xdr:col>
      <xdr:colOff>155575</xdr:colOff>
      <xdr:row>37</xdr:row>
      <xdr:rowOff>25717</xdr:rowOff>
    </xdr:to>
    <xdr:sp macro="" textlink="">
      <xdr:nvSpPr>
        <xdr:cNvPr id="309" name="フローチャート : 判断 308"/>
        <xdr:cNvSpPr/>
      </xdr:nvSpPr>
      <xdr:spPr>
        <a:xfrm>
          <a:off x="6921500" y="62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16844</xdr:rowOff>
    </xdr:from>
    <xdr:ext cx="469744" cy="259045"/>
    <xdr:sp macro="" textlink="">
      <xdr:nvSpPr>
        <xdr:cNvPr id="310" name="テキスト ボックス 309"/>
        <xdr:cNvSpPr txBox="1"/>
      </xdr:nvSpPr>
      <xdr:spPr>
        <a:xfrm>
          <a:off x="6737427" y="63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98997</xdr:rowOff>
    </xdr:from>
    <xdr:to>
      <xdr:col>15</xdr:col>
      <xdr:colOff>231775</xdr:colOff>
      <xdr:row>37</xdr:row>
      <xdr:rowOff>29147</xdr:rowOff>
    </xdr:to>
    <xdr:sp macro="" textlink="">
      <xdr:nvSpPr>
        <xdr:cNvPr id="316" name="円/楕円 315"/>
        <xdr:cNvSpPr/>
      </xdr:nvSpPr>
      <xdr:spPr>
        <a:xfrm>
          <a:off x="10426700" y="62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121874</xdr:rowOff>
    </xdr:from>
    <xdr:ext cx="469744" cy="259045"/>
    <xdr:sp macro="" textlink="">
      <xdr:nvSpPr>
        <xdr:cNvPr id="317" name="労働費該当値テキスト"/>
        <xdr:cNvSpPr txBox="1"/>
      </xdr:nvSpPr>
      <xdr:spPr>
        <a:xfrm>
          <a:off x="10528300" y="612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166815</xdr:rowOff>
    </xdr:from>
    <xdr:to>
      <xdr:col>14</xdr:col>
      <xdr:colOff>79375</xdr:colOff>
      <xdr:row>33</xdr:row>
      <xdr:rowOff>96965</xdr:rowOff>
    </xdr:to>
    <xdr:sp macro="" textlink="">
      <xdr:nvSpPr>
        <xdr:cNvPr id="318" name="円/楕円 317"/>
        <xdr:cNvSpPr/>
      </xdr:nvSpPr>
      <xdr:spPr>
        <a:xfrm>
          <a:off x="9588500" y="56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113492</xdr:rowOff>
    </xdr:from>
    <xdr:ext cx="469744" cy="259045"/>
    <xdr:sp macro="" textlink="">
      <xdr:nvSpPr>
        <xdr:cNvPr id="319" name="テキスト ボックス 318"/>
        <xdr:cNvSpPr txBox="1"/>
      </xdr:nvSpPr>
      <xdr:spPr>
        <a:xfrm>
          <a:off x="9404427" y="54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64897</xdr:rowOff>
    </xdr:from>
    <xdr:to>
      <xdr:col>12</xdr:col>
      <xdr:colOff>561975</xdr:colOff>
      <xdr:row>32</xdr:row>
      <xdr:rowOff>166497</xdr:rowOff>
    </xdr:to>
    <xdr:sp macro="" textlink="">
      <xdr:nvSpPr>
        <xdr:cNvPr id="320" name="円/楕円 319"/>
        <xdr:cNvSpPr/>
      </xdr:nvSpPr>
      <xdr:spPr>
        <a:xfrm>
          <a:off x="8699500" y="55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11574</xdr:rowOff>
    </xdr:from>
    <xdr:ext cx="469744" cy="259045"/>
    <xdr:sp macro="" textlink="">
      <xdr:nvSpPr>
        <xdr:cNvPr id="321" name="テキスト ボックス 320"/>
        <xdr:cNvSpPr txBox="1"/>
      </xdr:nvSpPr>
      <xdr:spPr>
        <a:xfrm>
          <a:off x="8515427" y="532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107188</xdr:rowOff>
    </xdr:from>
    <xdr:to>
      <xdr:col>11</xdr:col>
      <xdr:colOff>358775</xdr:colOff>
      <xdr:row>32</xdr:row>
      <xdr:rowOff>37338</xdr:rowOff>
    </xdr:to>
    <xdr:sp macro="" textlink="">
      <xdr:nvSpPr>
        <xdr:cNvPr id="322" name="円/楕円 321"/>
        <xdr:cNvSpPr/>
      </xdr:nvSpPr>
      <xdr:spPr>
        <a:xfrm>
          <a:off x="7810500" y="5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53865</xdr:rowOff>
    </xdr:from>
    <xdr:ext cx="469744" cy="259045"/>
    <xdr:sp macro="" textlink="">
      <xdr:nvSpPr>
        <xdr:cNvPr id="323" name="テキスト ボックス 322"/>
        <xdr:cNvSpPr txBox="1"/>
      </xdr:nvSpPr>
      <xdr:spPr>
        <a:xfrm>
          <a:off x="7626427" y="51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138811</xdr:rowOff>
    </xdr:from>
    <xdr:to>
      <xdr:col>10</xdr:col>
      <xdr:colOff>155575</xdr:colOff>
      <xdr:row>33</xdr:row>
      <xdr:rowOff>68961</xdr:rowOff>
    </xdr:to>
    <xdr:sp macro="" textlink="">
      <xdr:nvSpPr>
        <xdr:cNvPr id="324" name="円/楕円 323"/>
        <xdr:cNvSpPr/>
      </xdr:nvSpPr>
      <xdr:spPr>
        <a:xfrm>
          <a:off x="6921500" y="56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85488</xdr:rowOff>
    </xdr:from>
    <xdr:ext cx="469744" cy="259045"/>
    <xdr:sp macro="" textlink="">
      <xdr:nvSpPr>
        <xdr:cNvPr id="325" name="テキスト ボックス 324"/>
        <xdr:cNvSpPr txBox="1"/>
      </xdr:nvSpPr>
      <xdr:spPr>
        <a:xfrm>
          <a:off x="6737427" y="54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7" name="直線コネクタ 346"/>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8"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9" name="直線コネクタ 348"/>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50"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51" name="直線コネクタ 350"/>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156434</xdr:rowOff>
    </xdr:from>
    <xdr:to>
      <xdr:col>15</xdr:col>
      <xdr:colOff>180975</xdr:colOff>
      <xdr:row>54</xdr:row>
      <xdr:rowOff>55004</xdr:rowOff>
    </xdr:to>
    <xdr:cxnSp macro="">
      <xdr:nvCxnSpPr>
        <xdr:cNvPr id="352" name="直線コネクタ 351"/>
        <xdr:cNvCxnSpPr/>
      </xdr:nvCxnSpPr>
      <xdr:spPr>
        <a:xfrm flipV="1">
          <a:off x="9639300" y="9243284"/>
          <a:ext cx="8382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3"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4" name="フローチャート : 判断 353"/>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38247</xdr:rowOff>
    </xdr:from>
    <xdr:to>
      <xdr:col>14</xdr:col>
      <xdr:colOff>28575</xdr:colOff>
      <xdr:row>54</xdr:row>
      <xdr:rowOff>55004</xdr:rowOff>
    </xdr:to>
    <xdr:cxnSp macro="">
      <xdr:nvCxnSpPr>
        <xdr:cNvPr id="355" name="直線コネクタ 354"/>
        <xdr:cNvCxnSpPr/>
      </xdr:nvCxnSpPr>
      <xdr:spPr>
        <a:xfrm>
          <a:off x="8750300" y="9296547"/>
          <a:ext cx="88900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6" name="フローチャート : 判断 355"/>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7" name="テキスト ボックス 356"/>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3180</xdr:rowOff>
    </xdr:from>
    <xdr:to>
      <xdr:col>12</xdr:col>
      <xdr:colOff>511175</xdr:colOff>
      <xdr:row>54</xdr:row>
      <xdr:rowOff>38247</xdr:rowOff>
    </xdr:to>
    <xdr:cxnSp macro="">
      <xdr:nvCxnSpPr>
        <xdr:cNvPr id="358" name="直線コネクタ 357"/>
        <xdr:cNvCxnSpPr/>
      </xdr:nvCxnSpPr>
      <xdr:spPr>
        <a:xfrm>
          <a:off x="7861300" y="9261480"/>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9" name="フローチャート : 判断 358"/>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60" name="テキスト ボックス 359"/>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144226</xdr:rowOff>
    </xdr:from>
    <xdr:to>
      <xdr:col>11</xdr:col>
      <xdr:colOff>307975</xdr:colOff>
      <xdr:row>54</xdr:row>
      <xdr:rowOff>3180</xdr:rowOff>
    </xdr:to>
    <xdr:cxnSp macro="">
      <xdr:nvCxnSpPr>
        <xdr:cNvPr id="361" name="直線コネクタ 360"/>
        <xdr:cNvCxnSpPr/>
      </xdr:nvCxnSpPr>
      <xdr:spPr>
        <a:xfrm>
          <a:off x="6972300" y="923107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2" name="フローチャート : 判断 361"/>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3" name="テキスト ボックス 362"/>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4" name="フローチャート : 判断 363"/>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5" name="テキスト ボックス 364"/>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105634</xdr:rowOff>
    </xdr:from>
    <xdr:to>
      <xdr:col>15</xdr:col>
      <xdr:colOff>231775</xdr:colOff>
      <xdr:row>54</xdr:row>
      <xdr:rowOff>35784</xdr:rowOff>
    </xdr:to>
    <xdr:sp macro="" textlink="">
      <xdr:nvSpPr>
        <xdr:cNvPr id="371" name="円/楕円 370"/>
        <xdr:cNvSpPr/>
      </xdr:nvSpPr>
      <xdr:spPr>
        <a:xfrm>
          <a:off x="10426700" y="919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128511</xdr:rowOff>
    </xdr:from>
    <xdr:ext cx="534377" cy="259045"/>
    <xdr:sp macro="" textlink="">
      <xdr:nvSpPr>
        <xdr:cNvPr id="372" name="農林水産業費該当値テキスト"/>
        <xdr:cNvSpPr txBox="1"/>
      </xdr:nvSpPr>
      <xdr:spPr>
        <a:xfrm>
          <a:off x="10528300" y="904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36,768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4204</xdr:rowOff>
    </xdr:from>
    <xdr:to>
      <xdr:col>14</xdr:col>
      <xdr:colOff>79375</xdr:colOff>
      <xdr:row>54</xdr:row>
      <xdr:rowOff>105804</xdr:rowOff>
    </xdr:to>
    <xdr:sp macro="" textlink="">
      <xdr:nvSpPr>
        <xdr:cNvPr id="373" name="円/楕円 372"/>
        <xdr:cNvSpPr/>
      </xdr:nvSpPr>
      <xdr:spPr>
        <a:xfrm>
          <a:off x="9588500" y="92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122331</xdr:rowOff>
    </xdr:from>
    <xdr:ext cx="534377" cy="259045"/>
    <xdr:sp macro="" textlink="">
      <xdr:nvSpPr>
        <xdr:cNvPr id="374" name="テキスト ボックス 373"/>
        <xdr:cNvSpPr txBox="1"/>
      </xdr:nvSpPr>
      <xdr:spPr>
        <a:xfrm>
          <a:off x="9372111" y="90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158897</xdr:rowOff>
    </xdr:from>
    <xdr:to>
      <xdr:col>12</xdr:col>
      <xdr:colOff>561975</xdr:colOff>
      <xdr:row>54</xdr:row>
      <xdr:rowOff>89047</xdr:rowOff>
    </xdr:to>
    <xdr:sp macro="" textlink="">
      <xdr:nvSpPr>
        <xdr:cNvPr id="375" name="円/楕円 374"/>
        <xdr:cNvSpPr/>
      </xdr:nvSpPr>
      <xdr:spPr>
        <a:xfrm>
          <a:off x="8699500" y="924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105574</xdr:rowOff>
    </xdr:from>
    <xdr:ext cx="534377" cy="259045"/>
    <xdr:sp macro="" textlink="">
      <xdr:nvSpPr>
        <xdr:cNvPr id="376" name="テキスト ボックス 375"/>
        <xdr:cNvSpPr txBox="1"/>
      </xdr:nvSpPr>
      <xdr:spPr>
        <a:xfrm>
          <a:off x="8483111" y="90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123830</xdr:rowOff>
    </xdr:from>
    <xdr:to>
      <xdr:col>11</xdr:col>
      <xdr:colOff>358775</xdr:colOff>
      <xdr:row>54</xdr:row>
      <xdr:rowOff>53980</xdr:rowOff>
    </xdr:to>
    <xdr:sp macro="" textlink="">
      <xdr:nvSpPr>
        <xdr:cNvPr id="377" name="円/楕円 376"/>
        <xdr:cNvSpPr/>
      </xdr:nvSpPr>
      <xdr:spPr>
        <a:xfrm>
          <a:off x="7810500" y="92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70507</xdr:rowOff>
    </xdr:from>
    <xdr:ext cx="534377" cy="259045"/>
    <xdr:sp macro="" textlink="">
      <xdr:nvSpPr>
        <xdr:cNvPr id="378" name="テキスト ボックス 377"/>
        <xdr:cNvSpPr txBox="1"/>
      </xdr:nvSpPr>
      <xdr:spPr>
        <a:xfrm>
          <a:off x="7594111" y="89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93426</xdr:rowOff>
    </xdr:from>
    <xdr:to>
      <xdr:col>10</xdr:col>
      <xdr:colOff>155575</xdr:colOff>
      <xdr:row>54</xdr:row>
      <xdr:rowOff>23576</xdr:rowOff>
    </xdr:to>
    <xdr:sp macro="" textlink="">
      <xdr:nvSpPr>
        <xdr:cNvPr id="379" name="円/楕円 378"/>
        <xdr:cNvSpPr/>
      </xdr:nvSpPr>
      <xdr:spPr>
        <a:xfrm>
          <a:off x="6921500" y="91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40103</xdr:rowOff>
    </xdr:from>
    <xdr:ext cx="534377" cy="259045"/>
    <xdr:sp macro="" textlink="">
      <xdr:nvSpPr>
        <xdr:cNvPr id="380" name="テキスト ボックス 379"/>
        <xdr:cNvSpPr txBox="1"/>
      </xdr:nvSpPr>
      <xdr:spPr>
        <a:xfrm>
          <a:off x="6705111" y="895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6" name="直線コネクタ 405"/>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7"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8" name="直線コネクタ 407"/>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9"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10" name="直線コネクタ 409"/>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171117</xdr:rowOff>
    </xdr:from>
    <xdr:to>
      <xdr:col>15</xdr:col>
      <xdr:colOff>180975</xdr:colOff>
      <xdr:row>77</xdr:row>
      <xdr:rowOff>20436</xdr:rowOff>
    </xdr:to>
    <xdr:cxnSp macro="">
      <xdr:nvCxnSpPr>
        <xdr:cNvPr id="411" name="直線コネクタ 410"/>
        <xdr:cNvCxnSpPr/>
      </xdr:nvCxnSpPr>
      <xdr:spPr>
        <a:xfrm flipV="1">
          <a:off x="9639300" y="13029867"/>
          <a:ext cx="838200" cy="19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2"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3" name="フローチャート : 判断 412"/>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20436</xdr:rowOff>
    </xdr:from>
    <xdr:to>
      <xdr:col>14</xdr:col>
      <xdr:colOff>28575</xdr:colOff>
      <xdr:row>77</xdr:row>
      <xdr:rowOff>62401</xdr:rowOff>
    </xdr:to>
    <xdr:cxnSp macro="">
      <xdr:nvCxnSpPr>
        <xdr:cNvPr id="414" name="直線コネクタ 413"/>
        <xdr:cNvCxnSpPr/>
      </xdr:nvCxnSpPr>
      <xdr:spPr>
        <a:xfrm flipV="1">
          <a:off x="8750300" y="13222086"/>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5" name="フローチャート : 判断 414"/>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132053</xdr:rowOff>
    </xdr:from>
    <xdr:ext cx="469744" cy="259045"/>
    <xdr:sp macro="" textlink="">
      <xdr:nvSpPr>
        <xdr:cNvPr id="416" name="テキスト ボックス 415"/>
        <xdr:cNvSpPr txBox="1"/>
      </xdr:nvSpPr>
      <xdr:spPr>
        <a:xfrm>
          <a:off x="9404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62401</xdr:rowOff>
    </xdr:from>
    <xdr:to>
      <xdr:col>12</xdr:col>
      <xdr:colOff>511175</xdr:colOff>
      <xdr:row>77</xdr:row>
      <xdr:rowOff>143064</xdr:rowOff>
    </xdr:to>
    <xdr:cxnSp macro="">
      <xdr:nvCxnSpPr>
        <xdr:cNvPr id="417" name="直線コネクタ 416"/>
        <xdr:cNvCxnSpPr/>
      </xdr:nvCxnSpPr>
      <xdr:spPr>
        <a:xfrm flipV="1">
          <a:off x="7861300" y="13264051"/>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8" name="フローチャート : 判断 417"/>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123759</xdr:rowOff>
    </xdr:from>
    <xdr:ext cx="469744" cy="259045"/>
    <xdr:sp macro="" textlink="">
      <xdr:nvSpPr>
        <xdr:cNvPr id="419" name="テキスト ボックス 418"/>
        <xdr:cNvSpPr txBox="1"/>
      </xdr:nvSpPr>
      <xdr:spPr>
        <a:xfrm>
          <a:off x="8515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100674</xdr:rowOff>
    </xdr:from>
    <xdr:to>
      <xdr:col>11</xdr:col>
      <xdr:colOff>307975</xdr:colOff>
      <xdr:row>77</xdr:row>
      <xdr:rowOff>143064</xdr:rowOff>
    </xdr:to>
    <xdr:cxnSp macro="">
      <xdr:nvCxnSpPr>
        <xdr:cNvPr id="420" name="直線コネクタ 419"/>
        <xdr:cNvCxnSpPr/>
      </xdr:nvCxnSpPr>
      <xdr:spPr>
        <a:xfrm>
          <a:off x="6972300" y="13302324"/>
          <a:ext cx="8890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21" name="フローチャート : 判断 420"/>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145900</xdr:rowOff>
    </xdr:from>
    <xdr:ext cx="469744" cy="259045"/>
    <xdr:sp macro="" textlink="">
      <xdr:nvSpPr>
        <xdr:cNvPr id="422" name="テキスト ボックス 421"/>
        <xdr:cNvSpPr txBox="1"/>
      </xdr:nvSpPr>
      <xdr:spPr>
        <a:xfrm>
          <a:off x="7626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3" name="フローチャート : 判断 422"/>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4" name="テキスト ボックス 423"/>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120316</xdr:rowOff>
    </xdr:from>
    <xdr:to>
      <xdr:col>15</xdr:col>
      <xdr:colOff>231775</xdr:colOff>
      <xdr:row>76</xdr:row>
      <xdr:rowOff>50465</xdr:rowOff>
    </xdr:to>
    <xdr:sp macro="" textlink="">
      <xdr:nvSpPr>
        <xdr:cNvPr id="430" name="円/楕円 429"/>
        <xdr:cNvSpPr/>
      </xdr:nvSpPr>
      <xdr:spPr>
        <a:xfrm>
          <a:off x="10426700" y="12979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143193</xdr:rowOff>
    </xdr:from>
    <xdr:ext cx="534377" cy="259045"/>
    <xdr:sp macro="" textlink="">
      <xdr:nvSpPr>
        <xdr:cNvPr id="431" name="商工費該当値テキスト"/>
        <xdr:cNvSpPr txBox="1"/>
      </xdr:nvSpPr>
      <xdr:spPr>
        <a:xfrm>
          <a:off x="10528300" y="1283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18,788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141086</xdr:rowOff>
    </xdr:from>
    <xdr:to>
      <xdr:col>14</xdr:col>
      <xdr:colOff>79375</xdr:colOff>
      <xdr:row>77</xdr:row>
      <xdr:rowOff>71236</xdr:rowOff>
    </xdr:to>
    <xdr:sp macro="" textlink="">
      <xdr:nvSpPr>
        <xdr:cNvPr id="432" name="円/楕円 431"/>
        <xdr:cNvSpPr/>
      </xdr:nvSpPr>
      <xdr:spPr>
        <a:xfrm>
          <a:off x="9588500" y="131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87763</xdr:rowOff>
    </xdr:from>
    <xdr:ext cx="534377" cy="259045"/>
    <xdr:sp macro="" textlink="">
      <xdr:nvSpPr>
        <xdr:cNvPr id="433" name="テキスト ボックス 432"/>
        <xdr:cNvSpPr txBox="1"/>
      </xdr:nvSpPr>
      <xdr:spPr>
        <a:xfrm>
          <a:off x="9372111" y="129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11601</xdr:rowOff>
    </xdr:from>
    <xdr:to>
      <xdr:col>12</xdr:col>
      <xdr:colOff>561975</xdr:colOff>
      <xdr:row>77</xdr:row>
      <xdr:rowOff>113201</xdr:rowOff>
    </xdr:to>
    <xdr:sp macro="" textlink="">
      <xdr:nvSpPr>
        <xdr:cNvPr id="434" name="円/楕円 433"/>
        <xdr:cNvSpPr/>
      </xdr:nvSpPr>
      <xdr:spPr>
        <a:xfrm>
          <a:off x="8699500" y="132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129728</xdr:rowOff>
    </xdr:from>
    <xdr:ext cx="534377" cy="259045"/>
    <xdr:sp macro="" textlink="">
      <xdr:nvSpPr>
        <xdr:cNvPr id="435" name="テキスト ボックス 434"/>
        <xdr:cNvSpPr txBox="1"/>
      </xdr:nvSpPr>
      <xdr:spPr>
        <a:xfrm>
          <a:off x="8483111" y="129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92264</xdr:rowOff>
    </xdr:from>
    <xdr:to>
      <xdr:col>11</xdr:col>
      <xdr:colOff>358775</xdr:colOff>
      <xdr:row>78</xdr:row>
      <xdr:rowOff>22414</xdr:rowOff>
    </xdr:to>
    <xdr:sp macro="" textlink="">
      <xdr:nvSpPr>
        <xdr:cNvPr id="436" name="円/楕円 435"/>
        <xdr:cNvSpPr/>
      </xdr:nvSpPr>
      <xdr:spPr>
        <a:xfrm>
          <a:off x="7810500" y="132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38941</xdr:rowOff>
    </xdr:from>
    <xdr:ext cx="469744" cy="259045"/>
    <xdr:sp macro="" textlink="">
      <xdr:nvSpPr>
        <xdr:cNvPr id="437" name="テキスト ボックス 436"/>
        <xdr:cNvSpPr txBox="1"/>
      </xdr:nvSpPr>
      <xdr:spPr>
        <a:xfrm>
          <a:off x="7626427" y="1306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49874</xdr:rowOff>
    </xdr:from>
    <xdr:to>
      <xdr:col>10</xdr:col>
      <xdr:colOff>155575</xdr:colOff>
      <xdr:row>77</xdr:row>
      <xdr:rowOff>151474</xdr:rowOff>
    </xdr:to>
    <xdr:sp macro="" textlink="">
      <xdr:nvSpPr>
        <xdr:cNvPr id="438" name="円/楕円 437"/>
        <xdr:cNvSpPr/>
      </xdr:nvSpPr>
      <xdr:spPr>
        <a:xfrm>
          <a:off x="6921500" y="132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168001</xdr:rowOff>
    </xdr:from>
    <xdr:ext cx="534377" cy="259045"/>
    <xdr:sp macro="" textlink="">
      <xdr:nvSpPr>
        <xdr:cNvPr id="439" name="テキスト ボックス 438"/>
        <xdr:cNvSpPr txBox="1"/>
      </xdr:nvSpPr>
      <xdr:spPr>
        <a:xfrm>
          <a:off x="6705111" y="130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3" name="直線コネクタ 462"/>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4"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5" name="直線コネクタ 464"/>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6"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7" name="直線コネクタ 466"/>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119621</xdr:rowOff>
    </xdr:from>
    <xdr:to>
      <xdr:col>15</xdr:col>
      <xdr:colOff>180975</xdr:colOff>
      <xdr:row>97</xdr:row>
      <xdr:rowOff>142801</xdr:rowOff>
    </xdr:to>
    <xdr:cxnSp macro="">
      <xdr:nvCxnSpPr>
        <xdr:cNvPr id="468" name="直線コネクタ 467"/>
        <xdr:cNvCxnSpPr/>
      </xdr:nvCxnSpPr>
      <xdr:spPr>
        <a:xfrm>
          <a:off x="9639300" y="16750271"/>
          <a:ext cx="8382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9"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70" name="フローチャート : 判断 469"/>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119621</xdr:rowOff>
    </xdr:from>
    <xdr:to>
      <xdr:col>14</xdr:col>
      <xdr:colOff>28575</xdr:colOff>
      <xdr:row>97</xdr:row>
      <xdr:rowOff>161889</xdr:rowOff>
    </xdr:to>
    <xdr:cxnSp macro="">
      <xdr:nvCxnSpPr>
        <xdr:cNvPr id="471" name="直線コネクタ 470"/>
        <xdr:cNvCxnSpPr/>
      </xdr:nvCxnSpPr>
      <xdr:spPr>
        <a:xfrm flipV="1">
          <a:off x="8750300" y="16750271"/>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2" name="フローチャート : 判断 471"/>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3" name="テキスト ボックス 472"/>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161889</xdr:rowOff>
    </xdr:from>
    <xdr:to>
      <xdr:col>12</xdr:col>
      <xdr:colOff>511175</xdr:colOff>
      <xdr:row>98</xdr:row>
      <xdr:rowOff>29614</xdr:rowOff>
    </xdr:to>
    <xdr:cxnSp macro="">
      <xdr:nvCxnSpPr>
        <xdr:cNvPr id="474" name="直線コネクタ 473"/>
        <xdr:cNvCxnSpPr/>
      </xdr:nvCxnSpPr>
      <xdr:spPr>
        <a:xfrm flipV="1">
          <a:off x="7861300" y="16792539"/>
          <a:ext cx="889000" cy="3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5" name="フローチャート : 判断 474"/>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6" name="テキスト ボックス 475"/>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10495</xdr:rowOff>
    </xdr:from>
    <xdr:to>
      <xdr:col>11</xdr:col>
      <xdr:colOff>307975</xdr:colOff>
      <xdr:row>98</xdr:row>
      <xdr:rowOff>29614</xdr:rowOff>
    </xdr:to>
    <xdr:cxnSp macro="">
      <xdr:nvCxnSpPr>
        <xdr:cNvPr id="477" name="直線コネクタ 476"/>
        <xdr:cNvCxnSpPr/>
      </xdr:nvCxnSpPr>
      <xdr:spPr>
        <a:xfrm>
          <a:off x="6972300" y="16812595"/>
          <a:ext cx="8890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8" name="フローチャート : 判断 477"/>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9" name="テキスト ボックス 478"/>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80" name="フローチャート : 判断 479"/>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81" name="テキスト ボックス 480"/>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92001</xdr:rowOff>
    </xdr:from>
    <xdr:to>
      <xdr:col>15</xdr:col>
      <xdr:colOff>231775</xdr:colOff>
      <xdr:row>98</xdr:row>
      <xdr:rowOff>22151</xdr:rowOff>
    </xdr:to>
    <xdr:sp macro="" textlink="">
      <xdr:nvSpPr>
        <xdr:cNvPr id="487" name="円/楕円 486"/>
        <xdr:cNvSpPr/>
      </xdr:nvSpPr>
      <xdr:spPr>
        <a:xfrm>
          <a:off x="10426700" y="167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27002</xdr:rowOff>
    </xdr:from>
    <xdr:ext cx="534377" cy="259045"/>
    <xdr:sp macro="" textlink="">
      <xdr:nvSpPr>
        <xdr:cNvPr id="488" name="土木費該当値テキスト"/>
        <xdr:cNvSpPr txBox="1"/>
      </xdr:nvSpPr>
      <xdr:spPr>
        <a:xfrm>
          <a:off x="10528300" y="1665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68821</xdr:rowOff>
    </xdr:from>
    <xdr:to>
      <xdr:col>14</xdr:col>
      <xdr:colOff>79375</xdr:colOff>
      <xdr:row>97</xdr:row>
      <xdr:rowOff>170421</xdr:rowOff>
    </xdr:to>
    <xdr:sp macro="" textlink="">
      <xdr:nvSpPr>
        <xdr:cNvPr id="489" name="円/楕円 488"/>
        <xdr:cNvSpPr/>
      </xdr:nvSpPr>
      <xdr:spPr>
        <a:xfrm>
          <a:off x="9588500" y="166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161548</xdr:rowOff>
    </xdr:from>
    <xdr:ext cx="534377" cy="259045"/>
    <xdr:sp macro="" textlink="">
      <xdr:nvSpPr>
        <xdr:cNvPr id="490" name="テキスト ボックス 489"/>
        <xdr:cNvSpPr txBox="1"/>
      </xdr:nvSpPr>
      <xdr:spPr>
        <a:xfrm>
          <a:off x="9372111" y="1679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111089</xdr:rowOff>
    </xdr:from>
    <xdr:to>
      <xdr:col>12</xdr:col>
      <xdr:colOff>561975</xdr:colOff>
      <xdr:row>98</xdr:row>
      <xdr:rowOff>41239</xdr:rowOff>
    </xdr:to>
    <xdr:sp macro="" textlink="">
      <xdr:nvSpPr>
        <xdr:cNvPr id="491" name="円/楕円 490"/>
        <xdr:cNvSpPr/>
      </xdr:nvSpPr>
      <xdr:spPr>
        <a:xfrm>
          <a:off x="8699500" y="167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32366</xdr:rowOff>
    </xdr:from>
    <xdr:ext cx="534377" cy="259045"/>
    <xdr:sp macro="" textlink="">
      <xdr:nvSpPr>
        <xdr:cNvPr id="492" name="テキスト ボックス 491"/>
        <xdr:cNvSpPr txBox="1"/>
      </xdr:nvSpPr>
      <xdr:spPr>
        <a:xfrm>
          <a:off x="8483111" y="168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150264</xdr:rowOff>
    </xdr:from>
    <xdr:to>
      <xdr:col>11</xdr:col>
      <xdr:colOff>358775</xdr:colOff>
      <xdr:row>98</xdr:row>
      <xdr:rowOff>80414</xdr:rowOff>
    </xdr:to>
    <xdr:sp macro="" textlink="">
      <xdr:nvSpPr>
        <xdr:cNvPr id="493" name="円/楕円 492"/>
        <xdr:cNvSpPr/>
      </xdr:nvSpPr>
      <xdr:spPr>
        <a:xfrm>
          <a:off x="7810500" y="167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71541</xdr:rowOff>
    </xdr:from>
    <xdr:ext cx="534377" cy="259045"/>
    <xdr:sp macro="" textlink="">
      <xdr:nvSpPr>
        <xdr:cNvPr id="494" name="テキスト ボックス 493"/>
        <xdr:cNvSpPr txBox="1"/>
      </xdr:nvSpPr>
      <xdr:spPr>
        <a:xfrm>
          <a:off x="7594111" y="1687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131145</xdr:rowOff>
    </xdr:from>
    <xdr:to>
      <xdr:col>10</xdr:col>
      <xdr:colOff>155575</xdr:colOff>
      <xdr:row>98</xdr:row>
      <xdr:rowOff>61295</xdr:rowOff>
    </xdr:to>
    <xdr:sp macro="" textlink="">
      <xdr:nvSpPr>
        <xdr:cNvPr id="495" name="円/楕円 494"/>
        <xdr:cNvSpPr/>
      </xdr:nvSpPr>
      <xdr:spPr>
        <a:xfrm>
          <a:off x="6921500" y="167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52422</xdr:rowOff>
    </xdr:from>
    <xdr:ext cx="534377" cy="259045"/>
    <xdr:sp macro="" textlink="">
      <xdr:nvSpPr>
        <xdr:cNvPr id="496" name="テキスト ボックス 495"/>
        <xdr:cNvSpPr txBox="1"/>
      </xdr:nvSpPr>
      <xdr:spPr>
        <a:xfrm>
          <a:off x="6705111" y="1685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21" name="直線コネクタ 520"/>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2"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3" name="直線コネクタ 522"/>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4"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5" name="直線コネクタ 524"/>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22809</xdr:rowOff>
    </xdr:from>
    <xdr:to>
      <xdr:col>23</xdr:col>
      <xdr:colOff>517525</xdr:colOff>
      <xdr:row>35</xdr:row>
      <xdr:rowOff>126898</xdr:rowOff>
    </xdr:to>
    <xdr:cxnSp macro="">
      <xdr:nvCxnSpPr>
        <xdr:cNvPr id="526" name="直線コネクタ 525"/>
        <xdr:cNvCxnSpPr/>
      </xdr:nvCxnSpPr>
      <xdr:spPr>
        <a:xfrm flipV="1">
          <a:off x="15481300" y="6023559"/>
          <a:ext cx="8382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7"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8" name="フローチャート : 判断 527"/>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126898</xdr:rowOff>
    </xdr:from>
    <xdr:to>
      <xdr:col>22</xdr:col>
      <xdr:colOff>365125</xdr:colOff>
      <xdr:row>36</xdr:row>
      <xdr:rowOff>37783</xdr:rowOff>
    </xdr:to>
    <xdr:cxnSp macro="">
      <xdr:nvCxnSpPr>
        <xdr:cNvPr id="529" name="直線コネクタ 528"/>
        <xdr:cNvCxnSpPr/>
      </xdr:nvCxnSpPr>
      <xdr:spPr>
        <a:xfrm flipV="1">
          <a:off x="14592300" y="6127648"/>
          <a:ext cx="889000" cy="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30" name="フローチャート : 判断 529"/>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31" name="テキスト ボックス 530"/>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37783</xdr:rowOff>
    </xdr:from>
    <xdr:to>
      <xdr:col>21</xdr:col>
      <xdr:colOff>161925</xdr:colOff>
      <xdr:row>36</xdr:row>
      <xdr:rowOff>108763</xdr:rowOff>
    </xdr:to>
    <xdr:cxnSp macro="">
      <xdr:nvCxnSpPr>
        <xdr:cNvPr id="532" name="直線コネクタ 531"/>
        <xdr:cNvCxnSpPr/>
      </xdr:nvCxnSpPr>
      <xdr:spPr>
        <a:xfrm flipV="1">
          <a:off x="13703300" y="6209983"/>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3" name="フローチャート : 判断 532"/>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4" name="テキスト ボックス 533"/>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113983</xdr:rowOff>
    </xdr:from>
    <xdr:to>
      <xdr:col>19</xdr:col>
      <xdr:colOff>644525</xdr:colOff>
      <xdr:row>36</xdr:row>
      <xdr:rowOff>108763</xdr:rowOff>
    </xdr:to>
    <xdr:cxnSp macro="">
      <xdr:nvCxnSpPr>
        <xdr:cNvPr id="535" name="直線コネクタ 534"/>
        <xdr:cNvCxnSpPr/>
      </xdr:nvCxnSpPr>
      <xdr:spPr>
        <a:xfrm>
          <a:off x="12814300" y="6114733"/>
          <a:ext cx="889000" cy="1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6" name="フローチャート : 判断 535"/>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7" name="テキスト ボックス 536"/>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8" name="フローチャート : 判断 537"/>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39" name="テキスト ボックス 538"/>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143459</xdr:rowOff>
    </xdr:from>
    <xdr:to>
      <xdr:col>23</xdr:col>
      <xdr:colOff>568325</xdr:colOff>
      <xdr:row>35</xdr:row>
      <xdr:rowOff>73609</xdr:rowOff>
    </xdr:to>
    <xdr:sp macro="" textlink="">
      <xdr:nvSpPr>
        <xdr:cNvPr id="545" name="円/楕円 544"/>
        <xdr:cNvSpPr/>
      </xdr:nvSpPr>
      <xdr:spPr>
        <a:xfrm>
          <a:off x="16268700" y="59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166336</xdr:rowOff>
    </xdr:from>
    <xdr:ext cx="534377" cy="259045"/>
    <xdr:sp macro="" textlink="">
      <xdr:nvSpPr>
        <xdr:cNvPr id="546" name="消防費該当値テキスト"/>
        <xdr:cNvSpPr txBox="1"/>
      </xdr:nvSpPr>
      <xdr:spPr>
        <a:xfrm>
          <a:off x="16370300" y="58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28,568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76098</xdr:rowOff>
    </xdr:from>
    <xdr:to>
      <xdr:col>22</xdr:col>
      <xdr:colOff>415925</xdr:colOff>
      <xdr:row>36</xdr:row>
      <xdr:rowOff>6248</xdr:rowOff>
    </xdr:to>
    <xdr:sp macro="" textlink="">
      <xdr:nvSpPr>
        <xdr:cNvPr id="547" name="円/楕円 546"/>
        <xdr:cNvSpPr/>
      </xdr:nvSpPr>
      <xdr:spPr>
        <a:xfrm>
          <a:off x="15430500" y="60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22775</xdr:rowOff>
    </xdr:from>
    <xdr:ext cx="534377" cy="259045"/>
    <xdr:sp macro="" textlink="">
      <xdr:nvSpPr>
        <xdr:cNvPr id="548" name="テキスト ボックス 547"/>
        <xdr:cNvSpPr txBox="1"/>
      </xdr:nvSpPr>
      <xdr:spPr>
        <a:xfrm>
          <a:off x="15214111" y="58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158433</xdr:rowOff>
    </xdr:from>
    <xdr:to>
      <xdr:col>21</xdr:col>
      <xdr:colOff>212725</xdr:colOff>
      <xdr:row>36</xdr:row>
      <xdr:rowOff>88583</xdr:rowOff>
    </xdr:to>
    <xdr:sp macro="" textlink="">
      <xdr:nvSpPr>
        <xdr:cNvPr id="549" name="円/楕円 548"/>
        <xdr:cNvSpPr/>
      </xdr:nvSpPr>
      <xdr:spPr>
        <a:xfrm>
          <a:off x="14541500" y="6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105110</xdr:rowOff>
    </xdr:from>
    <xdr:ext cx="534377" cy="259045"/>
    <xdr:sp macro="" textlink="">
      <xdr:nvSpPr>
        <xdr:cNvPr id="550" name="テキスト ボックス 549"/>
        <xdr:cNvSpPr txBox="1"/>
      </xdr:nvSpPr>
      <xdr:spPr>
        <a:xfrm>
          <a:off x="14325111" y="593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57963</xdr:rowOff>
    </xdr:from>
    <xdr:to>
      <xdr:col>20</xdr:col>
      <xdr:colOff>9525</xdr:colOff>
      <xdr:row>36</xdr:row>
      <xdr:rowOff>159563</xdr:rowOff>
    </xdr:to>
    <xdr:sp macro="" textlink="">
      <xdr:nvSpPr>
        <xdr:cNvPr id="551" name="円/楕円 550"/>
        <xdr:cNvSpPr/>
      </xdr:nvSpPr>
      <xdr:spPr>
        <a:xfrm>
          <a:off x="13652500" y="62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4640</xdr:rowOff>
    </xdr:from>
    <xdr:ext cx="534377" cy="259045"/>
    <xdr:sp macro="" textlink="">
      <xdr:nvSpPr>
        <xdr:cNvPr id="552" name="テキスト ボックス 551"/>
        <xdr:cNvSpPr txBox="1"/>
      </xdr:nvSpPr>
      <xdr:spPr>
        <a:xfrm>
          <a:off x="13436111" y="60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63183</xdr:rowOff>
    </xdr:from>
    <xdr:to>
      <xdr:col>18</xdr:col>
      <xdr:colOff>492125</xdr:colOff>
      <xdr:row>35</xdr:row>
      <xdr:rowOff>164783</xdr:rowOff>
    </xdr:to>
    <xdr:sp macro="" textlink="">
      <xdr:nvSpPr>
        <xdr:cNvPr id="553" name="円/楕円 552"/>
        <xdr:cNvSpPr/>
      </xdr:nvSpPr>
      <xdr:spPr>
        <a:xfrm>
          <a:off x="12763500" y="60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9860</xdr:rowOff>
    </xdr:from>
    <xdr:ext cx="534377" cy="259045"/>
    <xdr:sp macro="" textlink="">
      <xdr:nvSpPr>
        <xdr:cNvPr id="554" name="テキスト ボックス 553"/>
        <xdr:cNvSpPr txBox="1"/>
      </xdr:nvSpPr>
      <xdr:spPr>
        <a:xfrm>
          <a:off x="12547111" y="583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9" name="直線コネクタ 578"/>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80"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81" name="直線コネクタ 580"/>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2"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3" name="直線コネクタ 582"/>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39433</xdr:rowOff>
    </xdr:from>
    <xdr:to>
      <xdr:col>23</xdr:col>
      <xdr:colOff>517525</xdr:colOff>
      <xdr:row>58</xdr:row>
      <xdr:rowOff>57772</xdr:rowOff>
    </xdr:to>
    <xdr:cxnSp macro="">
      <xdr:nvCxnSpPr>
        <xdr:cNvPr id="584" name="直線コネクタ 583"/>
        <xdr:cNvCxnSpPr/>
      </xdr:nvCxnSpPr>
      <xdr:spPr>
        <a:xfrm>
          <a:off x="15481300" y="9983533"/>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5"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6" name="フローチャート : 判断 585"/>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39433</xdr:rowOff>
    </xdr:from>
    <xdr:to>
      <xdr:col>22</xdr:col>
      <xdr:colOff>365125</xdr:colOff>
      <xdr:row>58</xdr:row>
      <xdr:rowOff>73737</xdr:rowOff>
    </xdr:to>
    <xdr:cxnSp macro="">
      <xdr:nvCxnSpPr>
        <xdr:cNvPr id="587" name="直線コネクタ 586"/>
        <xdr:cNvCxnSpPr/>
      </xdr:nvCxnSpPr>
      <xdr:spPr>
        <a:xfrm flipV="1">
          <a:off x="14592300" y="9983533"/>
          <a:ext cx="8890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8" name="フローチャート : 判断 587"/>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9" name="テキスト ボックス 588"/>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168275</xdr:rowOff>
    </xdr:from>
    <xdr:to>
      <xdr:col>21</xdr:col>
      <xdr:colOff>161925</xdr:colOff>
      <xdr:row>58</xdr:row>
      <xdr:rowOff>73737</xdr:rowOff>
    </xdr:to>
    <xdr:cxnSp macro="">
      <xdr:nvCxnSpPr>
        <xdr:cNvPr id="590" name="直線コネクタ 589"/>
        <xdr:cNvCxnSpPr/>
      </xdr:nvCxnSpPr>
      <xdr:spPr>
        <a:xfrm>
          <a:off x="13703300" y="9426575"/>
          <a:ext cx="889000" cy="5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91" name="フローチャート : 判断 590"/>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92" name="テキスト ボックス 591"/>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168275</xdr:rowOff>
    </xdr:from>
    <xdr:to>
      <xdr:col>19</xdr:col>
      <xdr:colOff>644525</xdr:colOff>
      <xdr:row>55</xdr:row>
      <xdr:rowOff>96774</xdr:rowOff>
    </xdr:to>
    <xdr:cxnSp macro="">
      <xdr:nvCxnSpPr>
        <xdr:cNvPr id="593" name="直線コネクタ 592"/>
        <xdr:cNvCxnSpPr/>
      </xdr:nvCxnSpPr>
      <xdr:spPr>
        <a:xfrm flipV="1">
          <a:off x="12814300" y="9426575"/>
          <a:ext cx="889000" cy="9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4" name="フローチャート : 判断 593"/>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5" name="テキスト ボックス 594"/>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6" name="フローチャート : 判断 595"/>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7" name="テキスト ボックス 596"/>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6972</xdr:rowOff>
    </xdr:from>
    <xdr:to>
      <xdr:col>23</xdr:col>
      <xdr:colOff>568325</xdr:colOff>
      <xdr:row>58</xdr:row>
      <xdr:rowOff>108572</xdr:rowOff>
    </xdr:to>
    <xdr:sp macro="" textlink="">
      <xdr:nvSpPr>
        <xdr:cNvPr id="603" name="円/楕円 602"/>
        <xdr:cNvSpPr/>
      </xdr:nvSpPr>
      <xdr:spPr>
        <a:xfrm>
          <a:off x="16268700" y="99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156849</xdr:rowOff>
    </xdr:from>
    <xdr:ext cx="534377" cy="259045"/>
    <xdr:sp macro="" textlink="">
      <xdr:nvSpPr>
        <xdr:cNvPr id="604" name="教育費該当値テキスト"/>
        <xdr:cNvSpPr txBox="1"/>
      </xdr:nvSpPr>
      <xdr:spPr>
        <a:xfrm>
          <a:off x="16370300" y="99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42,451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160083</xdr:rowOff>
    </xdr:from>
    <xdr:to>
      <xdr:col>22</xdr:col>
      <xdr:colOff>415925</xdr:colOff>
      <xdr:row>58</xdr:row>
      <xdr:rowOff>90233</xdr:rowOff>
    </xdr:to>
    <xdr:sp macro="" textlink="">
      <xdr:nvSpPr>
        <xdr:cNvPr id="605" name="円/楕円 604"/>
        <xdr:cNvSpPr/>
      </xdr:nvSpPr>
      <xdr:spPr>
        <a:xfrm>
          <a:off x="15430500" y="99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81360</xdr:rowOff>
    </xdr:from>
    <xdr:ext cx="534377" cy="259045"/>
    <xdr:sp macro="" textlink="">
      <xdr:nvSpPr>
        <xdr:cNvPr id="606" name="テキスト ボックス 605"/>
        <xdr:cNvSpPr txBox="1"/>
      </xdr:nvSpPr>
      <xdr:spPr>
        <a:xfrm>
          <a:off x="15214111" y="1002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22937</xdr:rowOff>
    </xdr:from>
    <xdr:to>
      <xdr:col>21</xdr:col>
      <xdr:colOff>212725</xdr:colOff>
      <xdr:row>58</xdr:row>
      <xdr:rowOff>124537</xdr:rowOff>
    </xdr:to>
    <xdr:sp macro="" textlink="">
      <xdr:nvSpPr>
        <xdr:cNvPr id="607" name="円/楕円 606"/>
        <xdr:cNvSpPr/>
      </xdr:nvSpPr>
      <xdr:spPr>
        <a:xfrm>
          <a:off x="14541500" y="99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115664</xdr:rowOff>
    </xdr:from>
    <xdr:ext cx="534377" cy="259045"/>
    <xdr:sp macro="" textlink="">
      <xdr:nvSpPr>
        <xdr:cNvPr id="608" name="テキスト ボックス 607"/>
        <xdr:cNvSpPr txBox="1"/>
      </xdr:nvSpPr>
      <xdr:spPr>
        <a:xfrm>
          <a:off x="14325111" y="100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117475</xdr:rowOff>
    </xdr:from>
    <xdr:to>
      <xdr:col>20</xdr:col>
      <xdr:colOff>9525</xdr:colOff>
      <xdr:row>55</xdr:row>
      <xdr:rowOff>47625</xdr:rowOff>
    </xdr:to>
    <xdr:sp macro="" textlink="">
      <xdr:nvSpPr>
        <xdr:cNvPr id="609" name="円/楕円 608"/>
        <xdr:cNvSpPr/>
      </xdr:nvSpPr>
      <xdr:spPr>
        <a:xfrm>
          <a:off x="13652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64152</xdr:rowOff>
    </xdr:from>
    <xdr:ext cx="534377" cy="259045"/>
    <xdr:sp macro="" textlink="">
      <xdr:nvSpPr>
        <xdr:cNvPr id="610" name="テキスト ボックス 609"/>
        <xdr:cNvSpPr txBox="1"/>
      </xdr:nvSpPr>
      <xdr:spPr>
        <a:xfrm>
          <a:off x="13436111" y="91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45974</xdr:rowOff>
    </xdr:from>
    <xdr:to>
      <xdr:col>18</xdr:col>
      <xdr:colOff>492125</xdr:colOff>
      <xdr:row>55</xdr:row>
      <xdr:rowOff>147574</xdr:rowOff>
    </xdr:to>
    <xdr:sp macro="" textlink="">
      <xdr:nvSpPr>
        <xdr:cNvPr id="611" name="円/楕円 610"/>
        <xdr:cNvSpPr/>
      </xdr:nvSpPr>
      <xdr:spPr>
        <a:xfrm>
          <a:off x="12763500" y="947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164101</xdr:rowOff>
    </xdr:from>
    <xdr:ext cx="534377" cy="259045"/>
    <xdr:sp macro="" textlink="">
      <xdr:nvSpPr>
        <xdr:cNvPr id="612" name="テキスト ボックス 611"/>
        <xdr:cNvSpPr txBox="1"/>
      </xdr:nvSpPr>
      <xdr:spPr>
        <a:xfrm>
          <a:off x="12547111" y="925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3" name="直線コネクタ 62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4" name="テキスト ボックス 62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8" name="テキスト ボックス 62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75235</xdr:rowOff>
    </xdr:from>
    <xdr:to>
      <xdr:col>23</xdr:col>
      <xdr:colOff>516889</xdr:colOff>
      <xdr:row>78</xdr:row>
      <xdr:rowOff>25400</xdr:rowOff>
    </xdr:to>
    <xdr:cxnSp macro="">
      <xdr:nvCxnSpPr>
        <xdr:cNvPr id="632" name="直線コネクタ 631"/>
        <xdr:cNvCxnSpPr/>
      </xdr:nvCxnSpPr>
      <xdr:spPr>
        <a:xfrm flipV="1">
          <a:off x="16317595" y="12933985"/>
          <a:ext cx="1269" cy="46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46766</xdr:rowOff>
    </xdr:from>
    <xdr:ext cx="249299" cy="259045"/>
    <xdr:sp macro="" textlink="">
      <xdr:nvSpPr>
        <xdr:cNvPr id="633" name="災害復旧費最小値テキスト"/>
        <xdr:cNvSpPr txBox="1"/>
      </xdr:nvSpPr>
      <xdr:spPr>
        <a:xfrm>
          <a:off x="16370300" y="13419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4" name="直線コネクタ 63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21912</xdr:rowOff>
    </xdr:from>
    <xdr:ext cx="469744" cy="259045"/>
    <xdr:sp macro="" textlink="">
      <xdr:nvSpPr>
        <xdr:cNvPr id="635" name="災害復旧費最大値テキスト"/>
        <xdr:cNvSpPr txBox="1"/>
      </xdr:nvSpPr>
      <xdr:spPr>
        <a:xfrm>
          <a:off x="16370300" y="1270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75</xdr:row>
      <xdr:rowOff>75235</xdr:rowOff>
    </xdr:from>
    <xdr:to>
      <xdr:col>23</xdr:col>
      <xdr:colOff>606425</xdr:colOff>
      <xdr:row>75</xdr:row>
      <xdr:rowOff>75235</xdr:rowOff>
    </xdr:to>
    <xdr:cxnSp macro="">
      <xdr:nvCxnSpPr>
        <xdr:cNvPr id="636" name="直線コネクタ 635"/>
        <xdr:cNvCxnSpPr/>
      </xdr:nvCxnSpPr>
      <xdr:spPr>
        <a:xfrm>
          <a:off x="16230600" y="129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121926</xdr:rowOff>
    </xdr:from>
    <xdr:to>
      <xdr:col>23</xdr:col>
      <xdr:colOff>517525</xdr:colOff>
      <xdr:row>77</xdr:row>
      <xdr:rowOff>124498</xdr:rowOff>
    </xdr:to>
    <xdr:cxnSp macro="">
      <xdr:nvCxnSpPr>
        <xdr:cNvPr id="637" name="直線コネクタ 636"/>
        <xdr:cNvCxnSpPr/>
      </xdr:nvCxnSpPr>
      <xdr:spPr>
        <a:xfrm>
          <a:off x="15481300" y="13152126"/>
          <a:ext cx="838200" cy="1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91215</xdr:rowOff>
    </xdr:from>
    <xdr:ext cx="378565" cy="259045"/>
    <xdr:sp macro="" textlink="">
      <xdr:nvSpPr>
        <xdr:cNvPr id="638" name="災害復旧費平均値テキスト"/>
        <xdr:cNvSpPr txBox="1"/>
      </xdr:nvSpPr>
      <xdr:spPr>
        <a:xfrm>
          <a:off x="16370300" y="132928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112788</xdr:rowOff>
    </xdr:from>
    <xdr:to>
      <xdr:col>23</xdr:col>
      <xdr:colOff>568325</xdr:colOff>
      <xdr:row>78</xdr:row>
      <xdr:rowOff>42938</xdr:rowOff>
    </xdr:to>
    <xdr:sp macro="" textlink="">
      <xdr:nvSpPr>
        <xdr:cNvPr id="639" name="フローチャート : 判断 638"/>
        <xdr:cNvSpPr/>
      </xdr:nvSpPr>
      <xdr:spPr>
        <a:xfrm>
          <a:off x="16268700" y="1331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18828</xdr:rowOff>
    </xdr:from>
    <xdr:to>
      <xdr:col>22</xdr:col>
      <xdr:colOff>365125</xdr:colOff>
      <xdr:row>76</xdr:row>
      <xdr:rowOff>121926</xdr:rowOff>
    </xdr:to>
    <xdr:cxnSp macro="">
      <xdr:nvCxnSpPr>
        <xdr:cNvPr id="640" name="直線コネクタ 639"/>
        <xdr:cNvCxnSpPr/>
      </xdr:nvCxnSpPr>
      <xdr:spPr>
        <a:xfrm>
          <a:off x="14592300" y="12191778"/>
          <a:ext cx="889000" cy="96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69469</xdr:rowOff>
    </xdr:from>
    <xdr:to>
      <xdr:col>22</xdr:col>
      <xdr:colOff>415925</xdr:colOff>
      <xdr:row>77</xdr:row>
      <xdr:rowOff>171069</xdr:rowOff>
    </xdr:to>
    <xdr:sp macro="" textlink="">
      <xdr:nvSpPr>
        <xdr:cNvPr id="641" name="フローチャート : 判断 640"/>
        <xdr:cNvSpPr/>
      </xdr:nvSpPr>
      <xdr:spPr>
        <a:xfrm>
          <a:off x="15430500" y="1327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162196</xdr:rowOff>
    </xdr:from>
    <xdr:ext cx="469744" cy="259045"/>
    <xdr:sp macro="" textlink="">
      <xdr:nvSpPr>
        <xdr:cNvPr id="642" name="テキスト ボックス 641"/>
        <xdr:cNvSpPr txBox="1"/>
      </xdr:nvSpPr>
      <xdr:spPr>
        <a:xfrm>
          <a:off x="15246427"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18828</xdr:rowOff>
    </xdr:from>
    <xdr:to>
      <xdr:col>21</xdr:col>
      <xdr:colOff>161925</xdr:colOff>
      <xdr:row>74</xdr:row>
      <xdr:rowOff>12198</xdr:rowOff>
    </xdr:to>
    <xdr:cxnSp macro="">
      <xdr:nvCxnSpPr>
        <xdr:cNvPr id="643" name="直線コネクタ 642"/>
        <xdr:cNvCxnSpPr/>
      </xdr:nvCxnSpPr>
      <xdr:spPr>
        <a:xfrm flipV="1">
          <a:off x="13703300" y="12191778"/>
          <a:ext cx="889000" cy="5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29921</xdr:rowOff>
    </xdr:from>
    <xdr:to>
      <xdr:col>21</xdr:col>
      <xdr:colOff>212725</xdr:colOff>
      <xdr:row>77</xdr:row>
      <xdr:rowOff>131521</xdr:rowOff>
    </xdr:to>
    <xdr:sp macro="" textlink="">
      <xdr:nvSpPr>
        <xdr:cNvPr id="644" name="フローチャート : 判断 643"/>
        <xdr:cNvSpPr/>
      </xdr:nvSpPr>
      <xdr:spPr>
        <a:xfrm>
          <a:off x="14541500" y="132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122648</xdr:rowOff>
    </xdr:from>
    <xdr:ext cx="469744" cy="259045"/>
    <xdr:sp macro="" textlink="">
      <xdr:nvSpPr>
        <xdr:cNvPr id="645" name="テキスト ボックス 644"/>
        <xdr:cNvSpPr txBox="1"/>
      </xdr:nvSpPr>
      <xdr:spPr>
        <a:xfrm>
          <a:off x="14357427" y="133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12198</xdr:rowOff>
    </xdr:from>
    <xdr:to>
      <xdr:col>19</xdr:col>
      <xdr:colOff>644525</xdr:colOff>
      <xdr:row>77</xdr:row>
      <xdr:rowOff>24143</xdr:rowOff>
    </xdr:to>
    <xdr:cxnSp macro="">
      <xdr:nvCxnSpPr>
        <xdr:cNvPr id="646" name="直線コネクタ 645"/>
        <xdr:cNvCxnSpPr/>
      </xdr:nvCxnSpPr>
      <xdr:spPr>
        <a:xfrm flipV="1">
          <a:off x="12814300" y="12699498"/>
          <a:ext cx="889000" cy="52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136392</xdr:rowOff>
    </xdr:from>
    <xdr:to>
      <xdr:col>20</xdr:col>
      <xdr:colOff>9525</xdr:colOff>
      <xdr:row>77</xdr:row>
      <xdr:rowOff>66542</xdr:rowOff>
    </xdr:to>
    <xdr:sp macro="" textlink="">
      <xdr:nvSpPr>
        <xdr:cNvPr id="647" name="フローチャート : 判断 646"/>
        <xdr:cNvSpPr/>
      </xdr:nvSpPr>
      <xdr:spPr>
        <a:xfrm>
          <a:off x="13652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57669</xdr:rowOff>
    </xdr:from>
    <xdr:ext cx="469744" cy="259045"/>
    <xdr:sp macro="" textlink="">
      <xdr:nvSpPr>
        <xdr:cNvPr id="648" name="テキスト ボックス 647"/>
        <xdr:cNvSpPr txBox="1"/>
      </xdr:nvSpPr>
      <xdr:spPr>
        <a:xfrm>
          <a:off x="13468427" y="132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115360</xdr:rowOff>
    </xdr:from>
    <xdr:to>
      <xdr:col>18</xdr:col>
      <xdr:colOff>492125</xdr:colOff>
      <xdr:row>77</xdr:row>
      <xdr:rowOff>45510</xdr:rowOff>
    </xdr:to>
    <xdr:sp macro="" textlink="">
      <xdr:nvSpPr>
        <xdr:cNvPr id="649" name="フローチャート : 判断 648"/>
        <xdr:cNvSpPr/>
      </xdr:nvSpPr>
      <xdr:spPr>
        <a:xfrm>
          <a:off x="12763500" y="131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62037</xdr:rowOff>
    </xdr:from>
    <xdr:ext cx="469744" cy="259045"/>
    <xdr:sp macro="" textlink="">
      <xdr:nvSpPr>
        <xdr:cNvPr id="650" name="テキスト ボックス 649"/>
        <xdr:cNvSpPr txBox="1"/>
      </xdr:nvSpPr>
      <xdr:spPr>
        <a:xfrm>
          <a:off x="12579427" y="1292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73698</xdr:rowOff>
    </xdr:from>
    <xdr:to>
      <xdr:col>23</xdr:col>
      <xdr:colOff>568325</xdr:colOff>
      <xdr:row>78</xdr:row>
      <xdr:rowOff>3848</xdr:rowOff>
    </xdr:to>
    <xdr:sp macro="" textlink="">
      <xdr:nvSpPr>
        <xdr:cNvPr id="656" name="円/楕円 655"/>
        <xdr:cNvSpPr/>
      </xdr:nvSpPr>
      <xdr:spPr>
        <a:xfrm>
          <a:off x="16268700" y="132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33075</xdr:rowOff>
    </xdr:from>
    <xdr:ext cx="469744" cy="259045"/>
    <xdr:sp macro="" textlink="">
      <xdr:nvSpPr>
        <xdr:cNvPr id="657" name="災害復旧費該当値テキスト"/>
        <xdr:cNvSpPr txBox="1"/>
      </xdr:nvSpPr>
      <xdr:spPr>
        <a:xfrm>
          <a:off x="16370300" y="130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71126</xdr:rowOff>
    </xdr:from>
    <xdr:to>
      <xdr:col>22</xdr:col>
      <xdr:colOff>415925</xdr:colOff>
      <xdr:row>77</xdr:row>
      <xdr:rowOff>1276</xdr:rowOff>
    </xdr:to>
    <xdr:sp macro="" textlink="">
      <xdr:nvSpPr>
        <xdr:cNvPr id="658" name="円/楕円 657"/>
        <xdr:cNvSpPr/>
      </xdr:nvSpPr>
      <xdr:spPr>
        <a:xfrm>
          <a:off x="15430500" y="13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17804</xdr:rowOff>
    </xdr:from>
    <xdr:ext cx="469744" cy="259045"/>
    <xdr:sp macro="" textlink="">
      <xdr:nvSpPr>
        <xdr:cNvPr id="659" name="テキスト ボックス 658"/>
        <xdr:cNvSpPr txBox="1"/>
      </xdr:nvSpPr>
      <xdr:spPr>
        <a:xfrm>
          <a:off x="15246427" y="1287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139478</xdr:rowOff>
    </xdr:from>
    <xdr:to>
      <xdr:col>21</xdr:col>
      <xdr:colOff>212725</xdr:colOff>
      <xdr:row>71</xdr:row>
      <xdr:rowOff>69628</xdr:rowOff>
    </xdr:to>
    <xdr:sp macro="" textlink="">
      <xdr:nvSpPr>
        <xdr:cNvPr id="660" name="円/楕円 659"/>
        <xdr:cNvSpPr/>
      </xdr:nvSpPr>
      <xdr:spPr>
        <a:xfrm>
          <a:off x="14541500" y="121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86155</xdr:rowOff>
    </xdr:from>
    <xdr:ext cx="534377" cy="259045"/>
    <xdr:sp macro="" textlink="">
      <xdr:nvSpPr>
        <xdr:cNvPr id="661" name="テキスト ボックス 660"/>
        <xdr:cNvSpPr txBox="1"/>
      </xdr:nvSpPr>
      <xdr:spPr>
        <a:xfrm>
          <a:off x="14325111" y="1191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132848</xdr:rowOff>
    </xdr:from>
    <xdr:to>
      <xdr:col>20</xdr:col>
      <xdr:colOff>9525</xdr:colOff>
      <xdr:row>74</xdr:row>
      <xdr:rowOff>62998</xdr:rowOff>
    </xdr:to>
    <xdr:sp macro="" textlink="">
      <xdr:nvSpPr>
        <xdr:cNvPr id="662" name="円/楕円 661"/>
        <xdr:cNvSpPr/>
      </xdr:nvSpPr>
      <xdr:spPr>
        <a:xfrm>
          <a:off x="13652500" y="12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79525</xdr:rowOff>
    </xdr:from>
    <xdr:ext cx="534377" cy="259045"/>
    <xdr:sp macro="" textlink="">
      <xdr:nvSpPr>
        <xdr:cNvPr id="663" name="テキスト ボックス 662"/>
        <xdr:cNvSpPr txBox="1"/>
      </xdr:nvSpPr>
      <xdr:spPr>
        <a:xfrm>
          <a:off x="13436111" y="124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144793</xdr:rowOff>
    </xdr:from>
    <xdr:to>
      <xdr:col>18</xdr:col>
      <xdr:colOff>492125</xdr:colOff>
      <xdr:row>77</xdr:row>
      <xdr:rowOff>74943</xdr:rowOff>
    </xdr:to>
    <xdr:sp macro="" textlink="">
      <xdr:nvSpPr>
        <xdr:cNvPr id="664" name="円/楕円 663"/>
        <xdr:cNvSpPr/>
      </xdr:nvSpPr>
      <xdr:spPr>
        <a:xfrm>
          <a:off x="12763500" y="131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66070</xdr:rowOff>
    </xdr:from>
    <xdr:ext cx="469744" cy="259045"/>
    <xdr:sp macro="" textlink="">
      <xdr:nvSpPr>
        <xdr:cNvPr id="665" name="テキスト ボックス 664"/>
        <xdr:cNvSpPr txBox="1"/>
      </xdr:nvSpPr>
      <xdr:spPr>
        <a:xfrm>
          <a:off x="12579427" y="1326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1" name="直線コネクタ 690"/>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2"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3" name="直線コネクタ 692"/>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4"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5" name="直線コネクタ 694"/>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52865</xdr:rowOff>
    </xdr:from>
    <xdr:to>
      <xdr:col>23</xdr:col>
      <xdr:colOff>517525</xdr:colOff>
      <xdr:row>93</xdr:row>
      <xdr:rowOff>89734</xdr:rowOff>
    </xdr:to>
    <xdr:cxnSp macro="">
      <xdr:nvCxnSpPr>
        <xdr:cNvPr id="696" name="直線コネクタ 695"/>
        <xdr:cNvCxnSpPr/>
      </xdr:nvCxnSpPr>
      <xdr:spPr>
        <a:xfrm>
          <a:off x="15481300" y="15997715"/>
          <a:ext cx="8382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7"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698" name="フローチャート : 判断 697"/>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153677</xdr:rowOff>
    </xdr:from>
    <xdr:to>
      <xdr:col>22</xdr:col>
      <xdr:colOff>365125</xdr:colOff>
      <xdr:row>93</xdr:row>
      <xdr:rowOff>52865</xdr:rowOff>
    </xdr:to>
    <xdr:cxnSp macro="">
      <xdr:nvCxnSpPr>
        <xdr:cNvPr id="699" name="直線コネクタ 698"/>
        <xdr:cNvCxnSpPr/>
      </xdr:nvCxnSpPr>
      <xdr:spPr>
        <a:xfrm>
          <a:off x="14592300" y="15927077"/>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116562</xdr:rowOff>
    </xdr:from>
    <xdr:to>
      <xdr:col>21</xdr:col>
      <xdr:colOff>161925</xdr:colOff>
      <xdr:row>92</xdr:row>
      <xdr:rowOff>153677</xdr:rowOff>
    </xdr:to>
    <xdr:cxnSp macro="">
      <xdr:nvCxnSpPr>
        <xdr:cNvPr id="702" name="直線コネクタ 701"/>
        <xdr:cNvCxnSpPr/>
      </xdr:nvCxnSpPr>
      <xdr:spPr>
        <a:xfrm>
          <a:off x="13703300" y="15889962"/>
          <a:ext cx="889000" cy="3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547</xdr:rowOff>
    </xdr:from>
    <xdr:to>
      <xdr:col>19</xdr:col>
      <xdr:colOff>644525</xdr:colOff>
      <xdr:row>92</xdr:row>
      <xdr:rowOff>116562</xdr:rowOff>
    </xdr:to>
    <xdr:cxnSp macro="">
      <xdr:nvCxnSpPr>
        <xdr:cNvPr id="705" name="直線コネクタ 704"/>
        <xdr:cNvCxnSpPr/>
      </xdr:nvCxnSpPr>
      <xdr:spPr>
        <a:xfrm>
          <a:off x="12814300" y="15773947"/>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38934</xdr:rowOff>
    </xdr:from>
    <xdr:to>
      <xdr:col>23</xdr:col>
      <xdr:colOff>568325</xdr:colOff>
      <xdr:row>93</xdr:row>
      <xdr:rowOff>140534</xdr:rowOff>
    </xdr:to>
    <xdr:sp macro="" textlink="">
      <xdr:nvSpPr>
        <xdr:cNvPr id="715" name="円/楕円 714"/>
        <xdr:cNvSpPr/>
      </xdr:nvSpPr>
      <xdr:spPr>
        <a:xfrm>
          <a:off x="16268700" y="1598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61811</xdr:rowOff>
    </xdr:from>
    <xdr:ext cx="534377" cy="259045"/>
    <xdr:sp macro="" textlink="">
      <xdr:nvSpPr>
        <xdr:cNvPr id="716" name="公債費該当値テキスト"/>
        <xdr:cNvSpPr txBox="1"/>
      </xdr:nvSpPr>
      <xdr:spPr>
        <a:xfrm>
          <a:off x="16370300" y="158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63,560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2065</xdr:rowOff>
    </xdr:from>
    <xdr:to>
      <xdr:col>22</xdr:col>
      <xdr:colOff>415925</xdr:colOff>
      <xdr:row>93</xdr:row>
      <xdr:rowOff>103665</xdr:rowOff>
    </xdr:to>
    <xdr:sp macro="" textlink="">
      <xdr:nvSpPr>
        <xdr:cNvPr id="717" name="円/楕円 716"/>
        <xdr:cNvSpPr/>
      </xdr:nvSpPr>
      <xdr:spPr>
        <a:xfrm>
          <a:off x="15430500" y="159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120192</xdr:rowOff>
    </xdr:from>
    <xdr:ext cx="534377" cy="259045"/>
    <xdr:sp macro="" textlink="">
      <xdr:nvSpPr>
        <xdr:cNvPr id="718" name="テキスト ボックス 717"/>
        <xdr:cNvSpPr txBox="1"/>
      </xdr:nvSpPr>
      <xdr:spPr>
        <a:xfrm>
          <a:off x="15214111" y="157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102877</xdr:rowOff>
    </xdr:from>
    <xdr:to>
      <xdr:col>21</xdr:col>
      <xdr:colOff>212725</xdr:colOff>
      <xdr:row>93</xdr:row>
      <xdr:rowOff>33027</xdr:rowOff>
    </xdr:to>
    <xdr:sp macro="" textlink="">
      <xdr:nvSpPr>
        <xdr:cNvPr id="719" name="円/楕円 718"/>
        <xdr:cNvSpPr/>
      </xdr:nvSpPr>
      <xdr:spPr>
        <a:xfrm>
          <a:off x="14541500" y="1587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49554</xdr:rowOff>
    </xdr:from>
    <xdr:ext cx="534377" cy="259045"/>
    <xdr:sp macro="" textlink="">
      <xdr:nvSpPr>
        <xdr:cNvPr id="720" name="テキスト ボックス 719"/>
        <xdr:cNvSpPr txBox="1"/>
      </xdr:nvSpPr>
      <xdr:spPr>
        <a:xfrm>
          <a:off x="14325111" y="1565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65762</xdr:rowOff>
    </xdr:from>
    <xdr:to>
      <xdr:col>20</xdr:col>
      <xdr:colOff>9525</xdr:colOff>
      <xdr:row>92</xdr:row>
      <xdr:rowOff>167362</xdr:rowOff>
    </xdr:to>
    <xdr:sp macro="" textlink="">
      <xdr:nvSpPr>
        <xdr:cNvPr id="721" name="円/楕円 720"/>
        <xdr:cNvSpPr/>
      </xdr:nvSpPr>
      <xdr:spPr>
        <a:xfrm>
          <a:off x="13652500" y="1583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12439</xdr:rowOff>
    </xdr:from>
    <xdr:ext cx="534377" cy="259045"/>
    <xdr:sp macro="" textlink="">
      <xdr:nvSpPr>
        <xdr:cNvPr id="722" name="テキスト ボックス 721"/>
        <xdr:cNvSpPr txBox="1"/>
      </xdr:nvSpPr>
      <xdr:spPr>
        <a:xfrm>
          <a:off x="13436111" y="1561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72,417</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121197</xdr:rowOff>
    </xdr:from>
    <xdr:to>
      <xdr:col>18</xdr:col>
      <xdr:colOff>492125</xdr:colOff>
      <xdr:row>92</xdr:row>
      <xdr:rowOff>51347</xdr:rowOff>
    </xdr:to>
    <xdr:sp macro="" textlink="">
      <xdr:nvSpPr>
        <xdr:cNvPr id="723" name="円/楕円 722"/>
        <xdr:cNvSpPr/>
      </xdr:nvSpPr>
      <xdr:spPr>
        <a:xfrm>
          <a:off x="12763500" y="157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67874</xdr:rowOff>
    </xdr:from>
    <xdr:ext cx="534377" cy="259045"/>
    <xdr:sp macro="" textlink="">
      <xdr:nvSpPr>
        <xdr:cNvPr id="724" name="テキスト ボックス 723"/>
        <xdr:cNvSpPr txBox="1"/>
      </xdr:nvSpPr>
      <xdr:spPr>
        <a:xfrm>
          <a:off x="12547111" y="154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5" name="直線コネクタ 73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6" name="テキスト ボックス 73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9" name="直線コネクタ 73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0" name="テキスト ボックス 739"/>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4" name="直線コネクタ 743"/>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5"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6" name="直線コネクタ 74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7"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48" name="直線コネクタ 747"/>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9" name="直線コネクタ 74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0"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1" name="フローチャート : 判断 750"/>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2" name="直線コネクタ 75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3" name="フローチャート : 判断 752"/>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4" name="テキスト ボックス 753"/>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5" name="直線コネクタ 75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6" name="フローチャート : 判断 755"/>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7" name="テキスト ボックス 756"/>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8" name="直線コネクタ 75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59" name="フローチャート : 判断 758"/>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0" name="テキスト ボックス 759"/>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1" name="フローチャート : 判断 760"/>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2" name="テキスト ボックス 761"/>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8" name="円/楕円 76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69"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0" name="円/楕円 76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1" name="テキスト ボックス 770"/>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2" name="円/楕円 77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3" name="テキスト ボックス 77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4" name="円/楕円 77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5" name="テキスト ボックス 774"/>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6" name="円/楕円 77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7" name="テキスト ボックス 776"/>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総務費の住民一人当たり</a:t>
          </a:r>
          <a:r>
            <a:rPr kumimoji="1" lang="en-US" altLang="ja-JP" sz="1300">
              <a:latin typeface="ＭＳ Ｐゴシック"/>
            </a:rPr>
            <a:t>138,082</a:t>
          </a:r>
          <a:r>
            <a:rPr kumimoji="1" lang="ja-JP" altLang="en-US" sz="1300">
              <a:latin typeface="ＭＳ Ｐゴシック"/>
            </a:rPr>
            <a:t>円と、類似団体平均の約</a:t>
          </a:r>
          <a:r>
            <a:rPr kumimoji="1" lang="en-US" altLang="ja-JP" sz="1300">
              <a:latin typeface="ＭＳ Ｐゴシック"/>
            </a:rPr>
            <a:t>2.2</a:t>
          </a:r>
          <a:r>
            <a:rPr kumimoji="1" lang="ja-JP" altLang="en-US" sz="1300">
              <a:latin typeface="ＭＳ Ｐゴシック"/>
            </a:rPr>
            <a:t>倍となっているが、これは今後の公共施設整備及び老朽化に伴う大規模改修のため、公共施設等整備再生基金に積立していることが主な要因となっている。</a:t>
          </a:r>
        </a:p>
        <a:p>
          <a:r>
            <a:rPr kumimoji="1" lang="ja-JP" altLang="en-US" sz="1300">
              <a:latin typeface="ＭＳ Ｐゴシック"/>
            </a:rPr>
            <a:t>また、農林水産業費及び商工費が類似団体平均と比較して伸びている主な要因は、農林水産業費については、町の基幹産業である農業振興事業、商工費については、企業誘致促進事業及び町の活性化のための商工振興事業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歳入では地方税が人口減少等による個人分及び法人税割税率の改正による法人分が落ち込む一方、地方消費税交付金、地方譲与税等が増加しており歳入決算額の前年比では</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財政調整基金の残高の増は、普通交付税の激変緩和措置期間及び一本算定に対応するため、計画的に積立したことによるものである。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今後も、自主財源の確保に努めるとともに、行財政改革への取組みを通じて更なる事務の効率化と経費の削減に努めていく。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一般会計においては、前年度と比較して歳出の増及び繰越事業の増により実質収支が</a:t>
          </a:r>
          <a:r>
            <a:rPr kumimoji="1" lang="en-US" altLang="ja-JP" sz="1400">
              <a:latin typeface="ＭＳ ゴシック" pitchFamily="49" charset="-128"/>
              <a:ea typeface="ＭＳ ゴシック" pitchFamily="49" charset="-128"/>
            </a:rPr>
            <a:t>314,360</a:t>
          </a:r>
          <a:r>
            <a:rPr kumimoji="1" lang="ja-JP" altLang="en-US" sz="1400">
              <a:latin typeface="ＭＳ ゴシック" pitchFamily="49" charset="-128"/>
              <a:ea typeface="ＭＳ ゴシック" pitchFamily="49" charset="-128"/>
            </a:rPr>
            <a:t>千円となり前年度比</a:t>
          </a:r>
          <a:r>
            <a:rPr kumimoji="1" lang="en-US" altLang="ja-JP" sz="1400">
              <a:latin typeface="ＭＳ ゴシック" pitchFamily="49" charset="-128"/>
              <a:ea typeface="ＭＳ ゴシック" pitchFamily="49" charset="-128"/>
            </a:rPr>
            <a:t>0.43</a:t>
          </a:r>
          <a:r>
            <a:rPr kumimoji="1" lang="ja-JP" altLang="en-US" sz="1400">
              <a:latin typeface="ＭＳ ゴシック" pitchFamily="49" charset="-128"/>
              <a:ea typeface="ＭＳ ゴシック" pitchFamily="49" charset="-128"/>
            </a:rPr>
            <a:t>ポイント低い</a:t>
          </a:r>
          <a:r>
            <a:rPr kumimoji="1" lang="en-US" altLang="ja-JP" sz="1400">
              <a:latin typeface="ＭＳ ゴシック" pitchFamily="49" charset="-128"/>
              <a:ea typeface="ＭＳ ゴシック" pitchFamily="49" charset="-128"/>
            </a:rPr>
            <a:t>3.96</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工業団地造成事業特別会計においては、管理経費の減により</a:t>
          </a:r>
          <a:r>
            <a:rPr kumimoji="1" lang="en-US" altLang="ja-JP" sz="1400">
              <a:latin typeface="ＭＳ ゴシック" pitchFamily="49" charset="-128"/>
              <a:ea typeface="ＭＳ ゴシック" pitchFamily="49" charset="-128"/>
            </a:rPr>
            <a:t>0.62</a:t>
          </a:r>
          <a:r>
            <a:rPr kumimoji="1" lang="ja-JP" altLang="en-US" sz="1400">
              <a:latin typeface="ＭＳ ゴシック" pitchFamily="49" charset="-128"/>
              <a:ea typeface="ＭＳ ゴシック" pitchFamily="49" charset="-128"/>
            </a:rPr>
            <a:t>％の増となっている。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今後は、一般会計において普通方交付税の一本算定による減額に対応するため、自主財源の確保、及び事務事業の見直し等も含め経費の抑制に努める。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また、各会計においても経営の合理化・健全化のため財源確保及び経費の抑制に努める。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11609337</v>
      </c>
      <c r="BO4" s="379"/>
      <c r="BP4" s="379"/>
      <c r="BQ4" s="379"/>
      <c r="BR4" s="379"/>
      <c r="BS4" s="379"/>
      <c r="BT4" s="379"/>
      <c r="BU4" s="380"/>
      <c r="BV4" s="378">
        <v>11179156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v>
      </c>
      <c r="CU4" s="385"/>
      <c r="CV4" s="385"/>
      <c r="CW4" s="385"/>
      <c r="CX4" s="385"/>
      <c r="CY4" s="385"/>
      <c r="CZ4" s="385"/>
      <c r="DA4" s="386"/>
      <c r="DB4" s="384">
        <v>4.4000000000000004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11237047</v>
      </c>
      <c r="BO5" s="416"/>
      <c r="BP5" s="416"/>
      <c r="BQ5" s="416"/>
      <c r="BR5" s="416"/>
      <c r="BS5" s="416"/>
      <c r="BT5" s="416"/>
      <c r="BU5" s="417"/>
      <c r="BV5" s="415">
        <v>10802539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82.5</v>
      </c>
      <c r="CU5" s="413"/>
      <c r="CV5" s="413"/>
      <c r="CW5" s="413"/>
      <c r="CX5" s="413"/>
      <c r="CY5" s="413"/>
      <c r="CZ5" s="413"/>
      <c r="DA5" s="414"/>
      <c r="DB5" s="412">
        <v>82.6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372290</v>
      </c>
      <c r="BO6" s="416"/>
      <c r="BP6" s="416"/>
      <c r="BQ6" s="416"/>
      <c r="BR6" s="416"/>
      <c r="BS6" s="416"/>
      <c r="BT6" s="416"/>
      <c r="BU6" s="417"/>
      <c r="BV6" s="415">
        <v>376617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85.9</v>
      </c>
      <c r="CU6" s="453"/>
      <c r="CV6" s="453"/>
      <c r="CW6" s="453"/>
      <c r="CX6" s="453"/>
      <c r="CY6" s="453"/>
      <c r="CZ6" s="453"/>
      <c r="DA6" s="454"/>
      <c r="DB6" s="452">
        <v>86.3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57930</v>
      </c>
      <c r="BO7" s="416"/>
      <c r="BP7" s="416"/>
      <c r="BQ7" s="416"/>
      <c r="BR7" s="416"/>
      <c r="BS7" s="416"/>
      <c r="BT7" s="416"/>
      <c r="BU7" s="417"/>
      <c r="BV7" s="415">
        <v>33678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7927016</v>
      </c>
      <c r="CU7" s="416"/>
      <c r="CV7" s="416"/>
      <c r="CW7" s="416"/>
      <c r="CX7" s="416"/>
      <c r="CY7" s="416"/>
      <c r="CZ7" s="416"/>
      <c r="DA7" s="417"/>
      <c r="DB7" s="415">
        <v>7809692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314360</v>
      </c>
      <c r="BO8" s="416"/>
      <c r="BP8" s="416"/>
      <c r="BQ8" s="416"/>
      <c r="BR8" s="416"/>
      <c r="BS8" s="416"/>
      <c r="BT8" s="416"/>
      <c r="BU8" s="417"/>
      <c r="BV8" s="415">
        <v>342939</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0.27</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20913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99</v>
      </c>
      <c r="AV9" s="448"/>
      <c r="AW9" s="448"/>
      <c r="AX9" s="448"/>
      <c r="AY9" s="449" t="s">
        <v>100</v>
      </c>
      <c r="AZ9" s="450"/>
      <c r="BA9" s="450"/>
      <c r="BB9" s="450"/>
      <c r="BC9" s="450"/>
      <c r="BD9" s="450"/>
      <c r="BE9" s="450"/>
      <c r="BF9" s="450"/>
      <c r="BG9" s="450"/>
      <c r="BH9" s="450"/>
      <c r="BI9" s="450"/>
      <c r="BJ9" s="450"/>
      <c r="BK9" s="450"/>
      <c r="BL9" s="450"/>
      <c r="BM9" s="451"/>
      <c r="BN9" s="415">
        <v>-28579</v>
      </c>
      <c r="BO9" s="416"/>
      <c r="BP9" s="416"/>
      <c r="BQ9" s="416"/>
      <c r="BR9" s="416"/>
      <c r="BS9" s="416"/>
      <c r="BT9" s="416"/>
      <c r="BU9" s="417"/>
      <c r="BV9" s="415">
        <v>137711</v>
      </c>
      <c r="BW9" s="416"/>
      <c r="BX9" s="416"/>
      <c r="BY9" s="416"/>
      <c r="BZ9" s="416"/>
      <c r="CA9" s="416"/>
      <c r="CB9" s="416"/>
      <c r="CC9" s="417"/>
      <c r="CD9" s="418" t="s">
        <v>101</v>
      </c>
      <c r="CE9" s="419"/>
      <c r="CF9" s="419"/>
      <c r="CG9" s="419"/>
      <c r="CH9" s="419"/>
      <c r="CI9" s="419"/>
      <c r="CJ9" s="419"/>
      <c r="CK9" s="419"/>
      <c r="CL9" s="419"/>
      <c r="CM9" s="419"/>
      <c r="CN9" s="419"/>
      <c r="CO9" s="419"/>
      <c r="CP9" s="419"/>
      <c r="CQ9" s="419"/>
      <c r="CR9" s="419"/>
      <c r="CS9" s="420"/>
      <c r="CT9" s="412">
        <v>14.3</v>
      </c>
      <c r="CU9" s="413"/>
      <c r="CV9" s="413"/>
      <c r="CW9" s="413"/>
      <c r="CX9" s="413"/>
      <c r="CY9" s="413"/>
      <c r="CZ9" s="413"/>
      <c r="DA9" s="414"/>
      <c r="DB9" s="412">
        <v>15.8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102</v>
      </c>
      <c r="M10" s="445"/>
      <c r="N10" s="445"/>
      <c r="O10" s="445"/>
      <c r="P10" s="445"/>
      <c r="Q10" s="446"/>
      <c r="R10" s="466">
        <v>22737</v>
      </c>
      <c r="S10" s="467"/>
      <c r="T10" s="467"/>
      <c r="U10" s="467"/>
      <c r="V10" s="468"/>
      <c r="W10" s="403"/>
      <c r="X10" s="404"/>
      <c r="Y10" s="404"/>
      <c r="Z10" s="404"/>
      <c r="AA10" s="404"/>
      <c r="AB10" s="404"/>
      <c r="AC10" s="404"/>
      <c r="AD10" s="404"/>
      <c r="AE10" s="404"/>
      <c r="AF10" s="404"/>
      <c r="AG10" s="404"/>
      <c r="AH10" s="404"/>
      <c r="AI10" s="404"/>
      <c r="AJ10" s="404"/>
      <c r="AK10" s="404"/>
      <c r="AL10" s="407"/>
      <c r="AM10" s="444" t="s">
        <v>103</v>
      </c>
      <c r="AN10" s="445"/>
      <c r="AO10" s="445"/>
      <c r="AP10" s="445"/>
      <c r="AQ10" s="445"/>
      <c r="AR10" s="445"/>
      <c r="AS10" s="445"/>
      <c r="AT10" s="446"/>
      <c r="AU10" s="447" t="s">
        <v>104</v>
      </c>
      <c r="AV10" s="448"/>
      <c r="AW10" s="448"/>
      <c r="AX10" s="448"/>
      <c r="AY10" s="449" t="s">
        <v>105</v>
      </c>
      <c r="AZ10" s="450"/>
      <c r="BA10" s="450"/>
      <c r="BB10" s="450"/>
      <c r="BC10" s="450"/>
      <c r="BD10" s="450"/>
      <c r="BE10" s="450"/>
      <c r="BF10" s="450"/>
      <c r="BG10" s="450"/>
      <c r="BH10" s="450"/>
      <c r="BI10" s="450"/>
      <c r="BJ10" s="450"/>
      <c r="BK10" s="450"/>
      <c r="BL10" s="450"/>
      <c r="BM10" s="451"/>
      <c r="BN10" s="415">
        <v>641512</v>
      </c>
      <c r="BO10" s="416"/>
      <c r="BP10" s="416"/>
      <c r="BQ10" s="416"/>
      <c r="BR10" s="416"/>
      <c r="BS10" s="416"/>
      <c r="BT10" s="416"/>
      <c r="BU10" s="417"/>
      <c r="BV10" s="415">
        <v>680851</v>
      </c>
      <c r="BW10" s="416"/>
      <c r="BX10" s="416"/>
      <c r="BY10" s="416"/>
      <c r="BZ10" s="416"/>
      <c r="CA10" s="416"/>
      <c r="CB10" s="416"/>
      <c r="CC10" s="41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107</v>
      </c>
      <c r="M11" s="470"/>
      <c r="N11" s="470"/>
      <c r="O11" s="470"/>
      <c r="P11" s="470"/>
      <c r="Q11" s="471"/>
      <c r="R11" s="472" t="s">
        <v>108</v>
      </c>
      <c r="S11" s="473"/>
      <c r="T11" s="473"/>
      <c r="U11" s="473"/>
      <c r="V11" s="474"/>
      <c r="W11" s="403"/>
      <c r="X11" s="404"/>
      <c r="Y11" s="404"/>
      <c r="Z11" s="404"/>
      <c r="AA11" s="404"/>
      <c r="AB11" s="404"/>
      <c r="AC11" s="404"/>
      <c r="AD11" s="404"/>
      <c r="AE11" s="404"/>
      <c r="AF11" s="404"/>
      <c r="AG11" s="404"/>
      <c r="AH11" s="404"/>
      <c r="AI11" s="404"/>
      <c r="AJ11" s="404"/>
      <c r="AK11" s="404"/>
      <c r="AL11" s="407"/>
      <c r="AM11" s="444" t="s">
        <v>109</v>
      </c>
      <c r="AN11" s="445"/>
      <c r="AO11" s="445"/>
      <c r="AP11" s="445"/>
      <c r="AQ11" s="445"/>
      <c r="AR11" s="445"/>
      <c r="AS11" s="445"/>
      <c r="AT11" s="446"/>
      <c r="AU11" s="447" t="s">
        <v>110</v>
      </c>
      <c r="AV11" s="448"/>
      <c r="AW11" s="448"/>
      <c r="AX11" s="448"/>
      <c r="AY11" s="449" t="s">
        <v>111</v>
      </c>
      <c r="AZ11" s="450"/>
      <c r="BA11" s="450"/>
      <c r="BB11" s="450"/>
      <c r="BC11" s="450"/>
      <c r="BD11" s="450"/>
      <c r="BE11" s="450"/>
      <c r="BF11" s="450"/>
      <c r="BG11" s="450"/>
      <c r="BH11" s="450"/>
      <c r="BI11" s="450"/>
      <c r="BJ11" s="450"/>
      <c r="BK11" s="450"/>
      <c r="BL11" s="450"/>
      <c r="BM11" s="451"/>
      <c r="BN11" s="415">
        <v>20000</v>
      </c>
      <c r="BO11" s="416"/>
      <c r="BP11" s="416"/>
      <c r="BQ11" s="416"/>
      <c r="BR11" s="416"/>
      <c r="BS11" s="416"/>
      <c r="BT11" s="416"/>
      <c r="BU11" s="417"/>
      <c r="BV11" s="415">
        <v>29896</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113</v>
      </c>
      <c r="CU11" s="456"/>
      <c r="CV11" s="456"/>
      <c r="CW11" s="456"/>
      <c r="CX11" s="456"/>
      <c r="CY11" s="456"/>
      <c r="CZ11" s="456"/>
      <c r="DA11" s="457"/>
      <c r="DB11" s="455" t="s">
        <v>113</v>
      </c>
      <c r="DC11" s="456"/>
      <c r="DD11" s="456"/>
      <c r="DE11" s="456"/>
      <c r="DF11" s="456"/>
      <c r="DG11" s="456"/>
      <c r="DH11" s="456"/>
      <c r="DI11" s="457"/>
      <c r="DJ11" s="137"/>
      <c r="DK11" s="137"/>
      <c r="DL11" s="137"/>
      <c r="DM11" s="137"/>
      <c r="DN11" s="137"/>
      <c r="DO11" s="137"/>
    </row>
    <row r="12" spans="1:119" ht="18.75" customHeight="1" x14ac:dyDescent="0.15">
      <c r="A12" s="138"/>
      <c r="B12" s="475" t="s">
        <v>114</v>
      </c>
      <c r="C12" s="476"/>
      <c r="D12" s="476"/>
      <c r="E12" s="476"/>
      <c r="F12" s="476"/>
      <c r="G12" s="476"/>
      <c r="H12" s="476"/>
      <c r="I12" s="476"/>
      <c r="J12" s="476"/>
      <c r="K12" s="477"/>
      <c r="L12" s="484" t="s">
        <v>115</v>
      </c>
      <c r="M12" s="485"/>
      <c r="N12" s="485"/>
      <c r="O12" s="485"/>
      <c r="P12" s="485"/>
      <c r="Q12" s="486"/>
      <c r="R12" s="487">
        <v>21497</v>
      </c>
      <c r="S12" s="488"/>
      <c r="T12" s="488"/>
      <c r="U12" s="488"/>
      <c r="V12" s="489"/>
      <c r="W12" s="490" t="s">
        <v>1</v>
      </c>
      <c r="X12" s="448"/>
      <c r="Y12" s="448"/>
      <c r="Z12" s="448"/>
      <c r="AA12" s="448"/>
      <c r="AB12" s="491"/>
      <c r="AC12" s="447" t="s">
        <v>116</v>
      </c>
      <c r="AD12" s="448"/>
      <c r="AE12" s="448"/>
      <c r="AF12" s="448"/>
      <c r="AG12" s="491"/>
      <c r="AH12" s="447" t="s">
        <v>117</v>
      </c>
      <c r="AI12" s="448"/>
      <c r="AJ12" s="448"/>
      <c r="AK12" s="448"/>
      <c r="AL12" s="492"/>
      <c r="AM12" s="444" t="s">
        <v>118</v>
      </c>
      <c r="AN12" s="445"/>
      <c r="AO12" s="445"/>
      <c r="AP12" s="445"/>
      <c r="AQ12" s="445"/>
      <c r="AR12" s="445"/>
      <c r="AS12" s="445"/>
      <c r="AT12" s="446"/>
      <c r="AU12" s="447" t="s">
        <v>119</v>
      </c>
      <c r="AV12" s="448"/>
      <c r="AW12" s="448"/>
      <c r="AX12" s="448"/>
      <c r="AY12" s="449" t="s">
        <v>120</v>
      </c>
      <c r="AZ12" s="450"/>
      <c r="BA12" s="450"/>
      <c r="BB12" s="450"/>
      <c r="BC12" s="450"/>
      <c r="BD12" s="450"/>
      <c r="BE12" s="450"/>
      <c r="BF12" s="450"/>
      <c r="BG12" s="450"/>
      <c r="BH12" s="450"/>
      <c r="BI12" s="450"/>
      <c r="BJ12" s="450"/>
      <c r="BK12" s="450"/>
      <c r="BL12" s="450"/>
      <c r="BM12" s="451"/>
      <c r="BN12" s="415" t="s">
        <v>121</v>
      </c>
      <c r="BO12" s="416"/>
      <c r="BP12" s="416"/>
      <c r="BQ12" s="416"/>
      <c r="BR12" s="416"/>
      <c r="BS12" s="416"/>
      <c r="BT12" s="416"/>
      <c r="BU12" s="417"/>
      <c r="BV12" s="415">
        <v>85000</v>
      </c>
      <c r="BW12" s="416"/>
      <c r="BX12" s="416"/>
      <c r="BY12" s="416"/>
      <c r="BZ12" s="416"/>
      <c r="CA12" s="416"/>
      <c r="CB12" s="416"/>
      <c r="CC12" s="417"/>
      <c r="CD12" s="418" t="s">
        <v>122</v>
      </c>
      <c r="CE12" s="419"/>
      <c r="CF12" s="419"/>
      <c r="CG12" s="419"/>
      <c r="CH12" s="419"/>
      <c r="CI12" s="419"/>
      <c r="CJ12" s="419"/>
      <c r="CK12" s="419"/>
      <c r="CL12" s="419"/>
      <c r="CM12" s="419"/>
      <c r="CN12" s="419"/>
      <c r="CO12" s="419"/>
      <c r="CP12" s="419"/>
      <c r="CQ12" s="419"/>
      <c r="CR12" s="419"/>
      <c r="CS12" s="420"/>
      <c r="CT12" s="455" t="s">
        <v>121</v>
      </c>
      <c r="CU12" s="456"/>
      <c r="CV12" s="456"/>
      <c r="CW12" s="456"/>
      <c r="CX12" s="456"/>
      <c r="CY12" s="456"/>
      <c r="CZ12" s="456"/>
      <c r="DA12" s="457"/>
      <c r="DB12" s="455" t="s">
        <v>121</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123</v>
      </c>
      <c r="N13" s="504"/>
      <c r="O13" s="504"/>
      <c r="P13" s="504"/>
      <c r="Q13" s="505"/>
      <c r="R13" s="496">
        <v>21462</v>
      </c>
      <c r="S13" s="497"/>
      <c r="T13" s="497"/>
      <c r="U13" s="497"/>
      <c r="V13" s="498"/>
      <c r="W13" s="431" t="s">
        <v>124</v>
      </c>
      <c r="X13" s="432"/>
      <c r="Y13" s="432"/>
      <c r="Z13" s="432"/>
      <c r="AA13" s="432"/>
      <c r="AB13" s="422"/>
      <c r="AC13" s="466">
        <v>1976</v>
      </c>
      <c r="AD13" s="467"/>
      <c r="AE13" s="467"/>
      <c r="AF13" s="467"/>
      <c r="AG13" s="506"/>
      <c r="AH13" s="466">
        <v>2353</v>
      </c>
      <c r="AI13" s="467"/>
      <c r="AJ13" s="467"/>
      <c r="AK13" s="467"/>
      <c r="AL13" s="468"/>
      <c r="AM13" s="444" t="s">
        <v>125</v>
      </c>
      <c r="AN13" s="445"/>
      <c r="AO13" s="445"/>
      <c r="AP13" s="445"/>
      <c r="AQ13" s="445"/>
      <c r="AR13" s="445"/>
      <c r="AS13" s="445"/>
      <c r="AT13" s="446"/>
      <c r="AU13" s="447" t="s">
        <v>126</v>
      </c>
      <c r="AV13" s="448"/>
      <c r="AW13" s="448"/>
      <c r="AX13" s="448"/>
      <c r="AY13" s="449" t="s">
        <v>127</v>
      </c>
      <c r="AZ13" s="450"/>
      <c r="BA13" s="450"/>
      <c r="BB13" s="450"/>
      <c r="BC13" s="450"/>
      <c r="BD13" s="450"/>
      <c r="BE13" s="450"/>
      <c r="BF13" s="450"/>
      <c r="BG13" s="450"/>
      <c r="BH13" s="450"/>
      <c r="BI13" s="450"/>
      <c r="BJ13" s="450"/>
      <c r="BK13" s="450"/>
      <c r="BL13" s="450"/>
      <c r="BM13" s="451"/>
      <c r="BN13" s="415">
        <v>632933</v>
      </c>
      <c r="BO13" s="416"/>
      <c r="BP13" s="416"/>
      <c r="BQ13" s="416"/>
      <c r="BR13" s="416"/>
      <c r="BS13" s="416"/>
      <c r="BT13" s="416"/>
      <c r="BU13" s="417"/>
      <c r="BV13" s="415">
        <v>763458</v>
      </c>
      <c r="BW13" s="416"/>
      <c r="BX13" s="416"/>
      <c r="BY13" s="416"/>
      <c r="BZ13" s="416"/>
      <c r="CA13" s="416"/>
      <c r="CB13" s="416"/>
      <c r="CC13" s="417"/>
      <c r="CD13" s="418" t="s">
        <v>128</v>
      </c>
      <c r="CE13" s="419"/>
      <c r="CF13" s="419"/>
      <c r="CG13" s="419"/>
      <c r="CH13" s="419"/>
      <c r="CI13" s="419"/>
      <c r="CJ13" s="419"/>
      <c r="CK13" s="419"/>
      <c r="CL13" s="419"/>
      <c r="CM13" s="419"/>
      <c r="CN13" s="419"/>
      <c r="CO13" s="419"/>
      <c r="CP13" s="419"/>
      <c r="CQ13" s="419"/>
      <c r="CR13" s="419"/>
      <c r="CS13" s="420"/>
      <c r="CT13" s="412">
        <v>6.8</v>
      </c>
      <c r="CU13" s="413"/>
      <c r="CV13" s="413"/>
      <c r="CW13" s="413"/>
      <c r="CX13" s="413"/>
      <c r="CY13" s="413"/>
      <c r="CZ13" s="413"/>
      <c r="DA13" s="414"/>
      <c r="DB13" s="412">
        <v>8.3000000000000007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129</v>
      </c>
      <c r="M14" s="494"/>
      <c r="N14" s="494"/>
      <c r="O14" s="494"/>
      <c r="P14" s="494"/>
      <c r="Q14" s="495"/>
      <c r="R14" s="496">
        <v>21913</v>
      </c>
      <c r="S14" s="497"/>
      <c r="T14" s="497"/>
      <c r="U14" s="497"/>
      <c r="V14" s="498"/>
      <c r="W14" s="405"/>
      <c r="X14" s="406"/>
      <c r="Y14" s="406"/>
      <c r="Z14" s="406"/>
      <c r="AA14" s="406"/>
      <c r="AB14" s="395"/>
      <c r="AC14" s="499">
        <v>18</v>
      </c>
      <c r="AD14" s="500"/>
      <c r="AE14" s="500"/>
      <c r="AF14" s="500"/>
      <c r="AG14" s="501"/>
      <c r="AH14" s="499">
        <v>19.2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130</v>
      </c>
      <c r="CE14" s="508"/>
      <c r="CF14" s="508"/>
      <c r="CG14" s="508"/>
      <c r="CH14" s="508"/>
      <c r="CI14" s="508"/>
      <c r="CJ14" s="508"/>
      <c r="CK14" s="508"/>
      <c r="CL14" s="508"/>
      <c r="CM14" s="508"/>
      <c r="CN14" s="508"/>
      <c r="CO14" s="508"/>
      <c r="CP14" s="508"/>
      <c r="CQ14" s="508"/>
      <c r="CR14" s="508"/>
      <c r="CS14" s="509"/>
      <c r="CT14" s="510" t="s">
        <v>121</v>
      </c>
      <c r="CU14" s="511"/>
      <c r="CV14" s="511"/>
      <c r="CW14" s="511"/>
      <c r="CX14" s="511"/>
      <c r="CY14" s="511"/>
      <c r="CZ14" s="511"/>
      <c r="DA14" s="512"/>
      <c r="DB14" s="510" t="s">
        <v>121</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123</v>
      </c>
      <c r="N15" s="504"/>
      <c r="O15" s="504"/>
      <c r="P15" s="504"/>
      <c r="Q15" s="505"/>
      <c r="R15" s="496">
        <v>21876</v>
      </c>
      <c r="S15" s="497"/>
      <c r="T15" s="497"/>
      <c r="U15" s="497"/>
      <c r="V15" s="498"/>
      <c r="W15" s="431" t="s">
        <v>131</v>
      </c>
      <c r="X15" s="432"/>
      <c r="Y15" s="432"/>
      <c r="Z15" s="432"/>
      <c r="AA15" s="432"/>
      <c r="AB15" s="422"/>
      <c r="AC15" s="466">
        <v>2859</v>
      </c>
      <c r="AD15" s="467"/>
      <c r="AE15" s="467"/>
      <c r="AF15" s="467"/>
      <c r="AG15" s="506"/>
      <c r="AH15" s="466">
        <v>3498</v>
      </c>
      <c r="AI15" s="467"/>
      <c r="AJ15" s="467"/>
      <c r="AK15" s="467"/>
      <c r="AL15" s="468"/>
      <c r="AM15" s="444"/>
      <c r="AN15" s="445"/>
      <c r="AO15" s="445"/>
      <c r="AP15" s="445"/>
      <c r="AQ15" s="445"/>
      <c r="AR15" s="445"/>
      <c r="AS15" s="445"/>
      <c r="AT15" s="446"/>
      <c r="AU15" s="447"/>
      <c r="AV15" s="448"/>
      <c r="AW15" s="448"/>
      <c r="AX15" s="448"/>
      <c r="AY15" s="375" t="s">
        <v>132</v>
      </c>
      <c r="AZ15" s="376"/>
      <c r="BA15" s="376"/>
      <c r="BB15" s="376"/>
      <c r="BC15" s="376"/>
      <c r="BD15" s="376"/>
      <c r="BE15" s="376"/>
      <c r="BF15" s="376"/>
      <c r="BG15" s="376"/>
      <c r="BH15" s="376"/>
      <c r="BI15" s="376"/>
      <c r="BJ15" s="376"/>
      <c r="BK15" s="376"/>
      <c r="BL15" s="376"/>
      <c r="BM15" s="377"/>
      <c r="BN15" s="378">
        <v>1714246</v>
      </c>
      <c r="BO15" s="379"/>
      <c r="BP15" s="379"/>
      <c r="BQ15" s="379"/>
      <c r="BR15" s="379"/>
      <c r="BS15" s="379"/>
      <c r="BT15" s="379"/>
      <c r="BU15" s="380"/>
      <c r="BV15" s="378">
        <v>1599602</v>
      </c>
      <c r="BW15" s="379"/>
      <c r="BX15" s="379"/>
      <c r="BY15" s="379"/>
      <c r="BZ15" s="379"/>
      <c r="CA15" s="379"/>
      <c r="CB15" s="379"/>
      <c r="CC15" s="380"/>
      <c r="CD15" s="513" t="s">
        <v>133</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134</v>
      </c>
      <c r="M16" s="524"/>
      <c r="N16" s="524"/>
      <c r="O16" s="524"/>
      <c r="P16" s="524"/>
      <c r="Q16" s="525"/>
      <c r="R16" s="516" t="s">
        <v>135</v>
      </c>
      <c r="S16" s="517"/>
      <c r="T16" s="517"/>
      <c r="U16" s="517"/>
      <c r="V16" s="518"/>
      <c r="W16" s="405"/>
      <c r="X16" s="406"/>
      <c r="Y16" s="406"/>
      <c r="Z16" s="406"/>
      <c r="AA16" s="406"/>
      <c r="AB16" s="395"/>
      <c r="AC16" s="499">
        <v>26.1</v>
      </c>
      <c r="AD16" s="500"/>
      <c r="AE16" s="500"/>
      <c r="AF16" s="500"/>
      <c r="AG16" s="501"/>
      <c r="AH16" s="499">
        <v>28.6</v>
      </c>
      <c r="AI16" s="500"/>
      <c r="AJ16" s="500"/>
      <c r="AK16" s="500"/>
      <c r="AL16" s="502"/>
      <c r="AM16" s="444"/>
      <c r="AN16" s="445"/>
      <c r="AO16" s="445"/>
      <c r="AP16" s="445"/>
      <c r="AQ16" s="445"/>
      <c r="AR16" s="445"/>
      <c r="AS16" s="445"/>
      <c r="AT16" s="446"/>
      <c r="AU16" s="447"/>
      <c r="AV16" s="448"/>
      <c r="AW16" s="448"/>
      <c r="AX16" s="448"/>
      <c r="AY16" s="449" t="s">
        <v>136</v>
      </c>
      <c r="AZ16" s="450"/>
      <c r="BA16" s="450"/>
      <c r="BB16" s="450"/>
      <c r="BC16" s="450"/>
      <c r="BD16" s="450"/>
      <c r="BE16" s="450"/>
      <c r="BF16" s="450"/>
      <c r="BG16" s="450"/>
      <c r="BH16" s="450"/>
      <c r="BI16" s="450"/>
      <c r="BJ16" s="450"/>
      <c r="BK16" s="450"/>
      <c r="BL16" s="450"/>
      <c r="BM16" s="451"/>
      <c r="BN16" s="415">
        <v>6291943</v>
      </c>
      <c r="BO16" s="416"/>
      <c r="BP16" s="416"/>
      <c r="BQ16" s="416"/>
      <c r="BR16" s="416"/>
      <c r="BS16" s="416"/>
      <c r="BT16" s="416"/>
      <c r="BU16" s="417"/>
      <c r="BV16" s="415">
        <v>5937675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137</v>
      </c>
      <c r="N17" s="520"/>
      <c r="O17" s="520"/>
      <c r="P17" s="520"/>
      <c r="Q17" s="521"/>
      <c r="R17" s="516" t="s">
        <v>135</v>
      </c>
      <c r="S17" s="517"/>
      <c r="T17" s="517"/>
      <c r="U17" s="517"/>
      <c r="V17" s="518"/>
      <c r="W17" s="431" t="s">
        <v>138</v>
      </c>
      <c r="X17" s="432"/>
      <c r="Y17" s="432"/>
      <c r="Z17" s="432"/>
      <c r="AA17" s="432"/>
      <c r="AB17" s="422"/>
      <c r="AC17" s="466">
        <v>6114</v>
      </c>
      <c r="AD17" s="467"/>
      <c r="AE17" s="467"/>
      <c r="AF17" s="467"/>
      <c r="AG17" s="506"/>
      <c r="AH17" s="466">
        <v>6389</v>
      </c>
      <c r="AI17" s="467"/>
      <c r="AJ17" s="467"/>
      <c r="AK17" s="467"/>
      <c r="AL17" s="468"/>
      <c r="AM17" s="444"/>
      <c r="AN17" s="445"/>
      <c r="AO17" s="445"/>
      <c r="AP17" s="445"/>
      <c r="AQ17" s="445"/>
      <c r="AR17" s="445"/>
      <c r="AS17" s="445"/>
      <c r="AT17" s="446"/>
      <c r="AU17" s="447"/>
      <c r="AV17" s="448"/>
      <c r="AW17" s="448"/>
      <c r="AX17" s="448"/>
      <c r="AY17" s="449" t="s">
        <v>139</v>
      </c>
      <c r="AZ17" s="450"/>
      <c r="BA17" s="450"/>
      <c r="BB17" s="450"/>
      <c r="BC17" s="450"/>
      <c r="BD17" s="450"/>
      <c r="BE17" s="450"/>
      <c r="BF17" s="450"/>
      <c r="BG17" s="450"/>
      <c r="BH17" s="450"/>
      <c r="BI17" s="450"/>
      <c r="BJ17" s="450"/>
      <c r="BK17" s="450"/>
      <c r="BL17" s="450"/>
      <c r="BM17" s="451"/>
      <c r="BN17" s="415">
        <v>2125122</v>
      </c>
      <c r="BO17" s="416"/>
      <c r="BP17" s="416"/>
      <c r="BQ17" s="416"/>
      <c r="BR17" s="416"/>
      <c r="BS17" s="416"/>
      <c r="BT17" s="416"/>
      <c r="BU17" s="417"/>
      <c r="BV17" s="415">
        <v>2018524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140</v>
      </c>
      <c r="C18" s="458"/>
      <c r="D18" s="458"/>
      <c r="E18" s="527"/>
      <c r="F18" s="527"/>
      <c r="G18" s="527"/>
      <c r="H18" s="527"/>
      <c r="I18" s="527"/>
      <c r="J18" s="527"/>
      <c r="K18" s="527"/>
      <c r="L18" s="528">
        <v>276.33</v>
      </c>
      <c r="M18" s="528"/>
      <c r="N18" s="528"/>
      <c r="O18" s="528"/>
      <c r="P18" s="528"/>
      <c r="Q18" s="528"/>
      <c r="R18" s="529"/>
      <c r="S18" s="529"/>
      <c r="T18" s="529"/>
      <c r="U18" s="529"/>
      <c r="V18" s="530"/>
      <c r="W18" s="433"/>
      <c r="X18" s="434"/>
      <c r="Y18" s="434"/>
      <c r="Z18" s="434"/>
      <c r="AA18" s="434"/>
      <c r="AB18" s="425"/>
      <c r="AC18" s="531">
        <v>55.8</v>
      </c>
      <c r="AD18" s="532"/>
      <c r="AE18" s="532"/>
      <c r="AF18" s="532"/>
      <c r="AG18" s="533"/>
      <c r="AH18" s="531">
        <v>52.2</v>
      </c>
      <c r="AI18" s="532"/>
      <c r="AJ18" s="532"/>
      <c r="AK18" s="532"/>
      <c r="AL18" s="534"/>
      <c r="AM18" s="444"/>
      <c r="AN18" s="445"/>
      <c r="AO18" s="445"/>
      <c r="AP18" s="445"/>
      <c r="AQ18" s="445"/>
      <c r="AR18" s="445"/>
      <c r="AS18" s="445"/>
      <c r="AT18" s="446"/>
      <c r="AU18" s="447"/>
      <c r="AV18" s="448"/>
      <c r="AW18" s="448"/>
      <c r="AX18" s="448"/>
      <c r="AY18" s="449" t="s">
        <v>141</v>
      </c>
      <c r="AZ18" s="450"/>
      <c r="BA18" s="450"/>
      <c r="BB18" s="450"/>
      <c r="BC18" s="450"/>
      <c r="BD18" s="450"/>
      <c r="BE18" s="450"/>
      <c r="BF18" s="450"/>
      <c r="BG18" s="450"/>
      <c r="BH18" s="450"/>
      <c r="BI18" s="450"/>
      <c r="BJ18" s="450"/>
      <c r="BK18" s="450"/>
      <c r="BL18" s="450"/>
      <c r="BM18" s="451"/>
      <c r="BN18" s="415">
        <v>6474656</v>
      </c>
      <c r="BO18" s="416"/>
      <c r="BP18" s="416"/>
      <c r="BQ18" s="416"/>
      <c r="BR18" s="416"/>
      <c r="BS18" s="416"/>
      <c r="BT18" s="416"/>
      <c r="BU18" s="417"/>
      <c r="BV18" s="415">
        <v>6373791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142</v>
      </c>
      <c r="C19" s="458"/>
      <c r="D19" s="458"/>
      <c r="E19" s="527"/>
      <c r="F19" s="527"/>
      <c r="G19" s="527"/>
      <c r="H19" s="527"/>
      <c r="I19" s="527"/>
      <c r="J19" s="527"/>
      <c r="K19" s="527"/>
      <c r="L19" s="535">
        <v>76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143</v>
      </c>
      <c r="AZ19" s="450"/>
      <c r="BA19" s="450"/>
      <c r="BB19" s="450"/>
      <c r="BC19" s="450"/>
      <c r="BD19" s="450"/>
      <c r="BE19" s="450"/>
      <c r="BF19" s="450"/>
      <c r="BG19" s="450"/>
      <c r="BH19" s="450"/>
      <c r="BI19" s="450"/>
      <c r="BJ19" s="450"/>
      <c r="BK19" s="450"/>
      <c r="BL19" s="450"/>
      <c r="BM19" s="451"/>
      <c r="BN19" s="415">
        <v>9154841</v>
      </c>
      <c r="BO19" s="416"/>
      <c r="BP19" s="416"/>
      <c r="BQ19" s="416"/>
      <c r="BR19" s="416"/>
      <c r="BS19" s="416"/>
      <c r="BT19" s="416"/>
      <c r="BU19" s="417"/>
      <c r="BV19" s="415">
        <v>8777508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144</v>
      </c>
      <c r="C20" s="458"/>
      <c r="D20" s="458"/>
      <c r="E20" s="527"/>
      <c r="F20" s="527"/>
      <c r="G20" s="527"/>
      <c r="H20" s="527"/>
      <c r="I20" s="527"/>
      <c r="J20" s="527"/>
      <c r="K20" s="527"/>
      <c r="L20" s="535">
        <v>6710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145</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146</v>
      </c>
      <c r="C22" s="546"/>
      <c r="D22" s="547"/>
      <c r="E22" s="427" t="s">
        <v>1</v>
      </c>
      <c r="F22" s="432"/>
      <c r="G22" s="432"/>
      <c r="H22" s="432"/>
      <c r="I22" s="432"/>
      <c r="J22" s="432"/>
      <c r="K22" s="422"/>
      <c r="L22" s="427" t="s">
        <v>147</v>
      </c>
      <c r="M22" s="432"/>
      <c r="N22" s="432"/>
      <c r="O22" s="432"/>
      <c r="P22" s="422"/>
      <c r="Q22" s="554" t="s">
        <v>148</v>
      </c>
      <c r="R22" s="555"/>
      <c r="S22" s="555"/>
      <c r="T22" s="555"/>
      <c r="U22" s="555"/>
      <c r="V22" s="556"/>
      <c r="W22" s="560" t="s">
        <v>149</v>
      </c>
      <c r="X22" s="546"/>
      <c r="Y22" s="547"/>
      <c r="Z22" s="427" t="s">
        <v>1</v>
      </c>
      <c r="AA22" s="432"/>
      <c r="AB22" s="432"/>
      <c r="AC22" s="432"/>
      <c r="AD22" s="432"/>
      <c r="AE22" s="432"/>
      <c r="AF22" s="432"/>
      <c r="AG22" s="422"/>
      <c r="AH22" s="573" t="s">
        <v>150</v>
      </c>
      <c r="AI22" s="432"/>
      <c r="AJ22" s="432"/>
      <c r="AK22" s="432"/>
      <c r="AL22" s="422"/>
      <c r="AM22" s="573" t="s">
        <v>151</v>
      </c>
      <c r="AN22" s="574"/>
      <c r="AO22" s="574"/>
      <c r="AP22" s="574"/>
      <c r="AQ22" s="574"/>
      <c r="AR22" s="575"/>
      <c r="AS22" s="554" t="s">
        <v>148</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152</v>
      </c>
      <c r="AZ23" s="376"/>
      <c r="BA23" s="376"/>
      <c r="BB23" s="376"/>
      <c r="BC23" s="376"/>
      <c r="BD23" s="376"/>
      <c r="BE23" s="376"/>
      <c r="BF23" s="376"/>
      <c r="BG23" s="376"/>
      <c r="BH23" s="376"/>
      <c r="BI23" s="376"/>
      <c r="BJ23" s="376"/>
      <c r="BK23" s="376"/>
      <c r="BL23" s="376"/>
      <c r="BM23" s="377"/>
      <c r="BN23" s="415">
        <v>9855133</v>
      </c>
      <c r="BO23" s="416"/>
      <c r="BP23" s="416"/>
      <c r="BQ23" s="416"/>
      <c r="BR23" s="416"/>
      <c r="BS23" s="416"/>
      <c r="BT23" s="416"/>
      <c r="BU23" s="417"/>
      <c r="BV23" s="415">
        <v>10568228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153</v>
      </c>
      <c r="F24" s="445"/>
      <c r="G24" s="445"/>
      <c r="H24" s="445"/>
      <c r="I24" s="445"/>
      <c r="J24" s="445"/>
      <c r="K24" s="446"/>
      <c r="L24" s="466">
        <v>1</v>
      </c>
      <c r="M24" s="467"/>
      <c r="N24" s="467"/>
      <c r="O24" s="467"/>
      <c r="P24" s="506"/>
      <c r="Q24" s="466">
        <v>7960</v>
      </c>
      <c r="R24" s="467"/>
      <c r="S24" s="467"/>
      <c r="T24" s="467"/>
      <c r="U24" s="467"/>
      <c r="V24" s="506"/>
      <c r="W24" s="561"/>
      <c r="X24" s="549"/>
      <c r="Y24" s="550"/>
      <c r="Z24" s="465" t="s">
        <v>154</v>
      </c>
      <c r="AA24" s="445"/>
      <c r="AB24" s="445"/>
      <c r="AC24" s="445"/>
      <c r="AD24" s="445"/>
      <c r="AE24" s="445"/>
      <c r="AF24" s="445"/>
      <c r="AG24" s="446"/>
      <c r="AH24" s="466">
        <v>188</v>
      </c>
      <c r="AI24" s="467"/>
      <c r="AJ24" s="467"/>
      <c r="AK24" s="467"/>
      <c r="AL24" s="506"/>
      <c r="AM24" s="466">
        <v>591260</v>
      </c>
      <c r="AN24" s="467"/>
      <c r="AO24" s="467"/>
      <c r="AP24" s="467"/>
      <c r="AQ24" s="467"/>
      <c r="AR24" s="506"/>
      <c r="AS24" s="466">
        <v>3145</v>
      </c>
      <c r="AT24" s="467"/>
      <c r="AU24" s="467"/>
      <c r="AV24" s="467"/>
      <c r="AW24" s="467"/>
      <c r="AX24" s="468"/>
      <c r="AY24" s="581" t="s">
        <v>155</v>
      </c>
      <c r="AZ24" s="582"/>
      <c r="BA24" s="582"/>
      <c r="BB24" s="582"/>
      <c r="BC24" s="582"/>
      <c r="BD24" s="582"/>
      <c r="BE24" s="582"/>
      <c r="BF24" s="582"/>
      <c r="BG24" s="582"/>
      <c r="BH24" s="582"/>
      <c r="BI24" s="582"/>
      <c r="BJ24" s="582"/>
      <c r="BK24" s="582"/>
      <c r="BL24" s="582"/>
      <c r="BM24" s="583"/>
      <c r="BN24" s="415">
        <v>4749464</v>
      </c>
      <c r="BO24" s="416"/>
      <c r="BP24" s="416"/>
      <c r="BQ24" s="416"/>
      <c r="BR24" s="416"/>
      <c r="BS24" s="416"/>
      <c r="BT24" s="416"/>
      <c r="BU24" s="417"/>
      <c r="BV24" s="415">
        <v>5378554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156</v>
      </c>
      <c r="F25" s="445"/>
      <c r="G25" s="445"/>
      <c r="H25" s="445"/>
      <c r="I25" s="445"/>
      <c r="J25" s="445"/>
      <c r="K25" s="446"/>
      <c r="L25" s="466">
        <v>1</v>
      </c>
      <c r="M25" s="467"/>
      <c r="N25" s="467"/>
      <c r="O25" s="467"/>
      <c r="P25" s="506"/>
      <c r="Q25" s="466">
        <v>6400</v>
      </c>
      <c r="R25" s="467"/>
      <c r="S25" s="467"/>
      <c r="T25" s="467"/>
      <c r="U25" s="467"/>
      <c r="V25" s="506"/>
      <c r="W25" s="561"/>
      <c r="X25" s="549"/>
      <c r="Y25" s="550"/>
      <c r="Z25" s="465" t="s">
        <v>157</v>
      </c>
      <c r="AA25" s="445"/>
      <c r="AB25" s="445"/>
      <c r="AC25" s="445"/>
      <c r="AD25" s="445"/>
      <c r="AE25" s="445"/>
      <c r="AF25" s="445"/>
      <c r="AG25" s="446"/>
      <c r="AH25" s="466" t="s">
        <v>121</v>
      </c>
      <c r="AI25" s="467"/>
      <c r="AJ25" s="467"/>
      <c r="AK25" s="467"/>
      <c r="AL25" s="506"/>
      <c r="AM25" s="466" t="s">
        <v>121</v>
      </c>
      <c r="AN25" s="467"/>
      <c r="AO25" s="467"/>
      <c r="AP25" s="467"/>
      <c r="AQ25" s="467"/>
      <c r="AR25" s="506"/>
      <c r="AS25" s="466" t="s">
        <v>121</v>
      </c>
      <c r="AT25" s="467"/>
      <c r="AU25" s="467"/>
      <c r="AV25" s="467"/>
      <c r="AW25" s="467"/>
      <c r="AX25" s="468"/>
      <c r="AY25" s="375" t="s">
        <v>158</v>
      </c>
      <c r="AZ25" s="376"/>
      <c r="BA25" s="376"/>
      <c r="BB25" s="376"/>
      <c r="BC25" s="376"/>
      <c r="BD25" s="376"/>
      <c r="BE25" s="376"/>
      <c r="BF25" s="376"/>
      <c r="BG25" s="376"/>
      <c r="BH25" s="376"/>
      <c r="BI25" s="376"/>
      <c r="BJ25" s="376"/>
      <c r="BK25" s="376"/>
      <c r="BL25" s="376"/>
      <c r="BM25" s="377"/>
      <c r="BN25" s="378">
        <v>1707877</v>
      </c>
      <c r="BO25" s="379"/>
      <c r="BP25" s="379"/>
      <c r="BQ25" s="379"/>
      <c r="BR25" s="379"/>
      <c r="BS25" s="379"/>
      <c r="BT25" s="379"/>
      <c r="BU25" s="380"/>
      <c r="BV25" s="378">
        <v>1487637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159</v>
      </c>
      <c r="F26" s="445"/>
      <c r="G26" s="445"/>
      <c r="H26" s="445"/>
      <c r="I26" s="445"/>
      <c r="J26" s="445"/>
      <c r="K26" s="446"/>
      <c r="L26" s="466">
        <v>1</v>
      </c>
      <c r="M26" s="467"/>
      <c r="N26" s="467"/>
      <c r="O26" s="467"/>
      <c r="P26" s="506"/>
      <c r="Q26" s="466">
        <v>5990</v>
      </c>
      <c r="R26" s="467"/>
      <c r="S26" s="467"/>
      <c r="T26" s="467"/>
      <c r="U26" s="467"/>
      <c r="V26" s="506"/>
      <c r="W26" s="561"/>
      <c r="X26" s="549"/>
      <c r="Y26" s="550"/>
      <c r="Z26" s="465" t="s">
        <v>160</v>
      </c>
      <c r="AA26" s="571"/>
      <c r="AB26" s="571"/>
      <c r="AC26" s="571"/>
      <c r="AD26" s="571"/>
      <c r="AE26" s="571"/>
      <c r="AF26" s="571"/>
      <c r="AG26" s="572"/>
      <c r="AH26" s="466">
        <v>15</v>
      </c>
      <c r="AI26" s="467"/>
      <c r="AJ26" s="467"/>
      <c r="AK26" s="467"/>
      <c r="AL26" s="506"/>
      <c r="AM26" s="466">
        <v>47175</v>
      </c>
      <c r="AN26" s="467"/>
      <c r="AO26" s="467"/>
      <c r="AP26" s="467"/>
      <c r="AQ26" s="467"/>
      <c r="AR26" s="506"/>
      <c r="AS26" s="466">
        <v>3145</v>
      </c>
      <c r="AT26" s="467"/>
      <c r="AU26" s="467"/>
      <c r="AV26" s="467"/>
      <c r="AW26" s="467"/>
      <c r="AX26" s="468"/>
      <c r="AY26" s="418" t="s">
        <v>161</v>
      </c>
      <c r="AZ26" s="419"/>
      <c r="BA26" s="419"/>
      <c r="BB26" s="419"/>
      <c r="BC26" s="419"/>
      <c r="BD26" s="419"/>
      <c r="BE26" s="419"/>
      <c r="BF26" s="419"/>
      <c r="BG26" s="419"/>
      <c r="BH26" s="419"/>
      <c r="BI26" s="419"/>
      <c r="BJ26" s="419"/>
      <c r="BK26" s="419"/>
      <c r="BL26" s="419"/>
      <c r="BM26" s="420"/>
      <c r="BN26" s="415" t="s">
        <v>121</v>
      </c>
      <c r="BO26" s="416"/>
      <c r="BP26" s="416"/>
      <c r="BQ26" s="416"/>
      <c r="BR26" s="416"/>
      <c r="BS26" s="416"/>
      <c r="BT26" s="416"/>
      <c r="BU26" s="417"/>
      <c r="BV26" s="415" t="s">
        <v>121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162</v>
      </c>
      <c r="F27" s="445"/>
      <c r="G27" s="445"/>
      <c r="H27" s="445"/>
      <c r="I27" s="445"/>
      <c r="J27" s="445"/>
      <c r="K27" s="446"/>
      <c r="L27" s="466">
        <v>1</v>
      </c>
      <c r="M27" s="467"/>
      <c r="N27" s="467"/>
      <c r="O27" s="467"/>
      <c r="P27" s="506"/>
      <c r="Q27" s="466">
        <v>2990</v>
      </c>
      <c r="R27" s="467"/>
      <c r="S27" s="467"/>
      <c r="T27" s="467"/>
      <c r="U27" s="467"/>
      <c r="V27" s="506"/>
      <c r="W27" s="561"/>
      <c r="X27" s="549"/>
      <c r="Y27" s="550"/>
      <c r="Z27" s="465" t="s">
        <v>163</v>
      </c>
      <c r="AA27" s="445"/>
      <c r="AB27" s="445"/>
      <c r="AC27" s="445"/>
      <c r="AD27" s="445"/>
      <c r="AE27" s="445"/>
      <c r="AF27" s="445"/>
      <c r="AG27" s="446"/>
      <c r="AH27" s="466">
        <v>7</v>
      </c>
      <c r="AI27" s="467"/>
      <c r="AJ27" s="467"/>
      <c r="AK27" s="467"/>
      <c r="AL27" s="506"/>
      <c r="AM27" s="466">
        <v>21063</v>
      </c>
      <c r="AN27" s="467"/>
      <c r="AO27" s="467"/>
      <c r="AP27" s="467"/>
      <c r="AQ27" s="467"/>
      <c r="AR27" s="506"/>
      <c r="AS27" s="466">
        <v>3009</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t="s">
        <v>121</v>
      </c>
      <c r="BO27" s="585"/>
      <c r="BP27" s="585"/>
      <c r="BQ27" s="585"/>
      <c r="BR27" s="585"/>
      <c r="BS27" s="585"/>
      <c r="BT27" s="585"/>
      <c r="BU27" s="586"/>
      <c r="BV27" s="584" t="s">
        <v>121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165</v>
      </c>
      <c r="F28" s="445"/>
      <c r="G28" s="445"/>
      <c r="H28" s="445"/>
      <c r="I28" s="445"/>
      <c r="J28" s="445"/>
      <c r="K28" s="446"/>
      <c r="L28" s="466">
        <v>1</v>
      </c>
      <c r="M28" s="467"/>
      <c r="N28" s="467"/>
      <c r="O28" s="467"/>
      <c r="P28" s="506"/>
      <c r="Q28" s="466">
        <v>2420</v>
      </c>
      <c r="R28" s="467"/>
      <c r="S28" s="467"/>
      <c r="T28" s="467"/>
      <c r="U28" s="467"/>
      <c r="V28" s="506"/>
      <c r="W28" s="561"/>
      <c r="X28" s="549"/>
      <c r="Y28" s="550"/>
      <c r="Z28" s="465" t="s">
        <v>166</v>
      </c>
      <c r="AA28" s="445"/>
      <c r="AB28" s="445"/>
      <c r="AC28" s="445"/>
      <c r="AD28" s="445"/>
      <c r="AE28" s="445"/>
      <c r="AF28" s="445"/>
      <c r="AG28" s="446"/>
      <c r="AH28" s="466" t="s">
        <v>121</v>
      </c>
      <c r="AI28" s="467"/>
      <c r="AJ28" s="467"/>
      <c r="AK28" s="467"/>
      <c r="AL28" s="506"/>
      <c r="AM28" s="466" t="s">
        <v>121</v>
      </c>
      <c r="AN28" s="467"/>
      <c r="AO28" s="467"/>
      <c r="AP28" s="467"/>
      <c r="AQ28" s="467"/>
      <c r="AR28" s="506"/>
      <c r="AS28" s="466" t="s">
        <v>121</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3030024</v>
      </c>
      <c r="BO28" s="379"/>
      <c r="BP28" s="379"/>
      <c r="BQ28" s="379"/>
      <c r="BR28" s="379"/>
      <c r="BS28" s="379"/>
      <c r="BT28" s="379"/>
      <c r="BU28" s="380"/>
      <c r="BV28" s="378">
        <v>2388512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169</v>
      </c>
      <c r="F29" s="445"/>
      <c r="G29" s="445"/>
      <c r="H29" s="445"/>
      <c r="I29" s="445"/>
      <c r="J29" s="445"/>
      <c r="K29" s="446"/>
      <c r="L29" s="466">
        <v>16</v>
      </c>
      <c r="M29" s="467"/>
      <c r="N29" s="467"/>
      <c r="O29" s="467"/>
      <c r="P29" s="506"/>
      <c r="Q29" s="466">
        <v>2210</v>
      </c>
      <c r="R29" s="467"/>
      <c r="S29" s="467"/>
      <c r="T29" s="467"/>
      <c r="U29" s="467"/>
      <c r="V29" s="506"/>
      <c r="W29" s="562"/>
      <c r="X29" s="563"/>
      <c r="Y29" s="564"/>
      <c r="Z29" s="465" t="s">
        <v>170</v>
      </c>
      <c r="AA29" s="445"/>
      <c r="AB29" s="445"/>
      <c r="AC29" s="445"/>
      <c r="AD29" s="445"/>
      <c r="AE29" s="445"/>
      <c r="AF29" s="445"/>
      <c r="AG29" s="446"/>
      <c r="AH29" s="466">
        <v>195</v>
      </c>
      <c r="AI29" s="467"/>
      <c r="AJ29" s="467"/>
      <c r="AK29" s="467"/>
      <c r="AL29" s="506"/>
      <c r="AM29" s="466">
        <v>612323</v>
      </c>
      <c r="AN29" s="467"/>
      <c r="AO29" s="467"/>
      <c r="AP29" s="467"/>
      <c r="AQ29" s="467"/>
      <c r="AR29" s="506"/>
      <c r="AS29" s="466">
        <v>3140</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624695</v>
      </c>
      <c r="BO29" s="416"/>
      <c r="BP29" s="416"/>
      <c r="BQ29" s="416"/>
      <c r="BR29" s="416"/>
      <c r="BS29" s="416"/>
      <c r="BT29" s="416"/>
      <c r="BU29" s="417"/>
      <c r="BV29" s="415">
        <v>624508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4247167</v>
      </c>
      <c r="BO30" s="585"/>
      <c r="BP30" s="585"/>
      <c r="BQ30" s="585"/>
      <c r="BR30" s="585"/>
      <c r="BS30" s="585"/>
      <c r="BT30" s="585"/>
      <c r="BU30" s="586"/>
      <c r="BV30" s="584">
        <v>3853461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会津若松地方広域市町村圏整備組合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会津若松土地開発公社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会津若松地方広域市町村圏整備組合　水道用水供給事業</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会津美里振興公社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個別合併処理浄化槽事業特別会計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福島県市町村総合事務組合　一般会計</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米夢の里</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9</v>
      </c>
      <c r="BF37" s="596"/>
      <c r="BG37" s="597" t="str">
        <f>IF('各会計、関係団体の財政状況及び健全化判断比率'!B35="","",'各会計、関係団体の財政状況及び健全化判断比率'!B35)</f>
        <v>住宅用地造成事業特別会計</v>
      </c>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福島県市町村総合事務組合　消防補償等特別会計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10</v>
      </c>
      <c r="BF38" s="596"/>
      <c r="BG38" s="597" t="str">
        <f>IF('各会計、関係団体の財政状況及び健全化判断比率'!B36="","",'各会計、関係団体の財政状況及び健全化判断比率'!B36)</f>
        <v>工業団地造成事業特別会計</v>
      </c>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福島県市町村総合事務組合　消防費賞じゅつ金特別会計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福島県市町村総合事務組合　非常勤職員公務災害補償特別会計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福島県市町村総合事務組合　自治会館管理特別会計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福島県後期高齢者医療広域連合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福島県後期高齢者医療広域連合　　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524</v>
      </c>
      <c r="D34" s="1181"/>
      <c r="E34" s="1182"/>
      <c r="F34" s="32">
        <v>3.2</v>
      </c>
      <c r="G34" s="33">
        <v>2.2400000000000002</v>
      </c>
      <c r="H34" s="33">
        <v>2.59</v>
      </c>
      <c r="I34" s="33">
        <v>4.3899999999999997</v>
      </c>
      <c r="J34" s="34">
        <v>3.96</v>
      </c>
      <c r="K34" s="22"/>
      <c r="L34" s="22"/>
      <c r="M34" s="22"/>
      <c r="N34" s="22"/>
      <c r="O34" s="22"/>
      <c r="P34" s="22"/>
    </row>
    <row r="35" spans="1:16" ht="39" customHeight="1" x14ac:dyDescent="0.15">
      <c r="A35" s="22"/>
      <c r="B35" s="35"/>
      <c r="C35" s="1175" t="s">
        <v>525</v>
      </c>
      <c r="D35" s="1176"/>
      <c r="E35" s="1177"/>
      <c r="F35" s="36">
        <v>3.61</v>
      </c>
      <c r="G35" s="37">
        <v>3.34</v>
      </c>
      <c r="H35" s="37">
        <v>2.68</v>
      </c>
      <c r="I35" s="37">
        <v>3.03</v>
      </c>
      <c r="J35" s="38">
        <v>2.91</v>
      </c>
      <c r="K35" s="22"/>
      <c r="L35" s="22"/>
      <c r="M35" s="22"/>
      <c r="N35" s="22"/>
      <c r="O35" s="22"/>
      <c r="P35" s="22"/>
    </row>
    <row r="36" spans="1:16" ht="39" customHeight="1" x14ac:dyDescent="0.15">
      <c r="A36" s="22"/>
      <c r="B36" s="35"/>
      <c r="C36" s="1175" t="s">
        <v>526</v>
      </c>
      <c r="D36" s="1176"/>
      <c r="E36" s="1177"/>
      <c r="F36" s="36">
        <v>3.14</v>
      </c>
      <c r="G36" s="37">
        <v>3.13</v>
      </c>
      <c r="H36" s="37">
        <v>2.5099999999999998</v>
      </c>
      <c r="I36" s="37">
        <v>2.0299999999999998</v>
      </c>
      <c r="J36" s="38">
        <v>2.0299999999999998</v>
      </c>
      <c r="K36" s="22"/>
      <c r="L36" s="22"/>
      <c r="M36" s="22"/>
      <c r="N36" s="22"/>
      <c r="O36" s="22"/>
      <c r="P36" s="22"/>
    </row>
    <row r="37" spans="1:16" ht="39" customHeight="1" x14ac:dyDescent="0.15">
      <c r="A37" s="22"/>
      <c r="B37" s="35"/>
      <c r="C37" s="1175" t="s">
        <v>527</v>
      </c>
      <c r="D37" s="1176"/>
      <c r="E37" s="1177"/>
      <c r="F37" s="36">
        <v>1.32</v>
      </c>
      <c r="G37" s="37">
        <v>0.68</v>
      </c>
      <c r="H37" s="37">
        <v>0.76</v>
      </c>
      <c r="I37" s="37">
        <v>1.1299999999999999</v>
      </c>
      <c r="J37" s="38">
        <v>1.1000000000000001</v>
      </c>
      <c r="K37" s="22"/>
      <c r="L37" s="22"/>
      <c r="M37" s="22"/>
      <c r="N37" s="22"/>
      <c r="O37" s="22"/>
      <c r="P37" s="22"/>
    </row>
    <row r="38" spans="1:16" ht="39" customHeight="1" x14ac:dyDescent="0.15">
      <c r="A38" s="22"/>
      <c r="B38" s="35"/>
      <c r="C38" s="1175" t="s">
        <v>528</v>
      </c>
      <c r="D38" s="1176"/>
      <c r="E38" s="1177"/>
      <c r="F38" s="36">
        <v>0</v>
      </c>
      <c r="G38" s="37">
        <v>0</v>
      </c>
      <c r="H38" s="37">
        <v>0</v>
      </c>
      <c r="I38" s="37">
        <v>0</v>
      </c>
      <c r="J38" s="38">
        <v>0.62</v>
      </c>
      <c r="K38" s="22"/>
      <c r="L38" s="22"/>
      <c r="M38" s="22"/>
      <c r="N38" s="22"/>
      <c r="O38" s="22"/>
      <c r="P38" s="22"/>
    </row>
    <row r="39" spans="1:16" ht="39" customHeight="1" x14ac:dyDescent="0.15">
      <c r="A39" s="22"/>
      <c r="B39" s="35"/>
      <c r="C39" s="1175" t="s">
        <v>529</v>
      </c>
      <c r="D39" s="1176"/>
      <c r="E39" s="1177"/>
      <c r="F39" s="36">
        <v>0.54</v>
      </c>
      <c r="G39" s="37">
        <v>0.46</v>
      </c>
      <c r="H39" s="37">
        <v>0.41</v>
      </c>
      <c r="I39" s="37">
        <v>0.38</v>
      </c>
      <c r="J39" s="38">
        <v>0.34</v>
      </c>
      <c r="K39" s="22"/>
      <c r="L39" s="22"/>
      <c r="M39" s="22"/>
      <c r="N39" s="22"/>
      <c r="O39" s="22"/>
      <c r="P39" s="22"/>
    </row>
    <row r="40" spans="1:16" ht="39" customHeight="1" x14ac:dyDescent="0.15">
      <c r="A40" s="22"/>
      <c r="B40" s="35"/>
      <c r="C40" s="1175" t="s">
        <v>530</v>
      </c>
      <c r="D40" s="1176"/>
      <c r="E40" s="1177"/>
      <c r="F40" s="36">
        <v>0.22</v>
      </c>
      <c r="G40" s="37">
        <v>0.17</v>
      </c>
      <c r="H40" s="37">
        <v>0.18</v>
      </c>
      <c r="I40" s="37">
        <v>0.22</v>
      </c>
      <c r="J40" s="38">
        <v>0.12</v>
      </c>
      <c r="K40" s="22"/>
      <c r="L40" s="22"/>
      <c r="M40" s="22"/>
      <c r="N40" s="22"/>
      <c r="O40" s="22"/>
      <c r="P40" s="22"/>
    </row>
    <row r="41" spans="1:16" ht="39" customHeight="1" x14ac:dyDescent="0.15">
      <c r="A41" s="22"/>
      <c r="B41" s="35"/>
      <c r="C41" s="1175" t="s">
        <v>531</v>
      </c>
      <c r="D41" s="1176"/>
      <c r="E41" s="1177"/>
      <c r="F41" s="36">
        <v>0.08</v>
      </c>
      <c r="G41" s="37">
        <v>0.06</v>
      </c>
      <c r="H41" s="37">
        <v>0.04</v>
      </c>
      <c r="I41" s="37">
        <v>0.05</v>
      </c>
      <c r="J41" s="38">
        <v>0.04</v>
      </c>
      <c r="K41" s="22"/>
      <c r="L41" s="22"/>
      <c r="M41" s="22"/>
      <c r="N41" s="22"/>
      <c r="O41" s="22"/>
      <c r="P41" s="22"/>
    </row>
    <row r="42" spans="1:16" ht="39" customHeight="1" x14ac:dyDescent="0.15">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533</v>
      </c>
      <c r="D43" s="1179"/>
      <c r="E43" s="1180"/>
      <c r="F43" s="41">
        <v>0.08</v>
      </c>
      <c r="G43" s="42">
        <v>0.05</v>
      </c>
      <c r="H43" s="42">
        <v>0.02</v>
      </c>
      <c r="I43" s="42">
        <v>0.03</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1616</v>
      </c>
      <c r="L45" s="60">
        <v>1485</v>
      </c>
      <c r="M45" s="60">
        <v>1439</v>
      </c>
      <c r="N45" s="60">
        <v>1412</v>
      </c>
      <c r="O45" s="61">
        <v>1346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14</v>
      </c>
      <c r="F48" s="1185"/>
      <c r="G48" s="1185"/>
      <c r="H48" s="1185"/>
      <c r="I48" s="1185"/>
      <c r="J48" s="1186"/>
      <c r="K48" s="63">
        <v>331</v>
      </c>
      <c r="L48" s="64">
        <v>290</v>
      </c>
      <c r="M48" s="64">
        <v>278</v>
      </c>
      <c r="N48" s="64">
        <v>281</v>
      </c>
      <c r="O48" s="65">
        <v>289</v>
      </c>
      <c r="P48" s="48"/>
      <c r="Q48" s="48"/>
      <c r="R48" s="48"/>
      <c r="S48" s="48"/>
      <c r="T48" s="48"/>
      <c r="U48" s="48"/>
    </row>
    <row r="49" spans="1:21" ht="30.75" customHeight="1" x14ac:dyDescent="0.15">
      <c r="A49" s="48"/>
      <c r="B49" s="1193"/>
      <c r="C49" s="1194"/>
      <c r="D49" s="62"/>
      <c r="E49" s="1185" t="s">
        <v>15</v>
      </c>
      <c r="F49" s="1185"/>
      <c r="G49" s="1185"/>
      <c r="H49" s="1185"/>
      <c r="I49" s="1185"/>
      <c r="J49" s="1186"/>
      <c r="K49" s="63">
        <v>73</v>
      </c>
      <c r="L49" s="64">
        <v>60</v>
      </c>
      <c r="M49" s="64">
        <v>50</v>
      </c>
      <c r="N49" s="64">
        <v>37</v>
      </c>
      <c r="O49" s="65">
        <v>34</v>
      </c>
      <c r="P49" s="48"/>
      <c r="Q49" s="48"/>
      <c r="R49" s="48"/>
      <c r="S49" s="48"/>
      <c r="T49" s="48"/>
      <c r="U49" s="48"/>
    </row>
    <row r="50" spans="1:21" ht="30.75" customHeight="1" x14ac:dyDescent="0.15">
      <c r="A50" s="48"/>
      <c r="B50" s="1193"/>
      <c r="C50" s="1194"/>
      <c r="D50" s="62"/>
      <c r="E50" s="1185" t="s">
        <v>16</v>
      </c>
      <c r="F50" s="1185"/>
      <c r="G50" s="1185"/>
      <c r="H50" s="1185"/>
      <c r="I50" s="1185"/>
      <c r="J50" s="1186"/>
      <c r="K50" s="63">
        <v>214</v>
      </c>
      <c r="L50" s="64">
        <v>188</v>
      </c>
      <c r="M50" s="64">
        <v>153</v>
      </c>
      <c r="N50" s="64">
        <v>96</v>
      </c>
      <c r="O50" s="65">
        <v>53</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t="s">
        <v>479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1425</v>
      </c>
      <c r="L52" s="64">
        <v>1368</v>
      </c>
      <c r="M52" s="64">
        <v>1374</v>
      </c>
      <c r="N52" s="64">
        <v>1388</v>
      </c>
      <c r="O52" s="65">
        <v>1348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809</v>
      </c>
      <c r="L53" s="69">
        <v>655</v>
      </c>
      <c r="M53" s="69">
        <v>546</v>
      </c>
      <c r="N53" s="69">
        <v>438</v>
      </c>
      <c r="O53" s="70">
        <v>374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99" t="s">
        <v>23</v>
      </c>
      <c r="C41" s="1200"/>
      <c r="D41" s="81"/>
      <c r="E41" s="1205" t="s">
        <v>24</v>
      </c>
      <c r="F41" s="1205"/>
      <c r="G41" s="1205"/>
      <c r="H41" s="1206"/>
      <c r="I41" s="82">
        <v>12819</v>
      </c>
      <c r="J41" s="83">
        <v>12207</v>
      </c>
      <c r="K41" s="83">
        <v>11313</v>
      </c>
      <c r="L41" s="83">
        <v>10568</v>
      </c>
      <c r="M41" s="84">
        <v>9855</v>
      </c>
    </row>
    <row r="42" spans="2:13" ht="27.75" customHeight="1" x14ac:dyDescent="0.15">
      <c r="B42" s="1201"/>
      <c r="C42" s="1202"/>
      <c r="D42" s="85"/>
      <c r="E42" s="1207" t="s">
        <v>25</v>
      </c>
      <c r="F42" s="1207"/>
      <c r="G42" s="1207"/>
      <c r="H42" s="1208"/>
      <c r="I42" s="86">
        <v>1133</v>
      </c>
      <c r="J42" s="87">
        <v>1067</v>
      </c>
      <c r="K42" s="87">
        <v>836</v>
      </c>
      <c r="L42" s="87">
        <v>644</v>
      </c>
      <c r="M42" s="88">
        <v>497</v>
      </c>
    </row>
    <row r="43" spans="2:13" ht="27.75" customHeight="1" x14ac:dyDescent="0.15">
      <c r="B43" s="1201"/>
      <c r="C43" s="1202"/>
      <c r="D43" s="85"/>
      <c r="E43" s="1207" t="s">
        <v>26</v>
      </c>
      <c r="F43" s="1207"/>
      <c r="G43" s="1207"/>
      <c r="H43" s="1208"/>
      <c r="I43" s="86">
        <v>4810</v>
      </c>
      <c r="J43" s="87">
        <v>5053</v>
      </c>
      <c r="K43" s="87">
        <v>4751</v>
      </c>
      <c r="L43" s="87">
        <v>4475</v>
      </c>
      <c r="M43" s="88">
        <v>4285</v>
      </c>
    </row>
    <row r="44" spans="2:13" ht="27.75" customHeight="1" x14ac:dyDescent="0.15">
      <c r="B44" s="1201"/>
      <c r="C44" s="1202"/>
      <c r="D44" s="85"/>
      <c r="E44" s="1207" t="s">
        <v>27</v>
      </c>
      <c r="F44" s="1207"/>
      <c r="G44" s="1207"/>
      <c r="H44" s="1208"/>
      <c r="I44" s="86">
        <v>182</v>
      </c>
      <c r="J44" s="87">
        <v>147</v>
      </c>
      <c r="K44" s="87">
        <v>117</v>
      </c>
      <c r="L44" s="87">
        <v>86</v>
      </c>
      <c r="M44" s="88">
        <v>60</v>
      </c>
    </row>
    <row r="45" spans="2:13" ht="27.75" customHeight="1" x14ac:dyDescent="0.15">
      <c r="B45" s="1201"/>
      <c r="C45" s="1202"/>
      <c r="D45" s="85"/>
      <c r="E45" s="1207" t="s">
        <v>28</v>
      </c>
      <c r="F45" s="1207"/>
      <c r="G45" s="1207"/>
      <c r="H45" s="1208"/>
      <c r="I45" s="86">
        <v>2698</v>
      </c>
      <c r="J45" s="87">
        <v>2686</v>
      </c>
      <c r="K45" s="87">
        <v>2493</v>
      </c>
      <c r="L45" s="87">
        <v>2303</v>
      </c>
      <c r="M45" s="88">
        <v>2131</v>
      </c>
    </row>
    <row r="46" spans="2:13" ht="27.75" customHeight="1" x14ac:dyDescent="0.15">
      <c r="B46" s="1201"/>
      <c r="C46" s="1202"/>
      <c r="D46" s="85"/>
      <c r="E46" s="1207" t="s">
        <v>29</v>
      </c>
      <c r="F46" s="1207"/>
      <c r="G46" s="1207"/>
      <c r="H46" s="1208"/>
      <c r="I46" s="86" t="s">
        <v>479</v>
      </c>
      <c r="J46" s="87" t="s">
        <v>479</v>
      </c>
      <c r="K46" s="87" t="s">
        <v>479</v>
      </c>
      <c r="L46" s="87" t="s">
        <v>479</v>
      </c>
      <c r="M46" s="88" t="s">
        <v>479</v>
      </c>
    </row>
    <row r="47" spans="2:13" ht="27.75" customHeight="1" x14ac:dyDescent="0.15">
      <c r="B47" s="1201"/>
      <c r="C47" s="1202"/>
      <c r="D47" s="85"/>
      <c r="E47" s="1207" t="s">
        <v>30</v>
      </c>
      <c r="F47" s="1207"/>
      <c r="G47" s="1207"/>
      <c r="H47" s="1208"/>
      <c r="I47" s="86" t="s">
        <v>479</v>
      </c>
      <c r="J47" s="87" t="s">
        <v>479</v>
      </c>
      <c r="K47" s="87" t="s">
        <v>479</v>
      </c>
      <c r="L47" s="87" t="s">
        <v>479</v>
      </c>
      <c r="M47" s="88" t="s">
        <v>479</v>
      </c>
    </row>
    <row r="48" spans="2:13" ht="27.75" customHeight="1" x14ac:dyDescent="0.15">
      <c r="B48" s="1203"/>
      <c r="C48" s="1204"/>
      <c r="D48" s="85"/>
      <c r="E48" s="1207" t="s">
        <v>31</v>
      </c>
      <c r="F48" s="1207"/>
      <c r="G48" s="1207"/>
      <c r="H48" s="1208"/>
      <c r="I48" s="86" t="s">
        <v>479</v>
      </c>
      <c r="J48" s="87" t="s">
        <v>479</v>
      </c>
      <c r="K48" s="87" t="s">
        <v>479</v>
      </c>
      <c r="L48" s="87" t="s">
        <v>479</v>
      </c>
      <c r="M48" s="88" t="s">
        <v>479</v>
      </c>
    </row>
    <row r="49" spans="2:13" ht="27.75" customHeight="1" x14ac:dyDescent="0.15">
      <c r="B49" s="1209" t="s">
        <v>32</v>
      </c>
      <c r="C49" s="1210"/>
      <c r="D49" s="89"/>
      <c r="E49" s="1207" t="s">
        <v>33</v>
      </c>
      <c r="F49" s="1207"/>
      <c r="G49" s="1207"/>
      <c r="H49" s="1208"/>
      <c r="I49" s="86">
        <v>4637</v>
      </c>
      <c r="J49" s="87">
        <v>5264</v>
      </c>
      <c r="K49" s="87">
        <v>6095</v>
      </c>
      <c r="L49" s="87">
        <v>6819</v>
      </c>
      <c r="M49" s="88">
        <v>7970</v>
      </c>
    </row>
    <row r="50" spans="2:13" ht="27.75" customHeight="1" x14ac:dyDescent="0.15">
      <c r="B50" s="1201"/>
      <c r="C50" s="1202"/>
      <c r="D50" s="85"/>
      <c r="E50" s="1207" t="s">
        <v>34</v>
      </c>
      <c r="F50" s="1207"/>
      <c r="G50" s="1207"/>
      <c r="H50" s="1208"/>
      <c r="I50" s="86">
        <v>561</v>
      </c>
      <c r="J50" s="87">
        <v>547</v>
      </c>
      <c r="K50" s="87">
        <v>472</v>
      </c>
      <c r="L50" s="87">
        <v>410</v>
      </c>
      <c r="M50" s="88">
        <v>344</v>
      </c>
    </row>
    <row r="51" spans="2:13" ht="27.75" customHeight="1" x14ac:dyDescent="0.15">
      <c r="B51" s="1203"/>
      <c r="C51" s="1204"/>
      <c r="D51" s="85"/>
      <c r="E51" s="1207" t="s">
        <v>35</v>
      </c>
      <c r="F51" s="1207"/>
      <c r="G51" s="1207"/>
      <c r="H51" s="1208"/>
      <c r="I51" s="86">
        <v>12269</v>
      </c>
      <c r="J51" s="87">
        <v>12139</v>
      </c>
      <c r="K51" s="87">
        <v>11682</v>
      </c>
      <c r="L51" s="87">
        <v>11157</v>
      </c>
      <c r="M51" s="88">
        <v>10187</v>
      </c>
    </row>
    <row r="52" spans="2:13" ht="27.75" customHeight="1" thickBot="1" x14ac:dyDescent="0.2">
      <c r="B52" s="1211" t="s">
        <v>36</v>
      </c>
      <c r="C52" s="1212"/>
      <c r="D52" s="90"/>
      <c r="E52" s="1213" t="s">
        <v>37</v>
      </c>
      <c r="F52" s="1213"/>
      <c r="G52" s="1213"/>
      <c r="H52" s="1214"/>
      <c r="I52" s="91">
        <v>4174</v>
      </c>
      <c r="J52" s="92">
        <v>3210</v>
      </c>
      <c r="K52" s="92">
        <v>1261</v>
      </c>
      <c r="L52" s="92">
        <v>-308</v>
      </c>
      <c r="M52" s="93">
        <v>-1672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24"/>
      <c r="H50" s="1225"/>
      <c r="I50" s="1225"/>
      <c r="J50" s="1226"/>
      <c r="K50" s="354" t="s">
        <v>519</v>
      </c>
      <c r="L50" s="354" t="s">
        <v>520</v>
      </c>
      <c r="M50" s="354" t="s">
        <v>521</v>
      </c>
      <c r="N50" s="354" t="s">
        <v>522</v>
      </c>
      <c r="O50" s="354" t="s">
        <v>523</v>
      </c>
    </row>
    <row r="51" spans="1:17" x14ac:dyDescent="0.15">
      <c r="B51" s="248"/>
      <c r="C51" s="244"/>
      <c r="D51" s="244"/>
      <c r="E51" s="244"/>
      <c r="F51" s="244"/>
      <c r="G51" s="1227" t="s">
        <v>555</v>
      </c>
      <c r="H51" s="1228"/>
      <c r="I51" s="1233" t="s">
        <v>556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557</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558</v>
      </c>
      <c r="H55" s="1241"/>
      <c r="I55" s="1237" t="s">
        <v>556</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557</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47" t="s">
        <v>562</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4"/>
      <c r="H72" s="1225"/>
      <c r="I72" s="1225"/>
      <c r="J72" s="1226"/>
      <c r="K72" s="354" t="s">
        <v>519</v>
      </c>
      <c r="L72" s="354" t="s">
        <v>520</v>
      </c>
      <c r="M72" s="354" t="s">
        <v>521</v>
      </c>
      <c r="N72" s="354" t="s">
        <v>522</v>
      </c>
      <c r="O72" s="354" t="s">
        <v>523</v>
      </c>
    </row>
    <row r="73" spans="2:30" x14ac:dyDescent="0.15">
      <c r="B73" s="248"/>
      <c r="C73" s="244"/>
      <c r="D73" s="244"/>
      <c r="E73" s="244"/>
      <c r="F73" s="244"/>
      <c r="G73" s="1227" t="s">
        <v>555</v>
      </c>
      <c r="H73" s="1228"/>
      <c r="I73" s="1233" t="s">
        <v>556</v>
      </c>
      <c r="J73" s="1233"/>
      <c r="K73" s="1248">
        <v>61.9</v>
      </c>
      <c r="L73" s="1248">
        <v>48.6</v>
      </c>
      <c r="M73" s="1236">
        <v>19.100000000000001</v>
      </c>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561</v>
      </c>
      <c r="J75" s="1237"/>
      <c r="K75" s="1249">
        <v>12.8</v>
      </c>
      <c r="L75" s="1249">
        <v>11.6</v>
      </c>
      <c r="M75" s="1249">
        <v>10</v>
      </c>
      <c r="N75" s="1249">
        <v>8.3000000000000007</v>
      </c>
      <c r="O75" s="1249">
        <v>6.8</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558</v>
      </c>
      <c r="H77" s="1241"/>
      <c r="I77" s="1237" t="s">
        <v>556</v>
      </c>
      <c r="J77" s="1237"/>
      <c r="K77" s="1248">
        <v>40.200000000000003</v>
      </c>
      <c r="L77" s="1248">
        <v>30.7</v>
      </c>
      <c r="M77" s="1236">
        <v>22.3</v>
      </c>
      <c r="N77" s="1236">
        <v>20.3</v>
      </c>
      <c r="O77" s="1236">
        <v>20.2</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561</v>
      </c>
      <c r="J79" s="1246"/>
      <c r="K79" s="1251">
        <v>10.1</v>
      </c>
      <c r="L79" s="1251">
        <v>9.1999999999999993</v>
      </c>
      <c r="M79" s="1251">
        <v>8.5</v>
      </c>
      <c r="N79" s="1251">
        <v>7.7</v>
      </c>
      <c r="O79" s="1251">
        <v>7.1</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E112" sqref="E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election activeCell="F112" sqref="F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67295</v>
      </c>
      <c r="E3" s="116"/>
      <c r="F3" s="117">
        <v>42839</v>
      </c>
      <c r="G3" s="118"/>
      <c r="H3" s="119"/>
    </row>
    <row r="4" spans="1:8" x14ac:dyDescent="0.15">
      <c r="A4" s="120"/>
      <c r="B4" s="121"/>
      <c r="C4" s="122"/>
      <c r="D4" s="123">
        <v>7038</v>
      </c>
      <c r="E4" s="124"/>
      <c r="F4" s="125">
        <v>22027</v>
      </c>
      <c r="G4" s="126"/>
      <c r="H4" s="127"/>
    </row>
    <row r="5" spans="1:8" x14ac:dyDescent="0.15">
      <c r="A5" s="108" t="s">
        <v>513</v>
      </c>
      <c r="B5" s="113"/>
      <c r="C5" s="114"/>
      <c r="D5" s="115">
        <v>61026</v>
      </c>
      <c r="E5" s="116"/>
      <c r="F5" s="117">
        <v>46819</v>
      </c>
      <c r="G5" s="118"/>
      <c r="H5" s="119"/>
    </row>
    <row r="6" spans="1:8" x14ac:dyDescent="0.15">
      <c r="A6" s="120"/>
      <c r="B6" s="121"/>
      <c r="C6" s="122"/>
      <c r="D6" s="123">
        <v>15175</v>
      </c>
      <c r="E6" s="124"/>
      <c r="F6" s="125">
        <v>24121</v>
      </c>
      <c r="G6" s="126"/>
      <c r="H6" s="127"/>
    </row>
    <row r="7" spans="1:8" x14ac:dyDescent="0.15">
      <c r="A7" s="108" t="s">
        <v>514</v>
      </c>
      <c r="B7" s="113"/>
      <c r="C7" s="114"/>
      <c r="D7" s="115">
        <v>21480</v>
      </c>
      <c r="E7" s="116"/>
      <c r="F7" s="117">
        <v>53270</v>
      </c>
      <c r="G7" s="118"/>
      <c r="H7" s="119"/>
    </row>
    <row r="8" spans="1:8" x14ac:dyDescent="0.15">
      <c r="A8" s="120"/>
      <c r="B8" s="121"/>
      <c r="C8" s="122"/>
      <c r="D8" s="123">
        <v>5795</v>
      </c>
      <c r="E8" s="124"/>
      <c r="F8" s="125">
        <v>24316</v>
      </c>
      <c r="G8" s="126"/>
      <c r="H8" s="127"/>
    </row>
    <row r="9" spans="1:8" x14ac:dyDescent="0.15">
      <c r="A9" s="108" t="s">
        <v>515</v>
      </c>
      <c r="B9" s="113"/>
      <c r="C9" s="114"/>
      <c r="D9" s="115">
        <v>35075</v>
      </c>
      <c r="E9" s="116"/>
      <c r="F9" s="117">
        <v>53292</v>
      </c>
      <c r="G9" s="118"/>
      <c r="H9" s="119"/>
    </row>
    <row r="10" spans="1:8" x14ac:dyDescent="0.15">
      <c r="A10" s="120"/>
      <c r="B10" s="121"/>
      <c r="C10" s="122"/>
      <c r="D10" s="123">
        <v>14493</v>
      </c>
      <c r="E10" s="124"/>
      <c r="F10" s="125">
        <v>28900</v>
      </c>
      <c r="G10" s="126"/>
      <c r="H10" s="127"/>
    </row>
    <row r="11" spans="1:8" x14ac:dyDescent="0.15">
      <c r="A11" s="108" t="s">
        <v>516</v>
      </c>
      <c r="B11" s="113"/>
      <c r="C11" s="114"/>
      <c r="D11" s="115">
        <v>31132</v>
      </c>
      <c r="E11" s="116"/>
      <c r="F11" s="117">
        <v>56894</v>
      </c>
      <c r="G11" s="118"/>
      <c r="H11" s="119"/>
    </row>
    <row r="12" spans="1:8" x14ac:dyDescent="0.15">
      <c r="A12" s="120"/>
      <c r="B12" s="121"/>
      <c r="C12" s="128"/>
      <c r="D12" s="123">
        <v>13317</v>
      </c>
      <c r="E12" s="124"/>
      <c r="F12" s="125">
        <v>32548</v>
      </c>
      <c r="G12" s="126"/>
      <c r="H12" s="127"/>
    </row>
    <row r="13" spans="1:8" x14ac:dyDescent="0.15">
      <c r="A13" s="108"/>
      <c r="B13" s="113"/>
      <c r="C13" s="129"/>
      <c r="D13" s="130">
        <v>43202</v>
      </c>
      <c r="E13" s="131"/>
      <c r="F13" s="132">
        <v>50623</v>
      </c>
      <c r="G13" s="133"/>
      <c r="H13" s="119"/>
    </row>
    <row r="14" spans="1:8" x14ac:dyDescent="0.15">
      <c r="A14" s="120"/>
      <c r="B14" s="121"/>
      <c r="C14" s="122"/>
      <c r="D14" s="123">
        <v>11164</v>
      </c>
      <c r="E14" s="124"/>
      <c r="F14" s="125">
        <v>26382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3.2</v>
      </c>
      <c r="C19" s="134">
        <f>ROUND(VALUE(SUBSTITUTE(実質収支比率等に係る経年分析!G$48,"▲","-")),2)</f>
        <v>2.25</v>
      </c>
      <c r="D19" s="134">
        <f>ROUND(VALUE(SUBSTITUTE(実質収支比率等に係る経年分析!H$48,"▲","-")),2)</f>
        <v>2.6</v>
      </c>
      <c r="E19" s="134">
        <f>ROUND(VALUE(SUBSTITUTE(実質収支比率等に係る経年分析!I$48,"▲","-")),2)</f>
        <v>4.3899999999999997</v>
      </c>
      <c r="F19" s="134">
        <f>ROUND(VALUE(SUBSTITUTE(実質収支比率等に係る経年分析!J$48,"▲","-")),2)</f>
        <v>3.97</v>
      </c>
    </row>
    <row r="20" spans="1:11" x14ac:dyDescent="0.15">
      <c r="A20" s="134" t="s">
        <v>42</v>
      </c>
      <c r="B20" s="134">
        <f>ROUND(VALUE(SUBSTITUTE(実質収支比率等に係る経年分析!F$47,"▲","-")),2)</f>
        <v>14.91</v>
      </c>
      <c r="C20" s="134">
        <f>ROUND(VALUE(SUBSTITUTE(実質収支比率等に係る経年分析!G$47,"▲","-")),2)</f>
        <v>16.07</v>
      </c>
      <c r="D20" s="134">
        <f>ROUND(VALUE(SUBSTITUTE(実質収支比率等に係る経年分析!H$47,"▲","-")),2)</f>
        <v>22.69</v>
      </c>
      <c r="E20" s="134">
        <f>ROUND(VALUE(SUBSTITUTE(実質収支比率等に係る経年分析!I$47,"▲","-")),2)</f>
        <v>30.58</v>
      </c>
      <c r="F20" s="134">
        <f>ROUND(VALUE(SUBSTITUTE(実質収支比率等に係る経年分析!J$47,"▲","-")),2)</f>
        <v>38.22</v>
      </c>
    </row>
    <row r="21" spans="1:11" x14ac:dyDescent="0.15">
      <c r="A21" s="134" t="s">
        <v>43</v>
      </c>
      <c r="B21" s="134">
        <f>IF(ISNUMBER(VALUE(SUBSTITUTE(実質収支比率等に係る経年分析!F$49,"▲","-"))),ROUND(VALUE(SUBSTITUTE(実質収支比率等に係る経年分析!F$49,"▲","-")),2),NA())</f>
        <v>1.75</v>
      </c>
      <c r="C21" s="134">
        <f>IF(ISNUMBER(VALUE(SUBSTITUTE(実質収支比率等に係る経年分析!G$49,"▲","-"))),ROUND(VALUE(SUBSTITUTE(実質収支比率等に係る経年分析!G$49,"▲","-")),2),NA())</f>
        <v>1.8</v>
      </c>
      <c r="D21" s="134">
        <f>IF(ISNUMBER(VALUE(SUBSTITUTE(実質収支比率等に係る経年分析!H$49,"▲","-"))),ROUND(VALUE(SUBSTITUTE(実質収支比率等に係る経年分析!H$49,"▲","-")),2),NA())</f>
        <v>8.67</v>
      </c>
      <c r="E21" s="134">
        <f>IF(ISNUMBER(VALUE(SUBSTITUTE(実質収支比率等に係る経年分析!I$49,"▲","-"))),ROUND(VALUE(SUBSTITUTE(実質収支比率等に係る経年分析!I$49,"▲","-")),2),NA())</f>
        <v>9.7799999999999994</v>
      </c>
      <c r="F21" s="134">
        <f>IF(ISNUMBER(VALUE(SUBSTITUTE(実質収支比率等に係る経年分析!J$49,"▲","-"))),ROUND(VALUE(SUBSTITUTE(実質収支比率等に係る経年分析!J$49,"▲","-")),2),NA())</f>
        <v>7.98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x14ac:dyDescent="0.15">
      <c r="A31" s="135" t="str">
        <f>IF(連結実質赤字比率に係る赤字・黒字の構成分析!C$39="",NA(),連結実質赤字比率に係る赤字・黒字の構成分析!C$39)</f>
        <v>住宅用地造成事業特別会計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x14ac:dyDescent="0.15">
      <c r="A32" s="135" t="str">
        <f>IF(連結実質赤字比率に係る赤字・黒字の構成分析!C$38="",NA(),連結実質赤字比率に係る赤字・黒字の構成分析!C$38)</f>
        <v>工業団地造成事業特別会計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1.1000000000000001</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2.5099999999999998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2.0299999999999998</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2.2400000000000002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4.3899999999999997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1425</v>
      </c>
      <c r="E42" s="136"/>
      <c r="F42" s="136"/>
      <c r="G42" s="136">
        <f>'実質公債費比率（分子）の構造'!L$52</f>
        <v>1368</v>
      </c>
      <c r="H42" s="136"/>
      <c r="I42" s="136"/>
      <c r="J42" s="136">
        <f>'実質公債費比率（分子）の構造'!M$52</f>
        <v>1374</v>
      </c>
      <c r="K42" s="136"/>
      <c r="L42" s="136"/>
      <c r="M42" s="136">
        <f>'実質公債費比率（分子）の構造'!N$52</f>
        <v>1388</v>
      </c>
      <c r="N42" s="136"/>
      <c r="O42" s="136"/>
      <c r="P42" s="136">
        <f>'実質公債費比率（分子）の構造'!O$52</f>
        <v>1348</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214</v>
      </c>
      <c r="C44" s="136"/>
      <c r="D44" s="136"/>
      <c r="E44" s="136">
        <f>'実質公債費比率（分子）の構造'!L$50</f>
        <v>188</v>
      </c>
      <c r="F44" s="136"/>
      <c r="G44" s="136"/>
      <c r="H44" s="136">
        <f>'実質公債費比率（分子）の構造'!M$50</f>
        <v>153</v>
      </c>
      <c r="I44" s="136"/>
      <c r="J44" s="136"/>
      <c r="K44" s="136">
        <f>'実質公債費比率（分子）の構造'!N$50</f>
        <v>96</v>
      </c>
      <c r="L44" s="136"/>
      <c r="M44" s="136"/>
      <c r="N44" s="136">
        <f>'実質公債費比率（分子）の構造'!O$50</f>
        <v>53</v>
      </c>
      <c r="O44" s="136"/>
      <c r="P44" s="136"/>
    </row>
    <row r="45" spans="1:16" x14ac:dyDescent="0.15">
      <c r="A45" s="136" t="s">
        <v>53</v>
      </c>
      <c r="B45" s="136">
        <f>'実質公債費比率（分子）の構造'!K$49</f>
        <v>73</v>
      </c>
      <c r="C45" s="136"/>
      <c r="D45" s="136"/>
      <c r="E45" s="136">
        <f>'実質公債費比率（分子）の構造'!L$49</f>
        <v>60</v>
      </c>
      <c r="F45" s="136"/>
      <c r="G45" s="136"/>
      <c r="H45" s="136">
        <f>'実質公債費比率（分子）の構造'!M$49</f>
        <v>50</v>
      </c>
      <c r="I45" s="136"/>
      <c r="J45" s="136"/>
      <c r="K45" s="136">
        <f>'実質公債費比率（分子）の構造'!N$49</f>
        <v>37</v>
      </c>
      <c r="L45" s="136"/>
      <c r="M45" s="136"/>
      <c r="N45" s="136">
        <f>'実質公債費比率（分子）の構造'!O$49</f>
        <v>34</v>
      </c>
      <c r="O45" s="136"/>
      <c r="P45" s="136"/>
    </row>
    <row r="46" spans="1:16" x14ac:dyDescent="0.15">
      <c r="A46" s="136" t="s">
        <v>54</v>
      </c>
      <c r="B46" s="136">
        <f>'実質公債費比率（分子）の構造'!K$48</f>
        <v>331</v>
      </c>
      <c r="C46" s="136"/>
      <c r="D46" s="136"/>
      <c r="E46" s="136">
        <f>'実質公債費比率（分子）の構造'!L$48</f>
        <v>290</v>
      </c>
      <c r="F46" s="136"/>
      <c r="G46" s="136"/>
      <c r="H46" s="136">
        <f>'実質公債費比率（分子）の構造'!M$48</f>
        <v>278</v>
      </c>
      <c r="I46" s="136"/>
      <c r="J46" s="136"/>
      <c r="K46" s="136">
        <f>'実質公債費比率（分子）の構造'!N$48</f>
        <v>281</v>
      </c>
      <c r="L46" s="136"/>
      <c r="M46" s="136"/>
      <c r="N46" s="136">
        <f>'実質公債費比率（分子）の構造'!O$48</f>
        <v>289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1616</v>
      </c>
      <c r="C49" s="136"/>
      <c r="D49" s="136"/>
      <c r="E49" s="136">
        <f>'実質公債費比率（分子）の構造'!L$45</f>
        <v>1485</v>
      </c>
      <c r="F49" s="136"/>
      <c r="G49" s="136"/>
      <c r="H49" s="136">
        <f>'実質公債費比率（分子）の構造'!M$45</f>
        <v>1439</v>
      </c>
      <c r="I49" s="136"/>
      <c r="J49" s="136"/>
      <c r="K49" s="136">
        <f>'実質公債費比率（分子）の構造'!N$45</f>
        <v>1412</v>
      </c>
      <c r="L49" s="136"/>
      <c r="M49" s="136"/>
      <c r="N49" s="136">
        <f>'実質公債費比率（分子）の構造'!O$45</f>
        <v>1346</v>
      </c>
      <c r="O49" s="136"/>
      <c r="P49" s="136"/>
    </row>
    <row r="50" spans="1:16" x14ac:dyDescent="0.15">
      <c r="A50" s="136" t="s">
        <v>58</v>
      </c>
      <c r="B50" s="136" t="e">
        <f>NA()</f>
        <v>#N/A</v>
      </c>
      <c r="C50" s="136">
        <f>IF(ISNUMBER('実質公債費比率（分子）の構造'!K$53),'実質公債費比率（分子）の構造'!K$53,NA())</f>
        <v>809</v>
      </c>
      <c r="D50" s="136" t="e">
        <f>NA()</f>
        <v>#N/A</v>
      </c>
      <c r="E50" s="136" t="e">
        <f>NA()</f>
        <v>#N/A</v>
      </c>
      <c r="F50" s="136">
        <f>IF(ISNUMBER('実質公債費比率（分子）の構造'!L$53),'実質公債費比率（分子）の構造'!L$53,NA())</f>
        <v>655</v>
      </c>
      <c r="G50" s="136" t="e">
        <f>NA()</f>
        <v>#N/A</v>
      </c>
      <c r="H50" s="136" t="e">
        <f>NA()</f>
        <v>#N/A</v>
      </c>
      <c r="I50" s="136">
        <f>IF(ISNUMBER('実質公債費比率（分子）の構造'!M$53),'実質公債費比率（分子）の構造'!M$53,NA())</f>
        <v>546</v>
      </c>
      <c r="J50" s="136" t="e">
        <f>NA()</f>
        <v>#N/A</v>
      </c>
      <c r="K50" s="136" t="e">
        <f>NA()</f>
        <v>#N/A</v>
      </c>
      <c r="L50" s="136">
        <f>IF(ISNUMBER('実質公債費比率（分子）の構造'!N$53),'実質公債費比率（分子）の構造'!N$53,NA())</f>
        <v>438</v>
      </c>
      <c r="M50" s="136" t="e">
        <f>NA()</f>
        <v>#N/A</v>
      </c>
      <c r="N50" s="136" t="e">
        <f>NA()</f>
        <v>#N/A</v>
      </c>
      <c r="O50" s="136">
        <f>IF(ISNUMBER('実質公債費比率（分子）の構造'!O$53),'実質公債費比率（分子）の構造'!O$53,NA())</f>
        <v>374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12269</v>
      </c>
      <c r="E56" s="135"/>
      <c r="F56" s="135"/>
      <c r="G56" s="135">
        <f>'将来負担比率（分子）の構造'!J$51</f>
        <v>12139</v>
      </c>
      <c r="H56" s="135"/>
      <c r="I56" s="135"/>
      <c r="J56" s="135">
        <f>'将来負担比率（分子）の構造'!K$51</f>
        <v>11682</v>
      </c>
      <c r="K56" s="135"/>
      <c r="L56" s="135"/>
      <c r="M56" s="135">
        <f>'将来負担比率（分子）の構造'!L$51</f>
        <v>11157</v>
      </c>
      <c r="N56" s="135"/>
      <c r="O56" s="135"/>
      <c r="P56" s="135">
        <f>'将来負担比率（分子）の構造'!M$51</f>
        <v>10187</v>
      </c>
    </row>
    <row r="57" spans="1:16" x14ac:dyDescent="0.15">
      <c r="A57" s="135" t="s">
        <v>34</v>
      </c>
      <c r="B57" s="135"/>
      <c r="C57" s="135"/>
      <c r="D57" s="135">
        <f>'将来負担比率（分子）の構造'!I$50</f>
        <v>561</v>
      </c>
      <c r="E57" s="135"/>
      <c r="F57" s="135"/>
      <c r="G57" s="135">
        <f>'将来負担比率（分子）の構造'!J$50</f>
        <v>547</v>
      </c>
      <c r="H57" s="135"/>
      <c r="I57" s="135"/>
      <c r="J57" s="135">
        <f>'将来負担比率（分子）の構造'!K$50</f>
        <v>472</v>
      </c>
      <c r="K57" s="135"/>
      <c r="L57" s="135"/>
      <c r="M57" s="135">
        <f>'将来負担比率（分子）の構造'!L$50</f>
        <v>410</v>
      </c>
      <c r="N57" s="135"/>
      <c r="O57" s="135"/>
      <c r="P57" s="135">
        <f>'将来負担比率（分子）の構造'!M$50</f>
        <v>344</v>
      </c>
    </row>
    <row r="58" spans="1:16" x14ac:dyDescent="0.15">
      <c r="A58" s="135" t="s">
        <v>33</v>
      </c>
      <c r="B58" s="135"/>
      <c r="C58" s="135"/>
      <c r="D58" s="135">
        <f>'将来負担比率（分子）の構造'!I$49</f>
        <v>4637</v>
      </c>
      <c r="E58" s="135"/>
      <c r="F58" s="135"/>
      <c r="G58" s="135">
        <f>'将来負担比率（分子）の構造'!J$49</f>
        <v>5264</v>
      </c>
      <c r="H58" s="135"/>
      <c r="I58" s="135"/>
      <c r="J58" s="135">
        <f>'将来負担比率（分子）の構造'!K$49</f>
        <v>6095</v>
      </c>
      <c r="K58" s="135"/>
      <c r="L58" s="135"/>
      <c r="M58" s="135">
        <f>'将来負担比率（分子）の構造'!L$49</f>
        <v>6819</v>
      </c>
      <c r="N58" s="135"/>
      <c r="O58" s="135"/>
      <c r="P58" s="135">
        <f>'将来負担比率（分子）の構造'!M$49</f>
        <v>7970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2698</v>
      </c>
      <c r="C62" s="135"/>
      <c r="D62" s="135"/>
      <c r="E62" s="135">
        <f>'将来負担比率（分子）の構造'!J$45</f>
        <v>2686</v>
      </c>
      <c r="F62" s="135"/>
      <c r="G62" s="135"/>
      <c r="H62" s="135">
        <f>'将来負担比率（分子）の構造'!K$45</f>
        <v>2493</v>
      </c>
      <c r="I62" s="135"/>
      <c r="J62" s="135"/>
      <c r="K62" s="135">
        <f>'将来負担比率（分子）の構造'!L$45</f>
        <v>2303</v>
      </c>
      <c r="L62" s="135"/>
      <c r="M62" s="135"/>
      <c r="N62" s="135">
        <f>'将来負担比率（分子）の構造'!M$45</f>
        <v>2131</v>
      </c>
      <c r="O62" s="135"/>
      <c r="P62" s="135"/>
    </row>
    <row r="63" spans="1:16" x14ac:dyDescent="0.15">
      <c r="A63" s="135" t="s">
        <v>27</v>
      </c>
      <c r="B63" s="135">
        <f>'将来負担比率（分子）の構造'!I$44</f>
        <v>182</v>
      </c>
      <c r="C63" s="135"/>
      <c r="D63" s="135"/>
      <c r="E63" s="135">
        <f>'将来負担比率（分子）の構造'!J$44</f>
        <v>147</v>
      </c>
      <c r="F63" s="135"/>
      <c r="G63" s="135"/>
      <c r="H63" s="135">
        <f>'将来負担比率（分子）の構造'!K$44</f>
        <v>117</v>
      </c>
      <c r="I63" s="135"/>
      <c r="J63" s="135"/>
      <c r="K63" s="135">
        <f>'将来負担比率（分子）の構造'!L$44</f>
        <v>86</v>
      </c>
      <c r="L63" s="135"/>
      <c r="M63" s="135"/>
      <c r="N63" s="135">
        <f>'将来負担比率（分子）の構造'!M$44</f>
        <v>60</v>
      </c>
      <c r="O63" s="135"/>
      <c r="P63" s="135"/>
    </row>
    <row r="64" spans="1:16" x14ac:dyDescent="0.15">
      <c r="A64" s="135" t="s">
        <v>26</v>
      </c>
      <c r="B64" s="135">
        <f>'将来負担比率（分子）の構造'!I$43</f>
        <v>4810</v>
      </c>
      <c r="C64" s="135"/>
      <c r="D64" s="135"/>
      <c r="E64" s="135">
        <f>'将来負担比率（分子）の構造'!J$43</f>
        <v>5053</v>
      </c>
      <c r="F64" s="135"/>
      <c r="G64" s="135"/>
      <c r="H64" s="135">
        <f>'将来負担比率（分子）の構造'!K$43</f>
        <v>4751</v>
      </c>
      <c r="I64" s="135"/>
      <c r="J64" s="135"/>
      <c r="K64" s="135">
        <f>'将来負担比率（分子）の構造'!L$43</f>
        <v>4475</v>
      </c>
      <c r="L64" s="135"/>
      <c r="M64" s="135"/>
      <c r="N64" s="135">
        <f>'将来負担比率（分子）の構造'!M$43</f>
        <v>4285</v>
      </c>
      <c r="O64" s="135"/>
      <c r="P64" s="135"/>
    </row>
    <row r="65" spans="1:16" x14ac:dyDescent="0.15">
      <c r="A65" s="135" t="s">
        <v>25</v>
      </c>
      <c r="B65" s="135">
        <f>'将来負担比率（分子）の構造'!I$42</f>
        <v>1133</v>
      </c>
      <c r="C65" s="135"/>
      <c r="D65" s="135"/>
      <c r="E65" s="135">
        <f>'将来負担比率（分子）の構造'!J$42</f>
        <v>1067</v>
      </c>
      <c r="F65" s="135"/>
      <c r="G65" s="135"/>
      <c r="H65" s="135">
        <f>'将来負担比率（分子）の構造'!K$42</f>
        <v>836</v>
      </c>
      <c r="I65" s="135"/>
      <c r="J65" s="135"/>
      <c r="K65" s="135">
        <f>'将来負担比率（分子）の構造'!L$42</f>
        <v>644</v>
      </c>
      <c r="L65" s="135"/>
      <c r="M65" s="135"/>
      <c r="N65" s="135">
        <f>'将来負担比率（分子）の構造'!M$42</f>
        <v>497</v>
      </c>
      <c r="O65" s="135"/>
      <c r="P65" s="135"/>
    </row>
    <row r="66" spans="1:16" x14ac:dyDescent="0.15">
      <c r="A66" s="135" t="s">
        <v>24</v>
      </c>
      <c r="B66" s="135">
        <f>'将来負担比率（分子）の構造'!I$41</f>
        <v>12819</v>
      </c>
      <c r="C66" s="135"/>
      <c r="D66" s="135"/>
      <c r="E66" s="135">
        <f>'将来負担比率（分子）の構造'!J$41</f>
        <v>12207</v>
      </c>
      <c r="F66" s="135"/>
      <c r="G66" s="135"/>
      <c r="H66" s="135">
        <f>'将来負担比率（分子）の構造'!K$41</f>
        <v>11313</v>
      </c>
      <c r="I66" s="135"/>
      <c r="J66" s="135"/>
      <c r="K66" s="135">
        <f>'将来負担比率（分子）の構造'!L$41</f>
        <v>10568</v>
      </c>
      <c r="L66" s="135"/>
      <c r="M66" s="135"/>
      <c r="N66" s="135">
        <f>'将来負担比率（分子）の構造'!M$41</f>
        <v>9855</v>
      </c>
      <c r="O66" s="135"/>
      <c r="P66" s="135"/>
    </row>
    <row r="67" spans="1:16" x14ac:dyDescent="0.15">
      <c r="A67" s="135" t="s">
        <v>62</v>
      </c>
      <c r="B67" s="135" t="e">
        <f>NA()</f>
        <v>#N/A</v>
      </c>
      <c r="C67" s="135">
        <f>IF(ISNUMBER('将来負担比率（分子）の構造'!I$52), IF('将来負担比率（分子）の構造'!I$52 &lt; 0, 0, '将来負担比率（分子）の構造'!I$52), NA())</f>
        <v>4174</v>
      </c>
      <c r="D67" s="135" t="e">
        <f>NA()</f>
        <v>#N/A</v>
      </c>
      <c r="E67" s="135" t="e">
        <f>NA()</f>
        <v>#N/A</v>
      </c>
      <c r="F67" s="135">
        <f>IF(ISNUMBER('将来負担比率（分子）の構造'!J$52), IF('将来負担比率（分子）の構造'!J$52 &lt; 0, 0, '将来負担比率（分子）の構造'!J$52), NA())</f>
        <v>3210</v>
      </c>
      <c r="G67" s="135" t="e">
        <f>NA()</f>
        <v>#N/A</v>
      </c>
      <c r="H67" s="135" t="e">
        <f>NA()</f>
        <v>#N/A</v>
      </c>
      <c r="I67" s="135">
        <f>IF(ISNUMBER('将来負担比率（分子）の構造'!K$52), IF('将来負担比率（分子）の構造'!K$52 &lt; 0, 0, '将来負担比率（分子）の構造'!K$52), NA())</f>
        <v>1261</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208</v>
      </c>
      <c r="C5" s="610"/>
      <c r="D5" s="610"/>
      <c r="E5" s="610"/>
      <c r="F5" s="610"/>
      <c r="G5" s="610"/>
      <c r="H5" s="610"/>
      <c r="I5" s="610"/>
      <c r="J5" s="610"/>
      <c r="K5" s="610"/>
      <c r="L5" s="610"/>
      <c r="M5" s="610"/>
      <c r="N5" s="610"/>
      <c r="O5" s="610"/>
      <c r="P5" s="610"/>
      <c r="Q5" s="611"/>
      <c r="R5" s="612">
        <v>1598704</v>
      </c>
      <c r="S5" s="613"/>
      <c r="T5" s="613"/>
      <c r="U5" s="613"/>
      <c r="V5" s="613"/>
      <c r="W5" s="613"/>
      <c r="X5" s="613"/>
      <c r="Y5" s="614"/>
      <c r="Z5" s="615">
        <v>13.8</v>
      </c>
      <c r="AA5" s="615"/>
      <c r="AB5" s="615"/>
      <c r="AC5" s="615"/>
      <c r="AD5" s="616">
        <v>1598704</v>
      </c>
      <c r="AE5" s="616"/>
      <c r="AF5" s="616"/>
      <c r="AG5" s="616"/>
      <c r="AH5" s="616"/>
      <c r="AI5" s="616"/>
      <c r="AJ5" s="616"/>
      <c r="AK5" s="616"/>
      <c r="AL5" s="617">
        <v>21.2</v>
      </c>
      <c r="AM5" s="618"/>
      <c r="AN5" s="618"/>
      <c r="AO5" s="619"/>
      <c r="AP5" s="609" t="s">
        <v>209</v>
      </c>
      <c r="AQ5" s="610"/>
      <c r="AR5" s="610"/>
      <c r="AS5" s="610"/>
      <c r="AT5" s="610"/>
      <c r="AU5" s="610"/>
      <c r="AV5" s="610"/>
      <c r="AW5" s="610"/>
      <c r="AX5" s="610"/>
      <c r="AY5" s="610"/>
      <c r="AZ5" s="610"/>
      <c r="BA5" s="610"/>
      <c r="BB5" s="610"/>
      <c r="BC5" s="610"/>
      <c r="BD5" s="610"/>
      <c r="BE5" s="610"/>
      <c r="BF5" s="611"/>
      <c r="BG5" s="623">
        <v>1597636</v>
      </c>
      <c r="BH5" s="624"/>
      <c r="BI5" s="624"/>
      <c r="BJ5" s="624"/>
      <c r="BK5" s="624"/>
      <c r="BL5" s="624"/>
      <c r="BM5" s="624"/>
      <c r="BN5" s="625"/>
      <c r="BO5" s="626">
        <v>99.9</v>
      </c>
      <c r="BP5" s="626"/>
      <c r="BQ5" s="626"/>
      <c r="BR5" s="626"/>
      <c r="BS5" s="627" t="s">
        <v>210</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211</v>
      </c>
      <c r="CS5" s="606"/>
      <c r="CT5" s="606"/>
      <c r="CU5" s="606"/>
      <c r="CV5" s="606"/>
      <c r="CW5" s="606"/>
      <c r="CX5" s="606"/>
      <c r="CY5" s="607"/>
      <c r="CZ5" s="605" t="s">
        <v>202</v>
      </c>
      <c r="DA5" s="606"/>
      <c r="DB5" s="606"/>
      <c r="DC5" s="607"/>
      <c r="DD5" s="605" t="s">
        <v>212</v>
      </c>
      <c r="DE5" s="606"/>
      <c r="DF5" s="606"/>
      <c r="DG5" s="606"/>
      <c r="DH5" s="606"/>
      <c r="DI5" s="606"/>
      <c r="DJ5" s="606"/>
      <c r="DK5" s="606"/>
      <c r="DL5" s="606"/>
      <c r="DM5" s="606"/>
      <c r="DN5" s="606"/>
      <c r="DO5" s="606"/>
      <c r="DP5" s="607"/>
      <c r="DQ5" s="605" t="s">
        <v>213</v>
      </c>
      <c r="DR5" s="606"/>
      <c r="DS5" s="606"/>
      <c r="DT5" s="606"/>
      <c r="DU5" s="606"/>
      <c r="DV5" s="606"/>
      <c r="DW5" s="606"/>
      <c r="DX5" s="606"/>
      <c r="DY5" s="606"/>
      <c r="DZ5" s="606"/>
      <c r="EA5" s="606"/>
      <c r="EB5" s="606"/>
      <c r="EC5" s="607"/>
    </row>
    <row r="6" spans="2:143" ht="11.25" customHeight="1" x14ac:dyDescent="0.15">
      <c r="B6" s="620" t="s">
        <v>214</v>
      </c>
      <c r="C6" s="621"/>
      <c r="D6" s="621"/>
      <c r="E6" s="621"/>
      <c r="F6" s="621"/>
      <c r="G6" s="621"/>
      <c r="H6" s="621"/>
      <c r="I6" s="621"/>
      <c r="J6" s="621"/>
      <c r="K6" s="621"/>
      <c r="L6" s="621"/>
      <c r="M6" s="621"/>
      <c r="N6" s="621"/>
      <c r="O6" s="621"/>
      <c r="P6" s="621"/>
      <c r="Q6" s="622"/>
      <c r="R6" s="623">
        <v>123112</v>
      </c>
      <c r="S6" s="624"/>
      <c r="T6" s="624"/>
      <c r="U6" s="624"/>
      <c r="V6" s="624"/>
      <c r="W6" s="624"/>
      <c r="X6" s="624"/>
      <c r="Y6" s="625"/>
      <c r="Z6" s="626">
        <v>1.1000000000000001</v>
      </c>
      <c r="AA6" s="626"/>
      <c r="AB6" s="626"/>
      <c r="AC6" s="626"/>
      <c r="AD6" s="627">
        <v>123112</v>
      </c>
      <c r="AE6" s="627"/>
      <c r="AF6" s="627"/>
      <c r="AG6" s="627"/>
      <c r="AH6" s="627"/>
      <c r="AI6" s="627"/>
      <c r="AJ6" s="627"/>
      <c r="AK6" s="627"/>
      <c r="AL6" s="628">
        <v>1.6</v>
      </c>
      <c r="AM6" s="629"/>
      <c r="AN6" s="629"/>
      <c r="AO6" s="630"/>
      <c r="AP6" s="620" t="s">
        <v>215</v>
      </c>
      <c r="AQ6" s="621"/>
      <c r="AR6" s="621"/>
      <c r="AS6" s="621"/>
      <c r="AT6" s="621"/>
      <c r="AU6" s="621"/>
      <c r="AV6" s="621"/>
      <c r="AW6" s="621"/>
      <c r="AX6" s="621"/>
      <c r="AY6" s="621"/>
      <c r="AZ6" s="621"/>
      <c r="BA6" s="621"/>
      <c r="BB6" s="621"/>
      <c r="BC6" s="621"/>
      <c r="BD6" s="621"/>
      <c r="BE6" s="621"/>
      <c r="BF6" s="622"/>
      <c r="BG6" s="623">
        <v>1597636</v>
      </c>
      <c r="BH6" s="624"/>
      <c r="BI6" s="624"/>
      <c r="BJ6" s="624"/>
      <c r="BK6" s="624"/>
      <c r="BL6" s="624"/>
      <c r="BM6" s="624"/>
      <c r="BN6" s="625"/>
      <c r="BO6" s="626">
        <v>99.9</v>
      </c>
      <c r="BP6" s="626"/>
      <c r="BQ6" s="626"/>
      <c r="BR6" s="626"/>
      <c r="BS6" s="627" t="s">
        <v>210</v>
      </c>
      <c r="BT6" s="627"/>
      <c r="BU6" s="627"/>
      <c r="BV6" s="627"/>
      <c r="BW6" s="627"/>
      <c r="BX6" s="627"/>
      <c r="BY6" s="627"/>
      <c r="BZ6" s="627"/>
      <c r="CA6" s="627"/>
      <c r="CB6" s="631"/>
      <c r="CD6" s="634" t="s">
        <v>216</v>
      </c>
      <c r="CE6" s="635"/>
      <c r="CF6" s="635"/>
      <c r="CG6" s="635"/>
      <c r="CH6" s="635"/>
      <c r="CI6" s="635"/>
      <c r="CJ6" s="635"/>
      <c r="CK6" s="635"/>
      <c r="CL6" s="635"/>
      <c r="CM6" s="635"/>
      <c r="CN6" s="635"/>
      <c r="CO6" s="635"/>
      <c r="CP6" s="635"/>
      <c r="CQ6" s="636"/>
      <c r="CR6" s="623">
        <v>122262</v>
      </c>
      <c r="CS6" s="624"/>
      <c r="CT6" s="624"/>
      <c r="CU6" s="624"/>
      <c r="CV6" s="624"/>
      <c r="CW6" s="624"/>
      <c r="CX6" s="624"/>
      <c r="CY6" s="625"/>
      <c r="CZ6" s="626">
        <v>1.1000000000000001</v>
      </c>
      <c r="DA6" s="626"/>
      <c r="DB6" s="626"/>
      <c r="DC6" s="626"/>
      <c r="DD6" s="632" t="s">
        <v>210</v>
      </c>
      <c r="DE6" s="624"/>
      <c r="DF6" s="624"/>
      <c r="DG6" s="624"/>
      <c r="DH6" s="624"/>
      <c r="DI6" s="624"/>
      <c r="DJ6" s="624"/>
      <c r="DK6" s="624"/>
      <c r="DL6" s="624"/>
      <c r="DM6" s="624"/>
      <c r="DN6" s="624"/>
      <c r="DO6" s="624"/>
      <c r="DP6" s="625"/>
      <c r="DQ6" s="632">
        <v>122262</v>
      </c>
      <c r="DR6" s="624"/>
      <c r="DS6" s="624"/>
      <c r="DT6" s="624"/>
      <c r="DU6" s="624"/>
      <c r="DV6" s="624"/>
      <c r="DW6" s="624"/>
      <c r="DX6" s="624"/>
      <c r="DY6" s="624"/>
      <c r="DZ6" s="624"/>
      <c r="EA6" s="624"/>
      <c r="EB6" s="624"/>
      <c r="EC6" s="633"/>
    </row>
    <row r="7" spans="2:143" ht="11.25" customHeight="1" x14ac:dyDescent="0.15">
      <c r="B7" s="620" t="s">
        <v>217</v>
      </c>
      <c r="C7" s="621"/>
      <c r="D7" s="621"/>
      <c r="E7" s="621"/>
      <c r="F7" s="621"/>
      <c r="G7" s="621"/>
      <c r="H7" s="621"/>
      <c r="I7" s="621"/>
      <c r="J7" s="621"/>
      <c r="K7" s="621"/>
      <c r="L7" s="621"/>
      <c r="M7" s="621"/>
      <c r="N7" s="621"/>
      <c r="O7" s="621"/>
      <c r="P7" s="621"/>
      <c r="Q7" s="622"/>
      <c r="R7" s="623">
        <v>3031</v>
      </c>
      <c r="S7" s="624"/>
      <c r="T7" s="624"/>
      <c r="U7" s="624"/>
      <c r="V7" s="624"/>
      <c r="W7" s="624"/>
      <c r="X7" s="624"/>
      <c r="Y7" s="625"/>
      <c r="Z7" s="626">
        <v>0</v>
      </c>
      <c r="AA7" s="626"/>
      <c r="AB7" s="626"/>
      <c r="AC7" s="626"/>
      <c r="AD7" s="627">
        <v>3031</v>
      </c>
      <c r="AE7" s="627"/>
      <c r="AF7" s="627"/>
      <c r="AG7" s="627"/>
      <c r="AH7" s="627"/>
      <c r="AI7" s="627"/>
      <c r="AJ7" s="627"/>
      <c r="AK7" s="627"/>
      <c r="AL7" s="628">
        <v>0</v>
      </c>
      <c r="AM7" s="629"/>
      <c r="AN7" s="629"/>
      <c r="AO7" s="630"/>
      <c r="AP7" s="620" t="s">
        <v>218</v>
      </c>
      <c r="AQ7" s="621"/>
      <c r="AR7" s="621"/>
      <c r="AS7" s="621"/>
      <c r="AT7" s="621"/>
      <c r="AU7" s="621"/>
      <c r="AV7" s="621"/>
      <c r="AW7" s="621"/>
      <c r="AX7" s="621"/>
      <c r="AY7" s="621"/>
      <c r="AZ7" s="621"/>
      <c r="BA7" s="621"/>
      <c r="BB7" s="621"/>
      <c r="BC7" s="621"/>
      <c r="BD7" s="621"/>
      <c r="BE7" s="621"/>
      <c r="BF7" s="622"/>
      <c r="BG7" s="623">
        <v>749063</v>
      </c>
      <c r="BH7" s="624"/>
      <c r="BI7" s="624"/>
      <c r="BJ7" s="624"/>
      <c r="BK7" s="624"/>
      <c r="BL7" s="624"/>
      <c r="BM7" s="624"/>
      <c r="BN7" s="625"/>
      <c r="BO7" s="626">
        <v>46.9</v>
      </c>
      <c r="BP7" s="626"/>
      <c r="BQ7" s="626"/>
      <c r="BR7" s="626"/>
      <c r="BS7" s="627" t="s">
        <v>210</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2968347</v>
      </c>
      <c r="CS7" s="624"/>
      <c r="CT7" s="624"/>
      <c r="CU7" s="624"/>
      <c r="CV7" s="624"/>
      <c r="CW7" s="624"/>
      <c r="CX7" s="624"/>
      <c r="CY7" s="625"/>
      <c r="CZ7" s="626">
        <v>26.4</v>
      </c>
      <c r="DA7" s="626"/>
      <c r="DB7" s="626"/>
      <c r="DC7" s="626"/>
      <c r="DD7" s="632">
        <v>188247</v>
      </c>
      <c r="DE7" s="624"/>
      <c r="DF7" s="624"/>
      <c r="DG7" s="624"/>
      <c r="DH7" s="624"/>
      <c r="DI7" s="624"/>
      <c r="DJ7" s="624"/>
      <c r="DK7" s="624"/>
      <c r="DL7" s="624"/>
      <c r="DM7" s="624"/>
      <c r="DN7" s="624"/>
      <c r="DO7" s="624"/>
      <c r="DP7" s="625"/>
      <c r="DQ7" s="632">
        <v>2623460</v>
      </c>
      <c r="DR7" s="624"/>
      <c r="DS7" s="624"/>
      <c r="DT7" s="624"/>
      <c r="DU7" s="624"/>
      <c r="DV7" s="624"/>
      <c r="DW7" s="624"/>
      <c r="DX7" s="624"/>
      <c r="DY7" s="624"/>
      <c r="DZ7" s="624"/>
      <c r="EA7" s="624"/>
      <c r="EB7" s="624"/>
      <c r="EC7" s="633"/>
    </row>
    <row r="8" spans="2:143" ht="11.25" customHeight="1" x14ac:dyDescent="0.15">
      <c r="B8" s="620" t="s">
        <v>220</v>
      </c>
      <c r="C8" s="621"/>
      <c r="D8" s="621"/>
      <c r="E8" s="621"/>
      <c r="F8" s="621"/>
      <c r="G8" s="621"/>
      <c r="H8" s="621"/>
      <c r="I8" s="621"/>
      <c r="J8" s="621"/>
      <c r="K8" s="621"/>
      <c r="L8" s="621"/>
      <c r="M8" s="621"/>
      <c r="N8" s="621"/>
      <c r="O8" s="621"/>
      <c r="P8" s="621"/>
      <c r="Q8" s="622"/>
      <c r="R8" s="623">
        <v>7548</v>
      </c>
      <c r="S8" s="624"/>
      <c r="T8" s="624"/>
      <c r="U8" s="624"/>
      <c r="V8" s="624"/>
      <c r="W8" s="624"/>
      <c r="X8" s="624"/>
      <c r="Y8" s="625"/>
      <c r="Z8" s="626">
        <v>0.1</v>
      </c>
      <c r="AA8" s="626"/>
      <c r="AB8" s="626"/>
      <c r="AC8" s="626"/>
      <c r="AD8" s="627">
        <v>7548</v>
      </c>
      <c r="AE8" s="627"/>
      <c r="AF8" s="627"/>
      <c r="AG8" s="627"/>
      <c r="AH8" s="627"/>
      <c r="AI8" s="627"/>
      <c r="AJ8" s="627"/>
      <c r="AK8" s="627"/>
      <c r="AL8" s="628">
        <v>0.1</v>
      </c>
      <c r="AM8" s="629"/>
      <c r="AN8" s="629"/>
      <c r="AO8" s="630"/>
      <c r="AP8" s="620" t="s">
        <v>221</v>
      </c>
      <c r="AQ8" s="621"/>
      <c r="AR8" s="621"/>
      <c r="AS8" s="621"/>
      <c r="AT8" s="621"/>
      <c r="AU8" s="621"/>
      <c r="AV8" s="621"/>
      <c r="AW8" s="621"/>
      <c r="AX8" s="621"/>
      <c r="AY8" s="621"/>
      <c r="AZ8" s="621"/>
      <c r="BA8" s="621"/>
      <c r="BB8" s="621"/>
      <c r="BC8" s="621"/>
      <c r="BD8" s="621"/>
      <c r="BE8" s="621"/>
      <c r="BF8" s="622"/>
      <c r="BG8" s="623">
        <v>34235</v>
      </c>
      <c r="BH8" s="624"/>
      <c r="BI8" s="624"/>
      <c r="BJ8" s="624"/>
      <c r="BK8" s="624"/>
      <c r="BL8" s="624"/>
      <c r="BM8" s="624"/>
      <c r="BN8" s="625"/>
      <c r="BO8" s="626">
        <v>2.1</v>
      </c>
      <c r="BP8" s="626"/>
      <c r="BQ8" s="626"/>
      <c r="BR8" s="626"/>
      <c r="BS8" s="632" t="s">
        <v>113</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2689201</v>
      </c>
      <c r="CS8" s="624"/>
      <c r="CT8" s="624"/>
      <c r="CU8" s="624"/>
      <c r="CV8" s="624"/>
      <c r="CW8" s="624"/>
      <c r="CX8" s="624"/>
      <c r="CY8" s="625"/>
      <c r="CZ8" s="626">
        <v>23.9</v>
      </c>
      <c r="DA8" s="626"/>
      <c r="DB8" s="626"/>
      <c r="DC8" s="626"/>
      <c r="DD8" s="632">
        <v>43543</v>
      </c>
      <c r="DE8" s="624"/>
      <c r="DF8" s="624"/>
      <c r="DG8" s="624"/>
      <c r="DH8" s="624"/>
      <c r="DI8" s="624"/>
      <c r="DJ8" s="624"/>
      <c r="DK8" s="624"/>
      <c r="DL8" s="624"/>
      <c r="DM8" s="624"/>
      <c r="DN8" s="624"/>
      <c r="DO8" s="624"/>
      <c r="DP8" s="625"/>
      <c r="DQ8" s="632">
        <v>1682414</v>
      </c>
      <c r="DR8" s="624"/>
      <c r="DS8" s="624"/>
      <c r="DT8" s="624"/>
      <c r="DU8" s="624"/>
      <c r="DV8" s="624"/>
      <c r="DW8" s="624"/>
      <c r="DX8" s="624"/>
      <c r="DY8" s="624"/>
      <c r="DZ8" s="624"/>
      <c r="EA8" s="624"/>
      <c r="EB8" s="624"/>
      <c r="EC8" s="633"/>
    </row>
    <row r="9" spans="2:143" ht="11.25" customHeight="1" x14ac:dyDescent="0.15">
      <c r="B9" s="620" t="s">
        <v>223</v>
      </c>
      <c r="C9" s="621"/>
      <c r="D9" s="621"/>
      <c r="E9" s="621"/>
      <c r="F9" s="621"/>
      <c r="G9" s="621"/>
      <c r="H9" s="621"/>
      <c r="I9" s="621"/>
      <c r="J9" s="621"/>
      <c r="K9" s="621"/>
      <c r="L9" s="621"/>
      <c r="M9" s="621"/>
      <c r="N9" s="621"/>
      <c r="O9" s="621"/>
      <c r="P9" s="621"/>
      <c r="Q9" s="622"/>
      <c r="R9" s="623">
        <v>6115</v>
      </c>
      <c r="S9" s="624"/>
      <c r="T9" s="624"/>
      <c r="U9" s="624"/>
      <c r="V9" s="624"/>
      <c r="W9" s="624"/>
      <c r="X9" s="624"/>
      <c r="Y9" s="625"/>
      <c r="Z9" s="626">
        <v>0.1</v>
      </c>
      <c r="AA9" s="626"/>
      <c r="AB9" s="626"/>
      <c r="AC9" s="626"/>
      <c r="AD9" s="627">
        <v>6115</v>
      </c>
      <c r="AE9" s="627"/>
      <c r="AF9" s="627"/>
      <c r="AG9" s="627"/>
      <c r="AH9" s="627"/>
      <c r="AI9" s="627"/>
      <c r="AJ9" s="627"/>
      <c r="AK9" s="627"/>
      <c r="AL9" s="628">
        <v>0.1</v>
      </c>
      <c r="AM9" s="629"/>
      <c r="AN9" s="629"/>
      <c r="AO9" s="630"/>
      <c r="AP9" s="620" t="s">
        <v>224</v>
      </c>
      <c r="AQ9" s="621"/>
      <c r="AR9" s="621"/>
      <c r="AS9" s="621"/>
      <c r="AT9" s="621"/>
      <c r="AU9" s="621"/>
      <c r="AV9" s="621"/>
      <c r="AW9" s="621"/>
      <c r="AX9" s="621"/>
      <c r="AY9" s="621"/>
      <c r="AZ9" s="621"/>
      <c r="BA9" s="621"/>
      <c r="BB9" s="621"/>
      <c r="BC9" s="621"/>
      <c r="BD9" s="621"/>
      <c r="BE9" s="621"/>
      <c r="BF9" s="622"/>
      <c r="BG9" s="623">
        <v>637837</v>
      </c>
      <c r="BH9" s="624"/>
      <c r="BI9" s="624"/>
      <c r="BJ9" s="624"/>
      <c r="BK9" s="624"/>
      <c r="BL9" s="624"/>
      <c r="BM9" s="624"/>
      <c r="BN9" s="625"/>
      <c r="BO9" s="626">
        <v>39.9</v>
      </c>
      <c r="BP9" s="626"/>
      <c r="BQ9" s="626"/>
      <c r="BR9" s="626"/>
      <c r="BS9" s="632" t="s">
        <v>113</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606625</v>
      </c>
      <c r="CS9" s="624"/>
      <c r="CT9" s="624"/>
      <c r="CU9" s="624"/>
      <c r="CV9" s="624"/>
      <c r="CW9" s="624"/>
      <c r="CX9" s="624"/>
      <c r="CY9" s="625"/>
      <c r="CZ9" s="626">
        <v>5.4</v>
      </c>
      <c r="DA9" s="626"/>
      <c r="DB9" s="626"/>
      <c r="DC9" s="626"/>
      <c r="DD9" s="632">
        <v>7439</v>
      </c>
      <c r="DE9" s="624"/>
      <c r="DF9" s="624"/>
      <c r="DG9" s="624"/>
      <c r="DH9" s="624"/>
      <c r="DI9" s="624"/>
      <c r="DJ9" s="624"/>
      <c r="DK9" s="624"/>
      <c r="DL9" s="624"/>
      <c r="DM9" s="624"/>
      <c r="DN9" s="624"/>
      <c r="DO9" s="624"/>
      <c r="DP9" s="625"/>
      <c r="DQ9" s="632">
        <v>581809</v>
      </c>
      <c r="DR9" s="624"/>
      <c r="DS9" s="624"/>
      <c r="DT9" s="624"/>
      <c r="DU9" s="624"/>
      <c r="DV9" s="624"/>
      <c r="DW9" s="624"/>
      <c r="DX9" s="624"/>
      <c r="DY9" s="624"/>
      <c r="DZ9" s="624"/>
      <c r="EA9" s="624"/>
      <c r="EB9" s="624"/>
      <c r="EC9" s="633"/>
    </row>
    <row r="10" spans="2:143" ht="11.25" customHeight="1" x14ac:dyDescent="0.15">
      <c r="B10" s="620" t="s">
        <v>226</v>
      </c>
      <c r="C10" s="621"/>
      <c r="D10" s="621"/>
      <c r="E10" s="621"/>
      <c r="F10" s="621"/>
      <c r="G10" s="621"/>
      <c r="H10" s="621"/>
      <c r="I10" s="621"/>
      <c r="J10" s="621"/>
      <c r="K10" s="621"/>
      <c r="L10" s="621"/>
      <c r="M10" s="621"/>
      <c r="N10" s="621"/>
      <c r="O10" s="621"/>
      <c r="P10" s="621"/>
      <c r="Q10" s="622"/>
      <c r="R10" s="623">
        <v>362214</v>
      </c>
      <c r="S10" s="624"/>
      <c r="T10" s="624"/>
      <c r="U10" s="624"/>
      <c r="V10" s="624"/>
      <c r="W10" s="624"/>
      <c r="X10" s="624"/>
      <c r="Y10" s="625"/>
      <c r="Z10" s="626">
        <v>3.1</v>
      </c>
      <c r="AA10" s="626"/>
      <c r="AB10" s="626"/>
      <c r="AC10" s="626"/>
      <c r="AD10" s="627">
        <v>362214</v>
      </c>
      <c r="AE10" s="627"/>
      <c r="AF10" s="627"/>
      <c r="AG10" s="627"/>
      <c r="AH10" s="627"/>
      <c r="AI10" s="627"/>
      <c r="AJ10" s="627"/>
      <c r="AK10" s="627"/>
      <c r="AL10" s="628">
        <v>4.8</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32327</v>
      </c>
      <c r="BH10" s="624"/>
      <c r="BI10" s="624"/>
      <c r="BJ10" s="624"/>
      <c r="BK10" s="624"/>
      <c r="BL10" s="624"/>
      <c r="BM10" s="624"/>
      <c r="BN10" s="625"/>
      <c r="BO10" s="626">
        <v>2</v>
      </c>
      <c r="BP10" s="626"/>
      <c r="BQ10" s="626"/>
      <c r="BR10" s="626"/>
      <c r="BS10" s="632" t="s">
        <v>113</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v>46152</v>
      </c>
      <c r="CS10" s="624"/>
      <c r="CT10" s="624"/>
      <c r="CU10" s="624"/>
      <c r="CV10" s="624"/>
      <c r="CW10" s="624"/>
      <c r="CX10" s="624"/>
      <c r="CY10" s="625"/>
      <c r="CZ10" s="626">
        <v>0.4</v>
      </c>
      <c r="DA10" s="626"/>
      <c r="DB10" s="626"/>
      <c r="DC10" s="626"/>
      <c r="DD10" s="632" t="s">
        <v>113</v>
      </c>
      <c r="DE10" s="624"/>
      <c r="DF10" s="624"/>
      <c r="DG10" s="624"/>
      <c r="DH10" s="624"/>
      <c r="DI10" s="624"/>
      <c r="DJ10" s="624"/>
      <c r="DK10" s="624"/>
      <c r="DL10" s="624"/>
      <c r="DM10" s="624"/>
      <c r="DN10" s="624"/>
      <c r="DO10" s="624"/>
      <c r="DP10" s="625"/>
      <c r="DQ10" s="632" t="s">
        <v>113</v>
      </c>
      <c r="DR10" s="624"/>
      <c r="DS10" s="624"/>
      <c r="DT10" s="624"/>
      <c r="DU10" s="624"/>
      <c r="DV10" s="624"/>
      <c r="DW10" s="624"/>
      <c r="DX10" s="624"/>
      <c r="DY10" s="624"/>
      <c r="DZ10" s="624"/>
      <c r="EA10" s="624"/>
      <c r="EB10" s="624"/>
      <c r="EC10" s="633"/>
    </row>
    <row r="11" spans="2:143" ht="11.25" customHeight="1" x14ac:dyDescent="0.15">
      <c r="B11" s="620" t="s">
        <v>229</v>
      </c>
      <c r="C11" s="621"/>
      <c r="D11" s="621"/>
      <c r="E11" s="621"/>
      <c r="F11" s="621"/>
      <c r="G11" s="621"/>
      <c r="H11" s="621"/>
      <c r="I11" s="621"/>
      <c r="J11" s="621"/>
      <c r="K11" s="621"/>
      <c r="L11" s="621"/>
      <c r="M11" s="621"/>
      <c r="N11" s="621"/>
      <c r="O11" s="621"/>
      <c r="P11" s="621"/>
      <c r="Q11" s="622"/>
      <c r="R11" s="623" t="s">
        <v>113</v>
      </c>
      <c r="S11" s="624"/>
      <c r="T11" s="624"/>
      <c r="U11" s="624"/>
      <c r="V11" s="624"/>
      <c r="W11" s="624"/>
      <c r="X11" s="624"/>
      <c r="Y11" s="625"/>
      <c r="Z11" s="626" t="s">
        <v>113</v>
      </c>
      <c r="AA11" s="626"/>
      <c r="AB11" s="626"/>
      <c r="AC11" s="626"/>
      <c r="AD11" s="627" t="s">
        <v>113</v>
      </c>
      <c r="AE11" s="627"/>
      <c r="AF11" s="627"/>
      <c r="AG11" s="627"/>
      <c r="AH11" s="627"/>
      <c r="AI11" s="627"/>
      <c r="AJ11" s="627"/>
      <c r="AK11" s="627"/>
      <c r="AL11" s="628" t="s">
        <v>113</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44664</v>
      </c>
      <c r="BH11" s="624"/>
      <c r="BI11" s="624"/>
      <c r="BJ11" s="624"/>
      <c r="BK11" s="624"/>
      <c r="BL11" s="624"/>
      <c r="BM11" s="624"/>
      <c r="BN11" s="625"/>
      <c r="BO11" s="626">
        <v>2.8</v>
      </c>
      <c r="BP11" s="626"/>
      <c r="BQ11" s="626"/>
      <c r="BR11" s="626"/>
      <c r="BS11" s="632" t="s">
        <v>113</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790409</v>
      </c>
      <c r="CS11" s="624"/>
      <c r="CT11" s="624"/>
      <c r="CU11" s="624"/>
      <c r="CV11" s="624"/>
      <c r="CW11" s="624"/>
      <c r="CX11" s="624"/>
      <c r="CY11" s="625"/>
      <c r="CZ11" s="626">
        <v>7</v>
      </c>
      <c r="DA11" s="626"/>
      <c r="DB11" s="626"/>
      <c r="DC11" s="626"/>
      <c r="DD11" s="632">
        <v>120776</v>
      </c>
      <c r="DE11" s="624"/>
      <c r="DF11" s="624"/>
      <c r="DG11" s="624"/>
      <c r="DH11" s="624"/>
      <c r="DI11" s="624"/>
      <c r="DJ11" s="624"/>
      <c r="DK11" s="624"/>
      <c r="DL11" s="624"/>
      <c r="DM11" s="624"/>
      <c r="DN11" s="624"/>
      <c r="DO11" s="624"/>
      <c r="DP11" s="625"/>
      <c r="DQ11" s="632">
        <v>338283</v>
      </c>
      <c r="DR11" s="624"/>
      <c r="DS11" s="624"/>
      <c r="DT11" s="624"/>
      <c r="DU11" s="624"/>
      <c r="DV11" s="624"/>
      <c r="DW11" s="624"/>
      <c r="DX11" s="624"/>
      <c r="DY11" s="624"/>
      <c r="DZ11" s="624"/>
      <c r="EA11" s="624"/>
      <c r="EB11" s="624"/>
      <c r="EC11" s="633"/>
    </row>
    <row r="12" spans="2:143" ht="11.25" customHeight="1" x14ac:dyDescent="0.15">
      <c r="B12" s="620" t="s">
        <v>232</v>
      </c>
      <c r="C12" s="621"/>
      <c r="D12" s="621"/>
      <c r="E12" s="621"/>
      <c r="F12" s="621"/>
      <c r="G12" s="621"/>
      <c r="H12" s="621"/>
      <c r="I12" s="621"/>
      <c r="J12" s="621"/>
      <c r="K12" s="621"/>
      <c r="L12" s="621"/>
      <c r="M12" s="621"/>
      <c r="N12" s="621"/>
      <c r="O12" s="621"/>
      <c r="P12" s="621"/>
      <c r="Q12" s="622"/>
      <c r="R12" s="623" t="s">
        <v>113</v>
      </c>
      <c r="S12" s="624"/>
      <c r="T12" s="624"/>
      <c r="U12" s="624"/>
      <c r="V12" s="624"/>
      <c r="W12" s="624"/>
      <c r="X12" s="624"/>
      <c r="Y12" s="625"/>
      <c r="Z12" s="626" t="s">
        <v>113</v>
      </c>
      <c r="AA12" s="626"/>
      <c r="AB12" s="626"/>
      <c r="AC12" s="626"/>
      <c r="AD12" s="627" t="s">
        <v>113</v>
      </c>
      <c r="AE12" s="627"/>
      <c r="AF12" s="627"/>
      <c r="AG12" s="627"/>
      <c r="AH12" s="627"/>
      <c r="AI12" s="627"/>
      <c r="AJ12" s="627"/>
      <c r="AK12" s="627"/>
      <c r="AL12" s="628" t="s">
        <v>113</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692785</v>
      </c>
      <c r="BH12" s="624"/>
      <c r="BI12" s="624"/>
      <c r="BJ12" s="624"/>
      <c r="BK12" s="624"/>
      <c r="BL12" s="624"/>
      <c r="BM12" s="624"/>
      <c r="BN12" s="625"/>
      <c r="BO12" s="626">
        <v>43.3</v>
      </c>
      <c r="BP12" s="626"/>
      <c r="BQ12" s="626"/>
      <c r="BR12" s="626"/>
      <c r="BS12" s="632" t="s">
        <v>113</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403883</v>
      </c>
      <c r="CS12" s="624"/>
      <c r="CT12" s="624"/>
      <c r="CU12" s="624"/>
      <c r="CV12" s="624"/>
      <c r="CW12" s="624"/>
      <c r="CX12" s="624"/>
      <c r="CY12" s="625"/>
      <c r="CZ12" s="626">
        <v>3.6</v>
      </c>
      <c r="DA12" s="626"/>
      <c r="DB12" s="626"/>
      <c r="DC12" s="626"/>
      <c r="DD12" s="632">
        <v>43554</v>
      </c>
      <c r="DE12" s="624"/>
      <c r="DF12" s="624"/>
      <c r="DG12" s="624"/>
      <c r="DH12" s="624"/>
      <c r="DI12" s="624"/>
      <c r="DJ12" s="624"/>
      <c r="DK12" s="624"/>
      <c r="DL12" s="624"/>
      <c r="DM12" s="624"/>
      <c r="DN12" s="624"/>
      <c r="DO12" s="624"/>
      <c r="DP12" s="625"/>
      <c r="DQ12" s="632">
        <v>274527</v>
      </c>
      <c r="DR12" s="624"/>
      <c r="DS12" s="624"/>
      <c r="DT12" s="624"/>
      <c r="DU12" s="624"/>
      <c r="DV12" s="624"/>
      <c r="DW12" s="624"/>
      <c r="DX12" s="624"/>
      <c r="DY12" s="624"/>
      <c r="DZ12" s="624"/>
      <c r="EA12" s="624"/>
      <c r="EB12" s="624"/>
      <c r="EC12" s="633"/>
    </row>
    <row r="13" spans="2:143" ht="11.25" customHeight="1" x14ac:dyDescent="0.15">
      <c r="B13" s="620" t="s">
        <v>235</v>
      </c>
      <c r="C13" s="621"/>
      <c r="D13" s="621"/>
      <c r="E13" s="621"/>
      <c r="F13" s="621"/>
      <c r="G13" s="621"/>
      <c r="H13" s="621"/>
      <c r="I13" s="621"/>
      <c r="J13" s="621"/>
      <c r="K13" s="621"/>
      <c r="L13" s="621"/>
      <c r="M13" s="621"/>
      <c r="N13" s="621"/>
      <c r="O13" s="621"/>
      <c r="P13" s="621"/>
      <c r="Q13" s="622"/>
      <c r="R13" s="623">
        <v>22482</v>
      </c>
      <c r="S13" s="624"/>
      <c r="T13" s="624"/>
      <c r="U13" s="624"/>
      <c r="V13" s="624"/>
      <c r="W13" s="624"/>
      <c r="X13" s="624"/>
      <c r="Y13" s="625"/>
      <c r="Z13" s="626">
        <v>0.2</v>
      </c>
      <c r="AA13" s="626"/>
      <c r="AB13" s="626"/>
      <c r="AC13" s="626"/>
      <c r="AD13" s="627">
        <v>22482</v>
      </c>
      <c r="AE13" s="627"/>
      <c r="AF13" s="627"/>
      <c r="AG13" s="627"/>
      <c r="AH13" s="627"/>
      <c r="AI13" s="627"/>
      <c r="AJ13" s="627"/>
      <c r="AK13" s="627"/>
      <c r="AL13" s="628">
        <v>0.3</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690706</v>
      </c>
      <c r="BH13" s="624"/>
      <c r="BI13" s="624"/>
      <c r="BJ13" s="624"/>
      <c r="BK13" s="624"/>
      <c r="BL13" s="624"/>
      <c r="BM13" s="624"/>
      <c r="BN13" s="625"/>
      <c r="BO13" s="626">
        <v>43.2</v>
      </c>
      <c r="BP13" s="626"/>
      <c r="BQ13" s="626"/>
      <c r="BR13" s="626"/>
      <c r="BS13" s="632" t="s">
        <v>113</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689908</v>
      </c>
      <c r="CS13" s="624"/>
      <c r="CT13" s="624"/>
      <c r="CU13" s="624"/>
      <c r="CV13" s="624"/>
      <c r="CW13" s="624"/>
      <c r="CX13" s="624"/>
      <c r="CY13" s="625"/>
      <c r="CZ13" s="626">
        <v>6.1</v>
      </c>
      <c r="DA13" s="626"/>
      <c r="DB13" s="626"/>
      <c r="DC13" s="626"/>
      <c r="DD13" s="632">
        <v>165173</v>
      </c>
      <c r="DE13" s="624"/>
      <c r="DF13" s="624"/>
      <c r="DG13" s="624"/>
      <c r="DH13" s="624"/>
      <c r="DI13" s="624"/>
      <c r="DJ13" s="624"/>
      <c r="DK13" s="624"/>
      <c r="DL13" s="624"/>
      <c r="DM13" s="624"/>
      <c r="DN13" s="624"/>
      <c r="DO13" s="624"/>
      <c r="DP13" s="625"/>
      <c r="DQ13" s="632">
        <v>532586</v>
      </c>
      <c r="DR13" s="624"/>
      <c r="DS13" s="624"/>
      <c r="DT13" s="624"/>
      <c r="DU13" s="624"/>
      <c r="DV13" s="624"/>
      <c r="DW13" s="624"/>
      <c r="DX13" s="624"/>
      <c r="DY13" s="624"/>
      <c r="DZ13" s="624"/>
      <c r="EA13" s="624"/>
      <c r="EB13" s="624"/>
      <c r="EC13" s="633"/>
    </row>
    <row r="14" spans="2:143" ht="11.25" customHeight="1" x14ac:dyDescent="0.15">
      <c r="B14" s="620" t="s">
        <v>238</v>
      </c>
      <c r="C14" s="621"/>
      <c r="D14" s="621"/>
      <c r="E14" s="621"/>
      <c r="F14" s="621"/>
      <c r="G14" s="621"/>
      <c r="H14" s="621"/>
      <c r="I14" s="621"/>
      <c r="J14" s="621"/>
      <c r="K14" s="621"/>
      <c r="L14" s="621"/>
      <c r="M14" s="621"/>
      <c r="N14" s="621"/>
      <c r="O14" s="621"/>
      <c r="P14" s="621"/>
      <c r="Q14" s="622"/>
      <c r="R14" s="623" t="s">
        <v>113</v>
      </c>
      <c r="S14" s="624"/>
      <c r="T14" s="624"/>
      <c r="U14" s="624"/>
      <c r="V14" s="624"/>
      <c r="W14" s="624"/>
      <c r="X14" s="624"/>
      <c r="Y14" s="625"/>
      <c r="Z14" s="626" t="s">
        <v>113</v>
      </c>
      <c r="AA14" s="626"/>
      <c r="AB14" s="626"/>
      <c r="AC14" s="626"/>
      <c r="AD14" s="627" t="s">
        <v>113</v>
      </c>
      <c r="AE14" s="627"/>
      <c r="AF14" s="627"/>
      <c r="AG14" s="627"/>
      <c r="AH14" s="627"/>
      <c r="AI14" s="627"/>
      <c r="AJ14" s="627"/>
      <c r="AK14" s="627"/>
      <c r="AL14" s="628" t="s">
        <v>113</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55885</v>
      </c>
      <c r="BH14" s="624"/>
      <c r="BI14" s="624"/>
      <c r="BJ14" s="624"/>
      <c r="BK14" s="624"/>
      <c r="BL14" s="624"/>
      <c r="BM14" s="624"/>
      <c r="BN14" s="625"/>
      <c r="BO14" s="626">
        <v>3.5</v>
      </c>
      <c r="BP14" s="626"/>
      <c r="BQ14" s="626"/>
      <c r="BR14" s="626"/>
      <c r="BS14" s="632" t="s">
        <v>113</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614120</v>
      </c>
      <c r="CS14" s="624"/>
      <c r="CT14" s="624"/>
      <c r="CU14" s="624"/>
      <c r="CV14" s="624"/>
      <c r="CW14" s="624"/>
      <c r="CX14" s="624"/>
      <c r="CY14" s="625"/>
      <c r="CZ14" s="626">
        <v>5.5</v>
      </c>
      <c r="DA14" s="626"/>
      <c r="DB14" s="626"/>
      <c r="DC14" s="626"/>
      <c r="DD14" s="632">
        <v>75675</v>
      </c>
      <c r="DE14" s="624"/>
      <c r="DF14" s="624"/>
      <c r="DG14" s="624"/>
      <c r="DH14" s="624"/>
      <c r="DI14" s="624"/>
      <c r="DJ14" s="624"/>
      <c r="DK14" s="624"/>
      <c r="DL14" s="624"/>
      <c r="DM14" s="624"/>
      <c r="DN14" s="624"/>
      <c r="DO14" s="624"/>
      <c r="DP14" s="625"/>
      <c r="DQ14" s="632">
        <v>508520</v>
      </c>
      <c r="DR14" s="624"/>
      <c r="DS14" s="624"/>
      <c r="DT14" s="624"/>
      <c r="DU14" s="624"/>
      <c r="DV14" s="624"/>
      <c r="DW14" s="624"/>
      <c r="DX14" s="624"/>
      <c r="DY14" s="624"/>
      <c r="DZ14" s="624"/>
      <c r="EA14" s="624"/>
      <c r="EB14" s="624"/>
      <c r="EC14" s="633"/>
    </row>
    <row r="15" spans="2:143" ht="11.25" customHeight="1" x14ac:dyDescent="0.15">
      <c r="B15" s="620" t="s">
        <v>241</v>
      </c>
      <c r="C15" s="621"/>
      <c r="D15" s="621"/>
      <c r="E15" s="621"/>
      <c r="F15" s="621"/>
      <c r="G15" s="621"/>
      <c r="H15" s="621"/>
      <c r="I15" s="621"/>
      <c r="J15" s="621"/>
      <c r="K15" s="621"/>
      <c r="L15" s="621"/>
      <c r="M15" s="621"/>
      <c r="N15" s="621"/>
      <c r="O15" s="621"/>
      <c r="P15" s="621"/>
      <c r="Q15" s="622"/>
      <c r="R15" s="623">
        <v>5982</v>
      </c>
      <c r="S15" s="624"/>
      <c r="T15" s="624"/>
      <c r="U15" s="624"/>
      <c r="V15" s="624"/>
      <c r="W15" s="624"/>
      <c r="X15" s="624"/>
      <c r="Y15" s="625"/>
      <c r="Z15" s="626">
        <v>0.1</v>
      </c>
      <c r="AA15" s="626"/>
      <c r="AB15" s="626"/>
      <c r="AC15" s="626"/>
      <c r="AD15" s="627">
        <v>5982</v>
      </c>
      <c r="AE15" s="627"/>
      <c r="AF15" s="627"/>
      <c r="AG15" s="627"/>
      <c r="AH15" s="627"/>
      <c r="AI15" s="627"/>
      <c r="AJ15" s="627"/>
      <c r="AK15" s="627"/>
      <c r="AL15" s="628">
        <v>0.1</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99903</v>
      </c>
      <c r="BH15" s="624"/>
      <c r="BI15" s="624"/>
      <c r="BJ15" s="624"/>
      <c r="BK15" s="624"/>
      <c r="BL15" s="624"/>
      <c r="BM15" s="624"/>
      <c r="BN15" s="625"/>
      <c r="BO15" s="626">
        <v>6.2</v>
      </c>
      <c r="BP15" s="626"/>
      <c r="BQ15" s="626"/>
      <c r="BR15" s="626"/>
      <c r="BS15" s="632" t="s">
        <v>113</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912579</v>
      </c>
      <c r="CS15" s="624"/>
      <c r="CT15" s="624"/>
      <c r="CU15" s="624"/>
      <c r="CV15" s="624"/>
      <c r="CW15" s="624"/>
      <c r="CX15" s="624"/>
      <c r="CY15" s="625"/>
      <c r="CZ15" s="626">
        <v>8.1</v>
      </c>
      <c r="DA15" s="626"/>
      <c r="DB15" s="626"/>
      <c r="DC15" s="626"/>
      <c r="DD15" s="632">
        <v>24829</v>
      </c>
      <c r="DE15" s="624"/>
      <c r="DF15" s="624"/>
      <c r="DG15" s="624"/>
      <c r="DH15" s="624"/>
      <c r="DI15" s="624"/>
      <c r="DJ15" s="624"/>
      <c r="DK15" s="624"/>
      <c r="DL15" s="624"/>
      <c r="DM15" s="624"/>
      <c r="DN15" s="624"/>
      <c r="DO15" s="624"/>
      <c r="DP15" s="625"/>
      <c r="DQ15" s="632">
        <v>799944</v>
      </c>
      <c r="DR15" s="624"/>
      <c r="DS15" s="624"/>
      <c r="DT15" s="624"/>
      <c r="DU15" s="624"/>
      <c r="DV15" s="624"/>
      <c r="DW15" s="624"/>
      <c r="DX15" s="624"/>
      <c r="DY15" s="624"/>
      <c r="DZ15" s="624"/>
      <c r="EA15" s="624"/>
      <c r="EB15" s="624"/>
      <c r="EC15" s="633"/>
    </row>
    <row r="16" spans="2:143" ht="11.25" customHeight="1" x14ac:dyDescent="0.15">
      <c r="B16" s="620" t="s">
        <v>244</v>
      </c>
      <c r="C16" s="621"/>
      <c r="D16" s="621"/>
      <c r="E16" s="621"/>
      <c r="F16" s="621"/>
      <c r="G16" s="621"/>
      <c r="H16" s="621"/>
      <c r="I16" s="621"/>
      <c r="J16" s="621"/>
      <c r="K16" s="621"/>
      <c r="L16" s="621"/>
      <c r="M16" s="621"/>
      <c r="N16" s="621"/>
      <c r="O16" s="621"/>
      <c r="P16" s="621"/>
      <c r="Q16" s="622"/>
      <c r="R16" s="623">
        <v>5810142</v>
      </c>
      <c r="S16" s="624"/>
      <c r="T16" s="624"/>
      <c r="U16" s="624"/>
      <c r="V16" s="624"/>
      <c r="W16" s="624"/>
      <c r="X16" s="624"/>
      <c r="Y16" s="625"/>
      <c r="Z16" s="626">
        <v>50</v>
      </c>
      <c r="AA16" s="626"/>
      <c r="AB16" s="626"/>
      <c r="AC16" s="626"/>
      <c r="AD16" s="627">
        <v>5405018</v>
      </c>
      <c r="AE16" s="627"/>
      <c r="AF16" s="627"/>
      <c r="AG16" s="627"/>
      <c r="AH16" s="627"/>
      <c r="AI16" s="627"/>
      <c r="AJ16" s="627"/>
      <c r="AK16" s="627"/>
      <c r="AL16" s="628">
        <v>71.7</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113</v>
      </c>
      <c r="BH16" s="624"/>
      <c r="BI16" s="624"/>
      <c r="BJ16" s="624"/>
      <c r="BK16" s="624"/>
      <c r="BL16" s="624"/>
      <c r="BM16" s="624"/>
      <c r="BN16" s="625"/>
      <c r="BO16" s="626" t="s">
        <v>113</v>
      </c>
      <c r="BP16" s="626"/>
      <c r="BQ16" s="626"/>
      <c r="BR16" s="626"/>
      <c r="BS16" s="632" t="s">
        <v>113</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v>27209</v>
      </c>
      <c r="CS16" s="624"/>
      <c r="CT16" s="624"/>
      <c r="CU16" s="624"/>
      <c r="CV16" s="624"/>
      <c r="CW16" s="624"/>
      <c r="CX16" s="624"/>
      <c r="CY16" s="625"/>
      <c r="CZ16" s="626">
        <v>0.2</v>
      </c>
      <c r="DA16" s="626"/>
      <c r="DB16" s="626"/>
      <c r="DC16" s="626"/>
      <c r="DD16" s="632" t="s">
        <v>113</v>
      </c>
      <c r="DE16" s="624"/>
      <c r="DF16" s="624"/>
      <c r="DG16" s="624"/>
      <c r="DH16" s="624"/>
      <c r="DI16" s="624"/>
      <c r="DJ16" s="624"/>
      <c r="DK16" s="624"/>
      <c r="DL16" s="624"/>
      <c r="DM16" s="624"/>
      <c r="DN16" s="624"/>
      <c r="DO16" s="624"/>
      <c r="DP16" s="625"/>
      <c r="DQ16" s="632">
        <v>10765</v>
      </c>
      <c r="DR16" s="624"/>
      <c r="DS16" s="624"/>
      <c r="DT16" s="624"/>
      <c r="DU16" s="624"/>
      <c r="DV16" s="624"/>
      <c r="DW16" s="624"/>
      <c r="DX16" s="624"/>
      <c r="DY16" s="624"/>
      <c r="DZ16" s="624"/>
      <c r="EA16" s="624"/>
      <c r="EB16" s="624"/>
      <c r="EC16" s="633"/>
    </row>
    <row r="17" spans="2:133" ht="11.25" customHeight="1" x14ac:dyDescent="0.15">
      <c r="B17" s="620" t="s">
        <v>247</v>
      </c>
      <c r="C17" s="621"/>
      <c r="D17" s="621"/>
      <c r="E17" s="621"/>
      <c r="F17" s="621"/>
      <c r="G17" s="621"/>
      <c r="H17" s="621"/>
      <c r="I17" s="621"/>
      <c r="J17" s="621"/>
      <c r="K17" s="621"/>
      <c r="L17" s="621"/>
      <c r="M17" s="621"/>
      <c r="N17" s="621"/>
      <c r="O17" s="621"/>
      <c r="P17" s="621"/>
      <c r="Q17" s="622"/>
      <c r="R17" s="623">
        <v>5405018</v>
      </c>
      <c r="S17" s="624"/>
      <c r="T17" s="624"/>
      <c r="U17" s="624"/>
      <c r="V17" s="624"/>
      <c r="W17" s="624"/>
      <c r="X17" s="624"/>
      <c r="Y17" s="625"/>
      <c r="Z17" s="626">
        <v>46.6</v>
      </c>
      <c r="AA17" s="626"/>
      <c r="AB17" s="626"/>
      <c r="AC17" s="626"/>
      <c r="AD17" s="627">
        <v>5405018</v>
      </c>
      <c r="AE17" s="627"/>
      <c r="AF17" s="627"/>
      <c r="AG17" s="627"/>
      <c r="AH17" s="627"/>
      <c r="AI17" s="627"/>
      <c r="AJ17" s="627"/>
      <c r="AK17" s="627"/>
      <c r="AL17" s="628">
        <v>71.7</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113</v>
      </c>
      <c r="BH17" s="624"/>
      <c r="BI17" s="624"/>
      <c r="BJ17" s="624"/>
      <c r="BK17" s="624"/>
      <c r="BL17" s="624"/>
      <c r="BM17" s="624"/>
      <c r="BN17" s="625"/>
      <c r="BO17" s="626" t="s">
        <v>113</v>
      </c>
      <c r="BP17" s="626"/>
      <c r="BQ17" s="626"/>
      <c r="BR17" s="626"/>
      <c r="BS17" s="632" t="s">
        <v>113</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1366352</v>
      </c>
      <c r="CS17" s="624"/>
      <c r="CT17" s="624"/>
      <c r="CU17" s="624"/>
      <c r="CV17" s="624"/>
      <c r="CW17" s="624"/>
      <c r="CX17" s="624"/>
      <c r="CY17" s="625"/>
      <c r="CZ17" s="626">
        <v>12.2</v>
      </c>
      <c r="DA17" s="626"/>
      <c r="DB17" s="626"/>
      <c r="DC17" s="626"/>
      <c r="DD17" s="632" t="s">
        <v>113</v>
      </c>
      <c r="DE17" s="624"/>
      <c r="DF17" s="624"/>
      <c r="DG17" s="624"/>
      <c r="DH17" s="624"/>
      <c r="DI17" s="624"/>
      <c r="DJ17" s="624"/>
      <c r="DK17" s="624"/>
      <c r="DL17" s="624"/>
      <c r="DM17" s="624"/>
      <c r="DN17" s="624"/>
      <c r="DO17" s="624"/>
      <c r="DP17" s="625"/>
      <c r="DQ17" s="632">
        <v>1307981</v>
      </c>
      <c r="DR17" s="624"/>
      <c r="DS17" s="624"/>
      <c r="DT17" s="624"/>
      <c r="DU17" s="624"/>
      <c r="DV17" s="624"/>
      <c r="DW17" s="624"/>
      <c r="DX17" s="624"/>
      <c r="DY17" s="624"/>
      <c r="DZ17" s="624"/>
      <c r="EA17" s="624"/>
      <c r="EB17" s="624"/>
      <c r="EC17" s="633"/>
    </row>
    <row r="18" spans="2:133" ht="11.25" customHeight="1" x14ac:dyDescent="0.15">
      <c r="B18" s="620" t="s">
        <v>250</v>
      </c>
      <c r="C18" s="621"/>
      <c r="D18" s="621"/>
      <c r="E18" s="621"/>
      <c r="F18" s="621"/>
      <c r="G18" s="621"/>
      <c r="H18" s="621"/>
      <c r="I18" s="621"/>
      <c r="J18" s="621"/>
      <c r="K18" s="621"/>
      <c r="L18" s="621"/>
      <c r="M18" s="621"/>
      <c r="N18" s="621"/>
      <c r="O18" s="621"/>
      <c r="P18" s="621"/>
      <c r="Q18" s="622"/>
      <c r="R18" s="623">
        <v>351204</v>
      </c>
      <c r="S18" s="624"/>
      <c r="T18" s="624"/>
      <c r="U18" s="624"/>
      <c r="V18" s="624"/>
      <c r="W18" s="624"/>
      <c r="X18" s="624"/>
      <c r="Y18" s="625"/>
      <c r="Z18" s="626">
        <v>3</v>
      </c>
      <c r="AA18" s="626"/>
      <c r="AB18" s="626"/>
      <c r="AC18" s="626"/>
      <c r="AD18" s="627" t="s">
        <v>113</v>
      </c>
      <c r="AE18" s="627"/>
      <c r="AF18" s="627"/>
      <c r="AG18" s="627"/>
      <c r="AH18" s="627"/>
      <c r="AI18" s="627"/>
      <c r="AJ18" s="627"/>
      <c r="AK18" s="627"/>
      <c r="AL18" s="628" t="s">
        <v>113</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113</v>
      </c>
      <c r="BH18" s="624"/>
      <c r="BI18" s="624"/>
      <c r="BJ18" s="624"/>
      <c r="BK18" s="624"/>
      <c r="BL18" s="624"/>
      <c r="BM18" s="624"/>
      <c r="BN18" s="625"/>
      <c r="BO18" s="626" t="s">
        <v>113</v>
      </c>
      <c r="BP18" s="626"/>
      <c r="BQ18" s="626"/>
      <c r="BR18" s="626"/>
      <c r="BS18" s="632" t="s">
        <v>113</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t="s">
        <v>113</v>
      </c>
      <c r="CS18" s="624"/>
      <c r="CT18" s="624"/>
      <c r="CU18" s="624"/>
      <c r="CV18" s="624"/>
      <c r="CW18" s="624"/>
      <c r="CX18" s="624"/>
      <c r="CY18" s="625"/>
      <c r="CZ18" s="626" t="s">
        <v>113</v>
      </c>
      <c r="DA18" s="626"/>
      <c r="DB18" s="626"/>
      <c r="DC18" s="626"/>
      <c r="DD18" s="632" t="s">
        <v>113</v>
      </c>
      <c r="DE18" s="624"/>
      <c r="DF18" s="624"/>
      <c r="DG18" s="624"/>
      <c r="DH18" s="624"/>
      <c r="DI18" s="624"/>
      <c r="DJ18" s="624"/>
      <c r="DK18" s="624"/>
      <c r="DL18" s="624"/>
      <c r="DM18" s="624"/>
      <c r="DN18" s="624"/>
      <c r="DO18" s="624"/>
      <c r="DP18" s="625"/>
      <c r="DQ18" s="632" t="s">
        <v>113</v>
      </c>
      <c r="DR18" s="624"/>
      <c r="DS18" s="624"/>
      <c r="DT18" s="624"/>
      <c r="DU18" s="624"/>
      <c r="DV18" s="624"/>
      <c r="DW18" s="624"/>
      <c r="DX18" s="624"/>
      <c r="DY18" s="624"/>
      <c r="DZ18" s="624"/>
      <c r="EA18" s="624"/>
      <c r="EB18" s="624"/>
      <c r="EC18" s="633"/>
    </row>
    <row r="19" spans="2:133" ht="11.25" customHeight="1" x14ac:dyDescent="0.15">
      <c r="B19" s="620" t="s">
        <v>253</v>
      </c>
      <c r="C19" s="621"/>
      <c r="D19" s="621"/>
      <c r="E19" s="621"/>
      <c r="F19" s="621"/>
      <c r="G19" s="621"/>
      <c r="H19" s="621"/>
      <c r="I19" s="621"/>
      <c r="J19" s="621"/>
      <c r="K19" s="621"/>
      <c r="L19" s="621"/>
      <c r="M19" s="621"/>
      <c r="N19" s="621"/>
      <c r="O19" s="621"/>
      <c r="P19" s="621"/>
      <c r="Q19" s="622"/>
      <c r="R19" s="623">
        <v>53920</v>
      </c>
      <c r="S19" s="624"/>
      <c r="T19" s="624"/>
      <c r="U19" s="624"/>
      <c r="V19" s="624"/>
      <c r="W19" s="624"/>
      <c r="X19" s="624"/>
      <c r="Y19" s="625"/>
      <c r="Z19" s="626">
        <v>0.5</v>
      </c>
      <c r="AA19" s="626"/>
      <c r="AB19" s="626"/>
      <c r="AC19" s="626"/>
      <c r="AD19" s="627" t="s">
        <v>113</v>
      </c>
      <c r="AE19" s="627"/>
      <c r="AF19" s="627"/>
      <c r="AG19" s="627"/>
      <c r="AH19" s="627"/>
      <c r="AI19" s="627"/>
      <c r="AJ19" s="627"/>
      <c r="AK19" s="627"/>
      <c r="AL19" s="628" t="s">
        <v>113</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v>1068</v>
      </c>
      <c r="BH19" s="624"/>
      <c r="BI19" s="624"/>
      <c r="BJ19" s="624"/>
      <c r="BK19" s="624"/>
      <c r="BL19" s="624"/>
      <c r="BM19" s="624"/>
      <c r="BN19" s="625"/>
      <c r="BO19" s="626">
        <v>0.1</v>
      </c>
      <c r="BP19" s="626"/>
      <c r="BQ19" s="626"/>
      <c r="BR19" s="626"/>
      <c r="BS19" s="632" t="s">
        <v>113</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113</v>
      </c>
      <c r="CS19" s="624"/>
      <c r="CT19" s="624"/>
      <c r="CU19" s="624"/>
      <c r="CV19" s="624"/>
      <c r="CW19" s="624"/>
      <c r="CX19" s="624"/>
      <c r="CY19" s="625"/>
      <c r="CZ19" s="626" t="s">
        <v>113</v>
      </c>
      <c r="DA19" s="626"/>
      <c r="DB19" s="626"/>
      <c r="DC19" s="626"/>
      <c r="DD19" s="632" t="s">
        <v>113</v>
      </c>
      <c r="DE19" s="624"/>
      <c r="DF19" s="624"/>
      <c r="DG19" s="624"/>
      <c r="DH19" s="624"/>
      <c r="DI19" s="624"/>
      <c r="DJ19" s="624"/>
      <c r="DK19" s="624"/>
      <c r="DL19" s="624"/>
      <c r="DM19" s="624"/>
      <c r="DN19" s="624"/>
      <c r="DO19" s="624"/>
      <c r="DP19" s="625"/>
      <c r="DQ19" s="632" t="s">
        <v>113</v>
      </c>
      <c r="DR19" s="624"/>
      <c r="DS19" s="624"/>
      <c r="DT19" s="624"/>
      <c r="DU19" s="624"/>
      <c r="DV19" s="624"/>
      <c r="DW19" s="624"/>
      <c r="DX19" s="624"/>
      <c r="DY19" s="624"/>
      <c r="DZ19" s="624"/>
      <c r="EA19" s="624"/>
      <c r="EB19" s="624"/>
      <c r="EC19" s="633"/>
    </row>
    <row r="20" spans="2:133" ht="11.25" customHeight="1" x14ac:dyDescent="0.15">
      <c r="B20" s="620" t="s">
        <v>256</v>
      </c>
      <c r="C20" s="621"/>
      <c r="D20" s="621"/>
      <c r="E20" s="621"/>
      <c r="F20" s="621"/>
      <c r="G20" s="621"/>
      <c r="H20" s="621"/>
      <c r="I20" s="621"/>
      <c r="J20" s="621"/>
      <c r="K20" s="621"/>
      <c r="L20" s="621"/>
      <c r="M20" s="621"/>
      <c r="N20" s="621"/>
      <c r="O20" s="621"/>
      <c r="P20" s="621"/>
      <c r="Q20" s="622"/>
      <c r="R20" s="623">
        <v>7939330</v>
      </c>
      <c r="S20" s="624"/>
      <c r="T20" s="624"/>
      <c r="U20" s="624"/>
      <c r="V20" s="624"/>
      <c r="W20" s="624"/>
      <c r="X20" s="624"/>
      <c r="Y20" s="625"/>
      <c r="Z20" s="626">
        <v>68.400000000000006</v>
      </c>
      <c r="AA20" s="626"/>
      <c r="AB20" s="626"/>
      <c r="AC20" s="626"/>
      <c r="AD20" s="627">
        <v>7534206</v>
      </c>
      <c r="AE20" s="627"/>
      <c r="AF20" s="627"/>
      <c r="AG20" s="627"/>
      <c r="AH20" s="627"/>
      <c r="AI20" s="627"/>
      <c r="AJ20" s="627"/>
      <c r="AK20" s="627"/>
      <c r="AL20" s="628">
        <v>99.9</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v>1068</v>
      </c>
      <c r="BH20" s="624"/>
      <c r="BI20" s="624"/>
      <c r="BJ20" s="624"/>
      <c r="BK20" s="624"/>
      <c r="BL20" s="624"/>
      <c r="BM20" s="624"/>
      <c r="BN20" s="625"/>
      <c r="BO20" s="626">
        <v>0.1</v>
      </c>
      <c r="BP20" s="626"/>
      <c r="BQ20" s="626"/>
      <c r="BR20" s="626"/>
      <c r="BS20" s="632" t="s">
        <v>113</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11237047</v>
      </c>
      <c r="CS20" s="624"/>
      <c r="CT20" s="624"/>
      <c r="CU20" s="624"/>
      <c r="CV20" s="624"/>
      <c r="CW20" s="624"/>
      <c r="CX20" s="624"/>
      <c r="CY20" s="625"/>
      <c r="CZ20" s="626">
        <v>100</v>
      </c>
      <c r="DA20" s="626"/>
      <c r="DB20" s="626"/>
      <c r="DC20" s="626"/>
      <c r="DD20" s="632">
        <v>669236</v>
      </c>
      <c r="DE20" s="624"/>
      <c r="DF20" s="624"/>
      <c r="DG20" s="624"/>
      <c r="DH20" s="624"/>
      <c r="DI20" s="624"/>
      <c r="DJ20" s="624"/>
      <c r="DK20" s="624"/>
      <c r="DL20" s="624"/>
      <c r="DM20" s="624"/>
      <c r="DN20" s="624"/>
      <c r="DO20" s="624"/>
      <c r="DP20" s="625"/>
      <c r="DQ20" s="632">
        <v>8782551</v>
      </c>
      <c r="DR20" s="624"/>
      <c r="DS20" s="624"/>
      <c r="DT20" s="624"/>
      <c r="DU20" s="624"/>
      <c r="DV20" s="624"/>
      <c r="DW20" s="624"/>
      <c r="DX20" s="624"/>
      <c r="DY20" s="624"/>
      <c r="DZ20" s="624"/>
      <c r="EA20" s="624"/>
      <c r="EB20" s="624"/>
      <c r="EC20" s="633"/>
    </row>
    <row r="21" spans="2:133" ht="11.25" customHeight="1" x14ac:dyDescent="0.15">
      <c r="B21" s="620" t="s">
        <v>259</v>
      </c>
      <c r="C21" s="621"/>
      <c r="D21" s="621"/>
      <c r="E21" s="621"/>
      <c r="F21" s="621"/>
      <c r="G21" s="621"/>
      <c r="H21" s="621"/>
      <c r="I21" s="621"/>
      <c r="J21" s="621"/>
      <c r="K21" s="621"/>
      <c r="L21" s="621"/>
      <c r="M21" s="621"/>
      <c r="N21" s="621"/>
      <c r="O21" s="621"/>
      <c r="P21" s="621"/>
      <c r="Q21" s="622"/>
      <c r="R21" s="623">
        <v>2038</v>
      </c>
      <c r="S21" s="624"/>
      <c r="T21" s="624"/>
      <c r="U21" s="624"/>
      <c r="V21" s="624"/>
      <c r="W21" s="624"/>
      <c r="X21" s="624"/>
      <c r="Y21" s="625"/>
      <c r="Z21" s="626">
        <v>0</v>
      </c>
      <c r="AA21" s="626"/>
      <c r="AB21" s="626"/>
      <c r="AC21" s="626"/>
      <c r="AD21" s="627">
        <v>2038</v>
      </c>
      <c r="AE21" s="627"/>
      <c r="AF21" s="627"/>
      <c r="AG21" s="627"/>
      <c r="AH21" s="627"/>
      <c r="AI21" s="627"/>
      <c r="AJ21" s="627"/>
      <c r="AK21" s="627"/>
      <c r="AL21" s="628">
        <v>0</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v>1068</v>
      </c>
      <c r="BH21" s="624"/>
      <c r="BI21" s="624"/>
      <c r="BJ21" s="624"/>
      <c r="BK21" s="624"/>
      <c r="BL21" s="624"/>
      <c r="BM21" s="624"/>
      <c r="BN21" s="625"/>
      <c r="BO21" s="626">
        <v>0.1</v>
      </c>
      <c r="BP21" s="626"/>
      <c r="BQ21" s="626"/>
      <c r="BR21" s="626"/>
      <c r="BS21" s="632" t="s">
        <v>113</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261</v>
      </c>
      <c r="C22" s="621"/>
      <c r="D22" s="621"/>
      <c r="E22" s="621"/>
      <c r="F22" s="621"/>
      <c r="G22" s="621"/>
      <c r="H22" s="621"/>
      <c r="I22" s="621"/>
      <c r="J22" s="621"/>
      <c r="K22" s="621"/>
      <c r="L22" s="621"/>
      <c r="M22" s="621"/>
      <c r="N22" s="621"/>
      <c r="O22" s="621"/>
      <c r="P22" s="621"/>
      <c r="Q22" s="622"/>
      <c r="R22" s="623">
        <v>10171</v>
      </c>
      <c r="S22" s="624"/>
      <c r="T22" s="624"/>
      <c r="U22" s="624"/>
      <c r="V22" s="624"/>
      <c r="W22" s="624"/>
      <c r="X22" s="624"/>
      <c r="Y22" s="625"/>
      <c r="Z22" s="626">
        <v>0.1</v>
      </c>
      <c r="AA22" s="626"/>
      <c r="AB22" s="626"/>
      <c r="AC22" s="626"/>
      <c r="AD22" s="627" t="s">
        <v>113</v>
      </c>
      <c r="AE22" s="627"/>
      <c r="AF22" s="627"/>
      <c r="AG22" s="627"/>
      <c r="AH22" s="627"/>
      <c r="AI22" s="627"/>
      <c r="AJ22" s="627"/>
      <c r="AK22" s="627"/>
      <c r="AL22" s="628" t="s">
        <v>113</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113</v>
      </c>
      <c r="BH22" s="624"/>
      <c r="BI22" s="624"/>
      <c r="BJ22" s="624"/>
      <c r="BK22" s="624"/>
      <c r="BL22" s="624"/>
      <c r="BM22" s="624"/>
      <c r="BN22" s="625"/>
      <c r="BO22" s="626" t="s">
        <v>113</v>
      </c>
      <c r="BP22" s="626"/>
      <c r="BQ22" s="626"/>
      <c r="BR22" s="626"/>
      <c r="BS22" s="632" t="s">
        <v>113</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264</v>
      </c>
      <c r="C23" s="621"/>
      <c r="D23" s="621"/>
      <c r="E23" s="621"/>
      <c r="F23" s="621"/>
      <c r="G23" s="621"/>
      <c r="H23" s="621"/>
      <c r="I23" s="621"/>
      <c r="J23" s="621"/>
      <c r="K23" s="621"/>
      <c r="L23" s="621"/>
      <c r="M23" s="621"/>
      <c r="N23" s="621"/>
      <c r="O23" s="621"/>
      <c r="P23" s="621"/>
      <c r="Q23" s="622"/>
      <c r="R23" s="623">
        <v>174676</v>
      </c>
      <c r="S23" s="624"/>
      <c r="T23" s="624"/>
      <c r="U23" s="624"/>
      <c r="V23" s="624"/>
      <c r="W23" s="624"/>
      <c r="X23" s="624"/>
      <c r="Y23" s="625"/>
      <c r="Z23" s="626">
        <v>1.5</v>
      </c>
      <c r="AA23" s="626"/>
      <c r="AB23" s="626"/>
      <c r="AC23" s="626"/>
      <c r="AD23" s="627">
        <v>1981</v>
      </c>
      <c r="AE23" s="627"/>
      <c r="AF23" s="627"/>
      <c r="AG23" s="627"/>
      <c r="AH23" s="627"/>
      <c r="AI23" s="627"/>
      <c r="AJ23" s="627"/>
      <c r="AK23" s="627"/>
      <c r="AL23" s="628">
        <v>0</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t="s">
        <v>113</v>
      </c>
      <c r="BH23" s="624"/>
      <c r="BI23" s="624"/>
      <c r="BJ23" s="624"/>
      <c r="BK23" s="624"/>
      <c r="BL23" s="624"/>
      <c r="BM23" s="624"/>
      <c r="BN23" s="625"/>
      <c r="BO23" s="626" t="s">
        <v>113</v>
      </c>
      <c r="BP23" s="626"/>
      <c r="BQ23" s="626"/>
      <c r="BR23" s="626"/>
      <c r="BS23" s="632" t="s">
        <v>113</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x14ac:dyDescent="0.15">
      <c r="B24" s="620" t="s">
        <v>271</v>
      </c>
      <c r="C24" s="621"/>
      <c r="D24" s="621"/>
      <c r="E24" s="621"/>
      <c r="F24" s="621"/>
      <c r="G24" s="621"/>
      <c r="H24" s="621"/>
      <c r="I24" s="621"/>
      <c r="J24" s="621"/>
      <c r="K24" s="621"/>
      <c r="L24" s="621"/>
      <c r="M24" s="621"/>
      <c r="N24" s="621"/>
      <c r="O24" s="621"/>
      <c r="P24" s="621"/>
      <c r="Q24" s="622"/>
      <c r="R24" s="623">
        <v>11904</v>
      </c>
      <c r="S24" s="624"/>
      <c r="T24" s="624"/>
      <c r="U24" s="624"/>
      <c r="V24" s="624"/>
      <c r="W24" s="624"/>
      <c r="X24" s="624"/>
      <c r="Y24" s="625"/>
      <c r="Z24" s="626">
        <v>0.1</v>
      </c>
      <c r="AA24" s="626"/>
      <c r="AB24" s="626"/>
      <c r="AC24" s="626"/>
      <c r="AD24" s="627" t="s">
        <v>113</v>
      </c>
      <c r="AE24" s="627"/>
      <c r="AF24" s="627"/>
      <c r="AG24" s="627"/>
      <c r="AH24" s="627"/>
      <c r="AI24" s="627"/>
      <c r="AJ24" s="627"/>
      <c r="AK24" s="627"/>
      <c r="AL24" s="628" t="s">
        <v>113</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113</v>
      </c>
      <c r="BH24" s="624"/>
      <c r="BI24" s="624"/>
      <c r="BJ24" s="624"/>
      <c r="BK24" s="624"/>
      <c r="BL24" s="624"/>
      <c r="BM24" s="624"/>
      <c r="BN24" s="625"/>
      <c r="BO24" s="626" t="s">
        <v>113</v>
      </c>
      <c r="BP24" s="626"/>
      <c r="BQ24" s="626"/>
      <c r="BR24" s="626"/>
      <c r="BS24" s="632" t="s">
        <v>113</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4086575</v>
      </c>
      <c r="CS24" s="613"/>
      <c r="CT24" s="613"/>
      <c r="CU24" s="613"/>
      <c r="CV24" s="613"/>
      <c r="CW24" s="613"/>
      <c r="CX24" s="613"/>
      <c r="CY24" s="614"/>
      <c r="CZ24" s="650">
        <v>36.4</v>
      </c>
      <c r="DA24" s="651"/>
      <c r="DB24" s="651"/>
      <c r="DC24" s="652"/>
      <c r="DD24" s="649">
        <v>3308126</v>
      </c>
      <c r="DE24" s="613"/>
      <c r="DF24" s="613"/>
      <c r="DG24" s="613"/>
      <c r="DH24" s="613"/>
      <c r="DI24" s="613"/>
      <c r="DJ24" s="613"/>
      <c r="DK24" s="614"/>
      <c r="DL24" s="649">
        <v>3245849</v>
      </c>
      <c r="DM24" s="613"/>
      <c r="DN24" s="613"/>
      <c r="DO24" s="613"/>
      <c r="DP24" s="613"/>
      <c r="DQ24" s="613"/>
      <c r="DR24" s="613"/>
      <c r="DS24" s="613"/>
      <c r="DT24" s="613"/>
      <c r="DU24" s="613"/>
      <c r="DV24" s="614"/>
      <c r="DW24" s="617">
        <v>41.4</v>
      </c>
      <c r="DX24" s="618"/>
      <c r="DY24" s="618"/>
      <c r="DZ24" s="618"/>
      <c r="EA24" s="618"/>
      <c r="EB24" s="618"/>
      <c r="EC24" s="619"/>
    </row>
    <row r="25" spans="2:133" ht="11.25" customHeight="1" x14ac:dyDescent="0.15">
      <c r="B25" s="620" t="s">
        <v>274</v>
      </c>
      <c r="C25" s="621"/>
      <c r="D25" s="621"/>
      <c r="E25" s="621"/>
      <c r="F25" s="621"/>
      <c r="G25" s="621"/>
      <c r="H25" s="621"/>
      <c r="I25" s="621"/>
      <c r="J25" s="621"/>
      <c r="K25" s="621"/>
      <c r="L25" s="621"/>
      <c r="M25" s="621"/>
      <c r="N25" s="621"/>
      <c r="O25" s="621"/>
      <c r="P25" s="621"/>
      <c r="Q25" s="622"/>
      <c r="R25" s="623">
        <v>714228</v>
      </c>
      <c r="S25" s="624"/>
      <c r="T25" s="624"/>
      <c r="U25" s="624"/>
      <c r="V25" s="624"/>
      <c r="W25" s="624"/>
      <c r="X25" s="624"/>
      <c r="Y25" s="625"/>
      <c r="Z25" s="626">
        <v>6.2</v>
      </c>
      <c r="AA25" s="626"/>
      <c r="AB25" s="626"/>
      <c r="AC25" s="626"/>
      <c r="AD25" s="627" t="s">
        <v>113</v>
      </c>
      <c r="AE25" s="627"/>
      <c r="AF25" s="627"/>
      <c r="AG25" s="627"/>
      <c r="AH25" s="627"/>
      <c r="AI25" s="627"/>
      <c r="AJ25" s="627"/>
      <c r="AK25" s="627"/>
      <c r="AL25" s="628" t="s">
        <v>113</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113</v>
      </c>
      <c r="BH25" s="624"/>
      <c r="BI25" s="624"/>
      <c r="BJ25" s="624"/>
      <c r="BK25" s="624"/>
      <c r="BL25" s="624"/>
      <c r="BM25" s="624"/>
      <c r="BN25" s="625"/>
      <c r="BO25" s="626" t="s">
        <v>113</v>
      </c>
      <c r="BP25" s="626"/>
      <c r="BQ25" s="626"/>
      <c r="BR25" s="626"/>
      <c r="BS25" s="632" t="s">
        <v>113</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1757175</v>
      </c>
      <c r="CS25" s="655"/>
      <c r="CT25" s="655"/>
      <c r="CU25" s="655"/>
      <c r="CV25" s="655"/>
      <c r="CW25" s="655"/>
      <c r="CX25" s="655"/>
      <c r="CY25" s="656"/>
      <c r="CZ25" s="657">
        <v>15.6</v>
      </c>
      <c r="DA25" s="658"/>
      <c r="DB25" s="658"/>
      <c r="DC25" s="659"/>
      <c r="DD25" s="632">
        <v>1705798</v>
      </c>
      <c r="DE25" s="655"/>
      <c r="DF25" s="655"/>
      <c r="DG25" s="655"/>
      <c r="DH25" s="655"/>
      <c r="DI25" s="655"/>
      <c r="DJ25" s="655"/>
      <c r="DK25" s="656"/>
      <c r="DL25" s="632">
        <v>1693157</v>
      </c>
      <c r="DM25" s="655"/>
      <c r="DN25" s="655"/>
      <c r="DO25" s="655"/>
      <c r="DP25" s="655"/>
      <c r="DQ25" s="655"/>
      <c r="DR25" s="655"/>
      <c r="DS25" s="655"/>
      <c r="DT25" s="655"/>
      <c r="DU25" s="655"/>
      <c r="DV25" s="656"/>
      <c r="DW25" s="628">
        <v>21.6</v>
      </c>
      <c r="DX25" s="653"/>
      <c r="DY25" s="653"/>
      <c r="DZ25" s="653"/>
      <c r="EA25" s="653"/>
      <c r="EB25" s="653"/>
      <c r="EC25" s="654"/>
    </row>
    <row r="26" spans="2:133" ht="11.25" customHeight="1" x14ac:dyDescent="0.15">
      <c r="B26" s="660" t="s">
        <v>277</v>
      </c>
      <c r="C26" s="661"/>
      <c r="D26" s="661"/>
      <c r="E26" s="661"/>
      <c r="F26" s="661"/>
      <c r="G26" s="661"/>
      <c r="H26" s="661"/>
      <c r="I26" s="661"/>
      <c r="J26" s="661"/>
      <c r="K26" s="661"/>
      <c r="L26" s="661"/>
      <c r="M26" s="661"/>
      <c r="N26" s="661"/>
      <c r="O26" s="661"/>
      <c r="P26" s="661"/>
      <c r="Q26" s="662"/>
      <c r="R26" s="623" t="s">
        <v>113</v>
      </c>
      <c r="S26" s="624"/>
      <c r="T26" s="624"/>
      <c r="U26" s="624"/>
      <c r="V26" s="624"/>
      <c r="W26" s="624"/>
      <c r="X26" s="624"/>
      <c r="Y26" s="625"/>
      <c r="Z26" s="626" t="s">
        <v>113</v>
      </c>
      <c r="AA26" s="626"/>
      <c r="AB26" s="626"/>
      <c r="AC26" s="626"/>
      <c r="AD26" s="627" t="s">
        <v>113</v>
      </c>
      <c r="AE26" s="627"/>
      <c r="AF26" s="627"/>
      <c r="AG26" s="627"/>
      <c r="AH26" s="627"/>
      <c r="AI26" s="627"/>
      <c r="AJ26" s="627"/>
      <c r="AK26" s="627"/>
      <c r="AL26" s="628" t="s">
        <v>113</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113</v>
      </c>
      <c r="BH26" s="624"/>
      <c r="BI26" s="624"/>
      <c r="BJ26" s="624"/>
      <c r="BK26" s="624"/>
      <c r="BL26" s="624"/>
      <c r="BM26" s="624"/>
      <c r="BN26" s="625"/>
      <c r="BO26" s="626" t="s">
        <v>113</v>
      </c>
      <c r="BP26" s="626"/>
      <c r="BQ26" s="626"/>
      <c r="BR26" s="626"/>
      <c r="BS26" s="632" t="s">
        <v>113</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1059031</v>
      </c>
      <c r="CS26" s="624"/>
      <c r="CT26" s="624"/>
      <c r="CU26" s="624"/>
      <c r="CV26" s="624"/>
      <c r="CW26" s="624"/>
      <c r="CX26" s="624"/>
      <c r="CY26" s="625"/>
      <c r="CZ26" s="657">
        <v>9.4</v>
      </c>
      <c r="DA26" s="658"/>
      <c r="DB26" s="658"/>
      <c r="DC26" s="659"/>
      <c r="DD26" s="632">
        <v>1016826</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3"/>
      <c r="DY26" s="653"/>
      <c r="DZ26" s="653"/>
      <c r="EA26" s="653"/>
      <c r="EB26" s="653"/>
      <c r="EC26" s="654"/>
    </row>
    <row r="27" spans="2:133" ht="11.25" customHeight="1" x14ac:dyDescent="0.15">
      <c r="B27" s="620" t="s">
        <v>280</v>
      </c>
      <c r="C27" s="621"/>
      <c r="D27" s="621"/>
      <c r="E27" s="621"/>
      <c r="F27" s="621"/>
      <c r="G27" s="621"/>
      <c r="H27" s="621"/>
      <c r="I27" s="621"/>
      <c r="J27" s="621"/>
      <c r="K27" s="621"/>
      <c r="L27" s="621"/>
      <c r="M27" s="621"/>
      <c r="N27" s="621"/>
      <c r="O27" s="621"/>
      <c r="P27" s="621"/>
      <c r="Q27" s="622"/>
      <c r="R27" s="623">
        <v>1031144</v>
      </c>
      <c r="S27" s="624"/>
      <c r="T27" s="624"/>
      <c r="U27" s="624"/>
      <c r="V27" s="624"/>
      <c r="W27" s="624"/>
      <c r="X27" s="624"/>
      <c r="Y27" s="625"/>
      <c r="Z27" s="626">
        <v>8.9</v>
      </c>
      <c r="AA27" s="626"/>
      <c r="AB27" s="626"/>
      <c r="AC27" s="626"/>
      <c r="AD27" s="627" t="s">
        <v>113</v>
      </c>
      <c r="AE27" s="627"/>
      <c r="AF27" s="627"/>
      <c r="AG27" s="627"/>
      <c r="AH27" s="627"/>
      <c r="AI27" s="627"/>
      <c r="AJ27" s="627"/>
      <c r="AK27" s="627"/>
      <c r="AL27" s="628" t="s">
        <v>113</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1598704</v>
      </c>
      <c r="BH27" s="624"/>
      <c r="BI27" s="624"/>
      <c r="BJ27" s="624"/>
      <c r="BK27" s="624"/>
      <c r="BL27" s="624"/>
      <c r="BM27" s="624"/>
      <c r="BN27" s="625"/>
      <c r="BO27" s="626">
        <v>100</v>
      </c>
      <c r="BP27" s="626"/>
      <c r="BQ27" s="626"/>
      <c r="BR27" s="626"/>
      <c r="BS27" s="632" t="s">
        <v>113</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963048</v>
      </c>
      <c r="CS27" s="655"/>
      <c r="CT27" s="655"/>
      <c r="CU27" s="655"/>
      <c r="CV27" s="655"/>
      <c r="CW27" s="655"/>
      <c r="CX27" s="655"/>
      <c r="CY27" s="656"/>
      <c r="CZ27" s="657">
        <v>8.6</v>
      </c>
      <c r="DA27" s="658"/>
      <c r="DB27" s="658"/>
      <c r="DC27" s="659"/>
      <c r="DD27" s="632">
        <v>294347</v>
      </c>
      <c r="DE27" s="655"/>
      <c r="DF27" s="655"/>
      <c r="DG27" s="655"/>
      <c r="DH27" s="655"/>
      <c r="DI27" s="655"/>
      <c r="DJ27" s="655"/>
      <c r="DK27" s="656"/>
      <c r="DL27" s="632">
        <v>264711</v>
      </c>
      <c r="DM27" s="655"/>
      <c r="DN27" s="655"/>
      <c r="DO27" s="655"/>
      <c r="DP27" s="655"/>
      <c r="DQ27" s="655"/>
      <c r="DR27" s="655"/>
      <c r="DS27" s="655"/>
      <c r="DT27" s="655"/>
      <c r="DU27" s="655"/>
      <c r="DV27" s="656"/>
      <c r="DW27" s="628">
        <v>3.4</v>
      </c>
      <c r="DX27" s="653"/>
      <c r="DY27" s="653"/>
      <c r="DZ27" s="653"/>
      <c r="EA27" s="653"/>
      <c r="EB27" s="653"/>
      <c r="EC27" s="654"/>
    </row>
    <row r="28" spans="2:133" ht="11.25" customHeight="1" x14ac:dyDescent="0.15">
      <c r="B28" s="620" t="s">
        <v>283</v>
      </c>
      <c r="C28" s="621"/>
      <c r="D28" s="621"/>
      <c r="E28" s="621"/>
      <c r="F28" s="621"/>
      <c r="G28" s="621"/>
      <c r="H28" s="621"/>
      <c r="I28" s="621"/>
      <c r="J28" s="621"/>
      <c r="K28" s="621"/>
      <c r="L28" s="621"/>
      <c r="M28" s="621"/>
      <c r="N28" s="621"/>
      <c r="O28" s="621"/>
      <c r="P28" s="621"/>
      <c r="Q28" s="622"/>
      <c r="R28" s="623">
        <v>25120</v>
      </c>
      <c r="S28" s="624"/>
      <c r="T28" s="624"/>
      <c r="U28" s="624"/>
      <c r="V28" s="624"/>
      <c r="W28" s="624"/>
      <c r="X28" s="624"/>
      <c r="Y28" s="625"/>
      <c r="Z28" s="626">
        <v>0.2</v>
      </c>
      <c r="AA28" s="626"/>
      <c r="AB28" s="626"/>
      <c r="AC28" s="626"/>
      <c r="AD28" s="627" t="s">
        <v>113</v>
      </c>
      <c r="AE28" s="627"/>
      <c r="AF28" s="627"/>
      <c r="AG28" s="627"/>
      <c r="AH28" s="627"/>
      <c r="AI28" s="627"/>
      <c r="AJ28" s="627"/>
      <c r="AK28" s="627"/>
      <c r="AL28" s="628" t="s">
        <v>113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1366352</v>
      </c>
      <c r="CS28" s="624"/>
      <c r="CT28" s="624"/>
      <c r="CU28" s="624"/>
      <c r="CV28" s="624"/>
      <c r="CW28" s="624"/>
      <c r="CX28" s="624"/>
      <c r="CY28" s="625"/>
      <c r="CZ28" s="657">
        <v>12.2</v>
      </c>
      <c r="DA28" s="658"/>
      <c r="DB28" s="658"/>
      <c r="DC28" s="659"/>
      <c r="DD28" s="632">
        <v>1307981</v>
      </c>
      <c r="DE28" s="624"/>
      <c r="DF28" s="624"/>
      <c r="DG28" s="624"/>
      <c r="DH28" s="624"/>
      <c r="DI28" s="624"/>
      <c r="DJ28" s="624"/>
      <c r="DK28" s="625"/>
      <c r="DL28" s="632">
        <v>1287981</v>
      </c>
      <c r="DM28" s="624"/>
      <c r="DN28" s="624"/>
      <c r="DO28" s="624"/>
      <c r="DP28" s="624"/>
      <c r="DQ28" s="624"/>
      <c r="DR28" s="624"/>
      <c r="DS28" s="624"/>
      <c r="DT28" s="624"/>
      <c r="DU28" s="624"/>
      <c r="DV28" s="625"/>
      <c r="DW28" s="628">
        <v>16.399999999999999</v>
      </c>
      <c r="DX28" s="653"/>
      <c r="DY28" s="653"/>
      <c r="DZ28" s="653"/>
      <c r="EA28" s="653"/>
      <c r="EB28" s="653"/>
      <c r="EC28" s="654"/>
    </row>
    <row r="29" spans="2:133" ht="11.25" customHeight="1" x14ac:dyDescent="0.15">
      <c r="B29" s="620" t="s">
        <v>285</v>
      </c>
      <c r="C29" s="621"/>
      <c r="D29" s="621"/>
      <c r="E29" s="621"/>
      <c r="F29" s="621"/>
      <c r="G29" s="621"/>
      <c r="H29" s="621"/>
      <c r="I29" s="621"/>
      <c r="J29" s="621"/>
      <c r="K29" s="621"/>
      <c r="L29" s="621"/>
      <c r="M29" s="621"/>
      <c r="N29" s="621"/>
      <c r="O29" s="621"/>
      <c r="P29" s="621"/>
      <c r="Q29" s="622"/>
      <c r="R29" s="623">
        <v>11940</v>
      </c>
      <c r="S29" s="624"/>
      <c r="T29" s="624"/>
      <c r="U29" s="624"/>
      <c r="V29" s="624"/>
      <c r="W29" s="624"/>
      <c r="X29" s="624"/>
      <c r="Y29" s="625"/>
      <c r="Z29" s="626">
        <v>0.1</v>
      </c>
      <c r="AA29" s="626"/>
      <c r="AB29" s="626"/>
      <c r="AC29" s="626"/>
      <c r="AD29" s="627" t="s">
        <v>113</v>
      </c>
      <c r="AE29" s="627"/>
      <c r="AF29" s="627"/>
      <c r="AG29" s="627"/>
      <c r="AH29" s="627"/>
      <c r="AI29" s="627"/>
      <c r="AJ29" s="627"/>
      <c r="AK29" s="627"/>
      <c r="AL29" s="628" t="s">
        <v>113</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57</v>
      </c>
      <c r="CG29" s="638"/>
      <c r="CH29" s="638"/>
      <c r="CI29" s="638"/>
      <c r="CJ29" s="638"/>
      <c r="CK29" s="638"/>
      <c r="CL29" s="638"/>
      <c r="CM29" s="638"/>
      <c r="CN29" s="638"/>
      <c r="CO29" s="638"/>
      <c r="CP29" s="638"/>
      <c r="CQ29" s="639"/>
      <c r="CR29" s="623">
        <v>1366352</v>
      </c>
      <c r="CS29" s="655"/>
      <c r="CT29" s="655"/>
      <c r="CU29" s="655"/>
      <c r="CV29" s="655"/>
      <c r="CW29" s="655"/>
      <c r="CX29" s="655"/>
      <c r="CY29" s="656"/>
      <c r="CZ29" s="657">
        <v>12.2</v>
      </c>
      <c r="DA29" s="658"/>
      <c r="DB29" s="658"/>
      <c r="DC29" s="659"/>
      <c r="DD29" s="632">
        <v>1307981</v>
      </c>
      <c r="DE29" s="655"/>
      <c r="DF29" s="655"/>
      <c r="DG29" s="655"/>
      <c r="DH29" s="655"/>
      <c r="DI29" s="655"/>
      <c r="DJ29" s="655"/>
      <c r="DK29" s="656"/>
      <c r="DL29" s="632">
        <v>1287981</v>
      </c>
      <c r="DM29" s="655"/>
      <c r="DN29" s="655"/>
      <c r="DO29" s="655"/>
      <c r="DP29" s="655"/>
      <c r="DQ29" s="655"/>
      <c r="DR29" s="655"/>
      <c r="DS29" s="655"/>
      <c r="DT29" s="655"/>
      <c r="DU29" s="655"/>
      <c r="DV29" s="656"/>
      <c r="DW29" s="628">
        <v>16.399999999999999</v>
      </c>
      <c r="DX29" s="653"/>
      <c r="DY29" s="653"/>
      <c r="DZ29" s="653"/>
      <c r="EA29" s="653"/>
      <c r="EB29" s="653"/>
      <c r="EC29" s="654"/>
    </row>
    <row r="30" spans="2:133" ht="11.25" customHeight="1" x14ac:dyDescent="0.15">
      <c r="B30" s="620" t="s">
        <v>289</v>
      </c>
      <c r="C30" s="621"/>
      <c r="D30" s="621"/>
      <c r="E30" s="621"/>
      <c r="F30" s="621"/>
      <c r="G30" s="621"/>
      <c r="H30" s="621"/>
      <c r="I30" s="621"/>
      <c r="J30" s="621"/>
      <c r="K30" s="621"/>
      <c r="L30" s="621"/>
      <c r="M30" s="621"/>
      <c r="N30" s="621"/>
      <c r="O30" s="621"/>
      <c r="P30" s="621"/>
      <c r="Q30" s="622"/>
      <c r="R30" s="623">
        <v>524265</v>
      </c>
      <c r="S30" s="624"/>
      <c r="T30" s="624"/>
      <c r="U30" s="624"/>
      <c r="V30" s="624"/>
      <c r="W30" s="624"/>
      <c r="X30" s="624"/>
      <c r="Y30" s="625"/>
      <c r="Z30" s="626">
        <v>4.5</v>
      </c>
      <c r="AA30" s="626"/>
      <c r="AB30" s="626"/>
      <c r="AC30" s="626"/>
      <c r="AD30" s="627" t="s">
        <v>113</v>
      </c>
      <c r="AE30" s="627"/>
      <c r="AF30" s="627"/>
      <c r="AG30" s="627"/>
      <c r="AH30" s="627"/>
      <c r="AI30" s="627"/>
      <c r="AJ30" s="627"/>
      <c r="AK30" s="627"/>
      <c r="AL30" s="628" t="s">
        <v>113</v>
      </c>
      <c r="AM30" s="629"/>
      <c r="AN30" s="629"/>
      <c r="AO30" s="630"/>
      <c r="AP30" s="669" t="s">
        <v>290</v>
      </c>
      <c r="AQ30" s="670"/>
      <c r="AR30" s="670"/>
      <c r="AS30" s="670"/>
      <c r="AT30" s="675" t="s">
        <v>291</v>
      </c>
      <c r="AU30" s="182"/>
      <c r="AV30" s="182"/>
      <c r="AW30" s="182"/>
      <c r="AX30" s="609" t="s">
        <v>170</v>
      </c>
      <c r="AY30" s="610"/>
      <c r="AZ30" s="610"/>
      <c r="BA30" s="610"/>
      <c r="BB30" s="610"/>
      <c r="BC30" s="610"/>
      <c r="BD30" s="610"/>
      <c r="BE30" s="610"/>
      <c r="BF30" s="611"/>
      <c r="BG30" s="681">
        <v>98.6</v>
      </c>
      <c r="BH30" s="682"/>
      <c r="BI30" s="682"/>
      <c r="BJ30" s="682"/>
      <c r="BK30" s="682"/>
      <c r="BL30" s="682"/>
      <c r="BM30" s="618">
        <v>93.9</v>
      </c>
      <c r="BN30" s="682"/>
      <c r="BO30" s="682"/>
      <c r="BP30" s="682"/>
      <c r="BQ30" s="683"/>
      <c r="BR30" s="681">
        <v>98.3</v>
      </c>
      <c r="BS30" s="682"/>
      <c r="BT30" s="682"/>
      <c r="BU30" s="682"/>
      <c r="BV30" s="682"/>
      <c r="BW30" s="682"/>
      <c r="BX30" s="618">
        <v>93</v>
      </c>
      <c r="BY30" s="682"/>
      <c r="BZ30" s="682"/>
      <c r="CA30" s="682"/>
      <c r="CB30" s="683"/>
      <c r="CD30" s="686"/>
      <c r="CE30" s="687"/>
      <c r="CF30" s="637" t="s">
        <v>292</v>
      </c>
      <c r="CG30" s="638"/>
      <c r="CH30" s="638"/>
      <c r="CI30" s="638"/>
      <c r="CJ30" s="638"/>
      <c r="CK30" s="638"/>
      <c r="CL30" s="638"/>
      <c r="CM30" s="638"/>
      <c r="CN30" s="638"/>
      <c r="CO30" s="638"/>
      <c r="CP30" s="638"/>
      <c r="CQ30" s="639"/>
      <c r="CR30" s="623">
        <v>1243195</v>
      </c>
      <c r="CS30" s="624"/>
      <c r="CT30" s="624"/>
      <c r="CU30" s="624"/>
      <c r="CV30" s="624"/>
      <c r="CW30" s="624"/>
      <c r="CX30" s="624"/>
      <c r="CY30" s="625"/>
      <c r="CZ30" s="657">
        <v>11.1</v>
      </c>
      <c r="DA30" s="658"/>
      <c r="DB30" s="658"/>
      <c r="DC30" s="659"/>
      <c r="DD30" s="632">
        <v>1190570</v>
      </c>
      <c r="DE30" s="624"/>
      <c r="DF30" s="624"/>
      <c r="DG30" s="624"/>
      <c r="DH30" s="624"/>
      <c r="DI30" s="624"/>
      <c r="DJ30" s="624"/>
      <c r="DK30" s="625"/>
      <c r="DL30" s="632">
        <v>1170570</v>
      </c>
      <c r="DM30" s="624"/>
      <c r="DN30" s="624"/>
      <c r="DO30" s="624"/>
      <c r="DP30" s="624"/>
      <c r="DQ30" s="624"/>
      <c r="DR30" s="624"/>
      <c r="DS30" s="624"/>
      <c r="DT30" s="624"/>
      <c r="DU30" s="624"/>
      <c r="DV30" s="625"/>
      <c r="DW30" s="628">
        <v>14.9</v>
      </c>
      <c r="DX30" s="653"/>
      <c r="DY30" s="653"/>
      <c r="DZ30" s="653"/>
      <c r="EA30" s="653"/>
      <c r="EB30" s="653"/>
      <c r="EC30" s="654"/>
    </row>
    <row r="31" spans="2:133" ht="11.25" customHeight="1" x14ac:dyDescent="0.15">
      <c r="B31" s="620" t="s">
        <v>293</v>
      </c>
      <c r="C31" s="621"/>
      <c r="D31" s="621"/>
      <c r="E31" s="621"/>
      <c r="F31" s="621"/>
      <c r="G31" s="621"/>
      <c r="H31" s="621"/>
      <c r="I31" s="621"/>
      <c r="J31" s="621"/>
      <c r="K31" s="621"/>
      <c r="L31" s="621"/>
      <c r="M31" s="621"/>
      <c r="N31" s="621"/>
      <c r="O31" s="621"/>
      <c r="P31" s="621"/>
      <c r="Q31" s="622"/>
      <c r="R31" s="623">
        <v>376617</v>
      </c>
      <c r="S31" s="624"/>
      <c r="T31" s="624"/>
      <c r="U31" s="624"/>
      <c r="V31" s="624"/>
      <c r="W31" s="624"/>
      <c r="X31" s="624"/>
      <c r="Y31" s="625"/>
      <c r="Z31" s="626">
        <v>3.2</v>
      </c>
      <c r="AA31" s="626"/>
      <c r="AB31" s="626"/>
      <c r="AC31" s="626"/>
      <c r="AD31" s="627" t="s">
        <v>113</v>
      </c>
      <c r="AE31" s="627"/>
      <c r="AF31" s="627"/>
      <c r="AG31" s="627"/>
      <c r="AH31" s="627"/>
      <c r="AI31" s="627"/>
      <c r="AJ31" s="627"/>
      <c r="AK31" s="627"/>
      <c r="AL31" s="628" t="s">
        <v>113</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98.9</v>
      </c>
      <c r="BH31" s="655"/>
      <c r="BI31" s="655"/>
      <c r="BJ31" s="655"/>
      <c r="BK31" s="655"/>
      <c r="BL31" s="655"/>
      <c r="BM31" s="629">
        <v>96.2</v>
      </c>
      <c r="BN31" s="679"/>
      <c r="BO31" s="679"/>
      <c r="BP31" s="679"/>
      <c r="BQ31" s="680"/>
      <c r="BR31" s="678">
        <v>98.5</v>
      </c>
      <c r="BS31" s="655"/>
      <c r="BT31" s="655"/>
      <c r="BU31" s="655"/>
      <c r="BV31" s="655"/>
      <c r="BW31" s="655"/>
      <c r="BX31" s="629">
        <v>95.6</v>
      </c>
      <c r="BY31" s="679"/>
      <c r="BZ31" s="679"/>
      <c r="CA31" s="679"/>
      <c r="CB31" s="680"/>
      <c r="CD31" s="686"/>
      <c r="CE31" s="687"/>
      <c r="CF31" s="637" t="s">
        <v>296</v>
      </c>
      <c r="CG31" s="638"/>
      <c r="CH31" s="638"/>
      <c r="CI31" s="638"/>
      <c r="CJ31" s="638"/>
      <c r="CK31" s="638"/>
      <c r="CL31" s="638"/>
      <c r="CM31" s="638"/>
      <c r="CN31" s="638"/>
      <c r="CO31" s="638"/>
      <c r="CP31" s="638"/>
      <c r="CQ31" s="639"/>
      <c r="CR31" s="623">
        <v>123157</v>
      </c>
      <c r="CS31" s="655"/>
      <c r="CT31" s="655"/>
      <c r="CU31" s="655"/>
      <c r="CV31" s="655"/>
      <c r="CW31" s="655"/>
      <c r="CX31" s="655"/>
      <c r="CY31" s="656"/>
      <c r="CZ31" s="657">
        <v>1.1000000000000001</v>
      </c>
      <c r="DA31" s="658"/>
      <c r="DB31" s="658"/>
      <c r="DC31" s="659"/>
      <c r="DD31" s="632">
        <v>117411</v>
      </c>
      <c r="DE31" s="655"/>
      <c r="DF31" s="655"/>
      <c r="DG31" s="655"/>
      <c r="DH31" s="655"/>
      <c r="DI31" s="655"/>
      <c r="DJ31" s="655"/>
      <c r="DK31" s="656"/>
      <c r="DL31" s="632">
        <v>117411</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297</v>
      </c>
      <c r="C32" s="621"/>
      <c r="D32" s="621"/>
      <c r="E32" s="621"/>
      <c r="F32" s="621"/>
      <c r="G32" s="621"/>
      <c r="H32" s="621"/>
      <c r="I32" s="621"/>
      <c r="J32" s="621"/>
      <c r="K32" s="621"/>
      <c r="L32" s="621"/>
      <c r="M32" s="621"/>
      <c r="N32" s="621"/>
      <c r="O32" s="621"/>
      <c r="P32" s="621"/>
      <c r="Q32" s="622"/>
      <c r="R32" s="623">
        <v>257804</v>
      </c>
      <c r="S32" s="624"/>
      <c r="T32" s="624"/>
      <c r="U32" s="624"/>
      <c r="V32" s="624"/>
      <c r="W32" s="624"/>
      <c r="X32" s="624"/>
      <c r="Y32" s="625"/>
      <c r="Z32" s="626">
        <v>2.2000000000000002</v>
      </c>
      <c r="AA32" s="626"/>
      <c r="AB32" s="626"/>
      <c r="AC32" s="626"/>
      <c r="AD32" s="627">
        <v>396</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98.1</v>
      </c>
      <c r="BH32" s="691"/>
      <c r="BI32" s="691"/>
      <c r="BJ32" s="691"/>
      <c r="BK32" s="691"/>
      <c r="BL32" s="691"/>
      <c r="BM32" s="692">
        <v>90.7</v>
      </c>
      <c r="BN32" s="691"/>
      <c r="BO32" s="691"/>
      <c r="BP32" s="691"/>
      <c r="BQ32" s="693"/>
      <c r="BR32" s="690">
        <v>97.7</v>
      </c>
      <c r="BS32" s="691"/>
      <c r="BT32" s="691"/>
      <c r="BU32" s="691"/>
      <c r="BV32" s="691"/>
      <c r="BW32" s="691"/>
      <c r="BX32" s="692">
        <v>89.3</v>
      </c>
      <c r="BY32" s="691"/>
      <c r="BZ32" s="691"/>
      <c r="CA32" s="691"/>
      <c r="CB32" s="693"/>
      <c r="CD32" s="688"/>
      <c r="CE32" s="689"/>
      <c r="CF32" s="637" t="s">
        <v>299</v>
      </c>
      <c r="CG32" s="638"/>
      <c r="CH32" s="638"/>
      <c r="CI32" s="638"/>
      <c r="CJ32" s="638"/>
      <c r="CK32" s="638"/>
      <c r="CL32" s="638"/>
      <c r="CM32" s="638"/>
      <c r="CN32" s="638"/>
      <c r="CO32" s="638"/>
      <c r="CP32" s="638"/>
      <c r="CQ32" s="639"/>
      <c r="CR32" s="623" t="s">
        <v>113</v>
      </c>
      <c r="CS32" s="624"/>
      <c r="CT32" s="624"/>
      <c r="CU32" s="624"/>
      <c r="CV32" s="624"/>
      <c r="CW32" s="624"/>
      <c r="CX32" s="624"/>
      <c r="CY32" s="625"/>
      <c r="CZ32" s="657" t="s">
        <v>113</v>
      </c>
      <c r="DA32" s="658"/>
      <c r="DB32" s="658"/>
      <c r="DC32" s="659"/>
      <c r="DD32" s="632" t="s">
        <v>113</v>
      </c>
      <c r="DE32" s="624"/>
      <c r="DF32" s="624"/>
      <c r="DG32" s="624"/>
      <c r="DH32" s="624"/>
      <c r="DI32" s="624"/>
      <c r="DJ32" s="624"/>
      <c r="DK32" s="625"/>
      <c r="DL32" s="632" t="s">
        <v>113</v>
      </c>
      <c r="DM32" s="624"/>
      <c r="DN32" s="624"/>
      <c r="DO32" s="624"/>
      <c r="DP32" s="624"/>
      <c r="DQ32" s="624"/>
      <c r="DR32" s="624"/>
      <c r="DS32" s="624"/>
      <c r="DT32" s="624"/>
      <c r="DU32" s="624"/>
      <c r="DV32" s="625"/>
      <c r="DW32" s="628" t="s">
        <v>113</v>
      </c>
      <c r="DX32" s="653"/>
      <c r="DY32" s="653"/>
      <c r="DZ32" s="653"/>
      <c r="EA32" s="653"/>
      <c r="EB32" s="653"/>
      <c r="EC32" s="654"/>
    </row>
    <row r="33" spans="2:133" ht="11.25" customHeight="1" x14ac:dyDescent="0.15">
      <c r="B33" s="620" t="s">
        <v>300</v>
      </c>
      <c r="C33" s="621"/>
      <c r="D33" s="621"/>
      <c r="E33" s="621"/>
      <c r="F33" s="621"/>
      <c r="G33" s="621"/>
      <c r="H33" s="621"/>
      <c r="I33" s="621"/>
      <c r="J33" s="621"/>
      <c r="K33" s="621"/>
      <c r="L33" s="621"/>
      <c r="M33" s="621"/>
      <c r="N33" s="621"/>
      <c r="O33" s="621"/>
      <c r="P33" s="621"/>
      <c r="Q33" s="622"/>
      <c r="R33" s="623">
        <v>530100</v>
      </c>
      <c r="S33" s="624"/>
      <c r="T33" s="624"/>
      <c r="U33" s="624"/>
      <c r="V33" s="624"/>
      <c r="W33" s="624"/>
      <c r="X33" s="624"/>
      <c r="Y33" s="625"/>
      <c r="Z33" s="626">
        <v>4.5999999999999996</v>
      </c>
      <c r="AA33" s="626"/>
      <c r="AB33" s="626"/>
      <c r="AC33" s="626"/>
      <c r="AD33" s="627" t="s">
        <v>113</v>
      </c>
      <c r="AE33" s="627"/>
      <c r="AF33" s="627"/>
      <c r="AG33" s="627"/>
      <c r="AH33" s="627"/>
      <c r="AI33" s="627"/>
      <c r="AJ33" s="627"/>
      <c r="AK33" s="627"/>
      <c r="AL33" s="628" t="s">
        <v>113</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6454027</v>
      </c>
      <c r="CS33" s="655"/>
      <c r="CT33" s="655"/>
      <c r="CU33" s="655"/>
      <c r="CV33" s="655"/>
      <c r="CW33" s="655"/>
      <c r="CX33" s="655"/>
      <c r="CY33" s="656"/>
      <c r="CZ33" s="657">
        <v>57.4</v>
      </c>
      <c r="DA33" s="658"/>
      <c r="DB33" s="658"/>
      <c r="DC33" s="659"/>
      <c r="DD33" s="632">
        <v>5273668</v>
      </c>
      <c r="DE33" s="655"/>
      <c r="DF33" s="655"/>
      <c r="DG33" s="655"/>
      <c r="DH33" s="655"/>
      <c r="DI33" s="655"/>
      <c r="DJ33" s="655"/>
      <c r="DK33" s="656"/>
      <c r="DL33" s="632">
        <v>3228807</v>
      </c>
      <c r="DM33" s="655"/>
      <c r="DN33" s="655"/>
      <c r="DO33" s="655"/>
      <c r="DP33" s="655"/>
      <c r="DQ33" s="655"/>
      <c r="DR33" s="655"/>
      <c r="DS33" s="655"/>
      <c r="DT33" s="655"/>
      <c r="DU33" s="655"/>
      <c r="DV33" s="656"/>
      <c r="DW33" s="628">
        <v>41.1</v>
      </c>
      <c r="DX33" s="653"/>
      <c r="DY33" s="653"/>
      <c r="DZ33" s="653"/>
      <c r="EA33" s="653"/>
      <c r="EB33" s="653"/>
      <c r="EC33" s="654"/>
    </row>
    <row r="34" spans="2:133" ht="11.25" customHeight="1" x14ac:dyDescent="0.15">
      <c r="B34" s="620" t="s">
        <v>302</v>
      </c>
      <c r="C34" s="621"/>
      <c r="D34" s="621"/>
      <c r="E34" s="621"/>
      <c r="F34" s="621"/>
      <c r="G34" s="621"/>
      <c r="H34" s="621"/>
      <c r="I34" s="621"/>
      <c r="J34" s="621"/>
      <c r="K34" s="621"/>
      <c r="L34" s="621"/>
      <c r="M34" s="621"/>
      <c r="N34" s="621"/>
      <c r="O34" s="621"/>
      <c r="P34" s="621"/>
      <c r="Q34" s="622"/>
      <c r="R34" s="623" t="s">
        <v>113</v>
      </c>
      <c r="S34" s="624"/>
      <c r="T34" s="624"/>
      <c r="U34" s="624"/>
      <c r="V34" s="624"/>
      <c r="W34" s="624"/>
      <c r="X34" s="624"/>
      <c r="Y34" s="625"/>
      <c r="Z34" s="626" t="s">
        <v>113</v>
      </c>
      <c r="AA34" s="626"/>
      <c r="AB34" s="626"/>
      <c r="AC34" s="626"/>
      <c r="AD34" s="627" t="s">
        <v>113</v>
      </c>
      <c r="AE34" s="627"/>
      <c r="AF34" s="627"/>
      <c r="AG34" s="627"/>
      <c r="AH34" s="627"/>
      <c r="AI34" s="627"/>
      <c r="AJ34" s="627"/>
      <c r="AK34" s="627"/>
      <c r="AL34" s="628" t="s">
        <v>113</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1821895</v>
      </c>
      <c r="CS34" s="624"/>
      <c r="CT34" s="624"/>
      <c r="CU34" s="624"/>
      <c r="CV34" s="624"/>
      <c r="CW34" s="624"/>
      <c r="CX34" s="624"/>
      <c r="CY34" s="625"/>
      <c r="CZ34" s="657">
        <v>16.2</v>
      </c>
      <c r="DA34" s="658"/>
      <c r="DB34" s="658"/>
      <c r="DC34" s="659"/>
      <c r="DD34" s="632">
        <v>1399282</v>
      </c>
      <c r="DE34" s="624"/>
      <c r="DF34" s="624"/>
      <c r="DG34" s="624"/>
      <c r="DH34" s="624"/>
      <c r="DI34" s="624"/>
      <c r="DJ34" s="624"/>
      <c r="DK34" s="625"/>
      <c r="DL34" s="632">
        <v>1200265</v>
      </c>
      <c r="DM34" s="624"/>
      <c r="DN34" s="624"/>
      <c r="DO34" s="624"/>
      <c r="DP34" s="624"/>
      <c r="DQ34" s="624"/>
      <c r="DR34" s="624"/>
      <c r="DS34" s="624"/>
      <c r="DT34" s="624"/>
      <c r="DU34" s="624"/>
      <c r="DV34" s="625"/>
      <c r="DW34" s="628">
        <v>15.3</v>
      </c>
      <c r="DX34" s="653"/>
      <c r="DY34" s="653"/>
      <c r="DZ34" s="653"/>
      <c r="EA34" s="653"/>
      <c r="EB34" s="653"/>
      <c r="EC34" s="654"/>
    </row>
    <row r="35" spans="2:133" ht="11.25" customHeight="1" x14ac:dyDescent="0.15">
      <c r="B35" s="620" t="s">
        <v>306</v>
      </c>
      <c r="C35" s="621"/>
      <c r="D35" s="621"/>
      <c r="E35" s="621"/>
      <c r="F35" s="621"/>
      <c r="G35" s="621"/>
      <c r="H35" s="621"/>
      <c r="I35" s="621"/>
      <c r="J35" s="621"/>
      <c r="K35" s="621"/>
      <c r="L35" s="621"/>
      <c r="M35" s="621"/>
      <c r="N35" s="621"/>
      <c r="O35" s="621"/>
      <c r="P35" s="621"/>
      <c r="Q35" s="622"/>
      <c r="R35" s="623">
        <v>310000</v>
      </c>
      <c r="S35" s="624"/>
      <c r="T35" s="624"/>
      <c r="U35" s="624"/>
      <c r="V35" s="624"/>
      <c r="W35" s="624"/>
      <c r="X35" s="624"/>
      <c r="Y35" s="625"/>
      <c r="Z35" s="626">
        <v>2.7</v>
      </c>
      <c r="AA35" s="626"/>
      <c r="AB35" s="626"/>
      <c r="AC35" s="626"/>
      <c r="AD35" s="627" t="s">
        <v>113</v>
      </c>
      <c r="AE35" s="627"/>
      <c r="AF35" s="627"/>
      <c r="AG35" s="627"/>
      <c r="AH35" s="627"/>
      <c r="AI35" s="627"/>
      <c r="AJ35" s="627"/>
      <c r="AK35" s="627"/>
      <c r="AL35" s="628" t="s">
        <v>113</v>
      </c>
      <c r="AM35" s="629"/>
      <c r="AN35" s="629"/>
      <c r="AO35" s="630"/>
      <c r="AP35" s="186"/>
      <c r="AQ35" s="634" t="s">
        <v>307</v>
      </c>
      <c r="AR35" s="635"/>
      <c r="AS35" s="635"/>
      <c r="AT35" s="635"/>
      <c r="AU35" s="635"/>
      <c r="AV35" s="635"/>
      <c r="AW35" s="635"/>
      <c r="AX35" s="635"/>
      <c r="AY35" s="636"/>
      <c r="AZ35" s="612">
        <v>1589174</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231416</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171851</v>
      </c>
      <c r="CS35" s="655"/>
      <c r="CT35" s="655"/>
      <c r="CU35" s="655"/>
      <c r="CV35" s="655"/>
      <c r="CW35" s="655"/>
      <c r="CX35" s="655"/>
      <c r="CY35" s="656"/>
      <c r="CZ35" s="657">
        <v>1.5</v>
      </c>
      <c r="DA35" s="658"/>
      <c r="DB35" s="658"/>
      <c r="DC35" s="659"/>
      <c r="DD35" s="632">
        <v>152311</v>
      </c>
      <c r="DE35" s="655"/>
      <c r="DF35" s="655"/>
      <c r="DG35" s="655"/>
      <c r="DH35" s="655"/>
      <c r="DI35" s="655"/>
      <c r="DJ35" s="655"/>
      <c r="DK35" s="656"/>
      <c r="DL35" s="632">
        <v>149816</v>
      </c>
      <c r="DM35" s="655"/>
      <c r="DN35" s="655"/>
      <c r="DO35" s="655"/>
      <c r="DP35" s="655"/>
      <c r="DQ35" s="655"/>
      <c r="DR35" s="655"/>
      <c r="DS35" s="655"/>
      <c r="DT35" s="655"/>
      <c r="DU35" s="655"/>
      <c r="DV35" s="656"/>
      <c r="DW35" s="628">
        <v>1.9</v>
      </c>
      <c r="DX35" s="653"/>
      <c r="DY35" s="653"/>
      <c r="DZ35" s="653"/>
      <c r="EA35" s="653"/>
      <c r="EB35" s="653"/>
      <c r="EC35" s="654"/>
    </row>
    <row r="36" spans="2:133" ht="11.25" customHeight="1" x14ac:dyDescent="0.15">
      <c r="B36" s="666" t="s">
        <v>310</v>
      </c>
      <c r="C36" s="667"/>
      <c r="D36" s="667"/>
      <c r="E36" s="667"/>
      <c r="F36" s="667"/>
      <c r="G36" s="667"/>
      <c r="H36" s="667"/>
      <c r="I36" s="667"/>
      <c r="J36" s="667"/>
      <c r="K36" s="667"/>
      <c r="L36" s="667"/>
      <c r="M36" s="667"/>
      <c r="N36" s="667"/>
      <c r="O36" s="667"/>
      <c r="P36" s="667"/>
      <c r="Q36" s="668"/>
      <c r="R36" s="695">
        <v>11609337</v>
      </c>
      <c r="S36" s="696"/>
      <c r="T36" s="696"/>
      <c r="U36" s="696"/>
      <c r="V36" s="696"/>
      <c r="W36" s="696"/>
      <c r="X36" s="696"/>
      <c r="Y36" s="697"/>
      <c r="Z36" s="698">
        <v>100</v>
      </c>
      <c r="AA36" s="698"/>
      <c r="AB36" s="698"/>
      <c r="AC36" s="698"/>
      <c r="AD36" s="699">
        <v>7538621</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349672</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66762</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1595702</v>
      </c>
      <c r="CS36" s="624"/>
      <c r="CT36" s="624"/>
      <c r="CU36" s="624"/>
      <c r="CV36" s="624"/>
      <c r="CW36" s="624"/>
      <c r="CX36" s="624"/>
      <c r="CY36" s="625"/>
      <c r="CZ36" s="657">
        <v>14.2</v>
      </c>
      <c r="DA36" s="658"/>
      <c r="DB36" s="658"/>
      <c r="DC36" s="659"/>
      <c r="DD36" s="632">
        <v>1073477</v>
      </c>
      <c r="DE36" s="624"/>
      <c r="DF36" s="624"/>
      <c r="DG36" s="624"/>
      <c r="DH36" s="624"/>
      <c r="DI36" s="624"/>
      <c r="DJ36" s="624"/>
      <c r="DK36" s="625"/>
      <c r="DL36" s="632">
        <v>854665</v>
      </c>
      <c r="DM36" s="624"/>
      <c r="DN36" s="624"/>
      <c r="DO36" s="624"/>
      <c r="DP36" s="624"/>
      <c r="DQ36" s="624"/>
      <c r="DR36" s="624"/>
      <c r="DS36" s="624"/>
      <c r="DT36" s="624"/>
      <c r="DU36" s="624"/>
      <c r="DV36" s="625"/>
      <c r="DW36" s="628">
        <v>10.9</v>
      </c>
      <c r="DX36" s="653"/>
      <c r="DY36" s="653"/>
      <c r="DZ36" s="653"/>
      <c r="EA36" s="653"/>
      <c r="EB36" s="653"/>
      <c r="EC36" s="654"/>
    </row>
    <row r="37" spans="2:133" ht="11.25" customHeight="1" x14ac:dyDescent="0.15">
      <c r="AQ37" s="702" t="s">
        <v>314</v>
      </c>
      <c r="AR37" s="703"/>
      <c r="AS37" s="703"/>
      <c r="AT37" s="703"/>
      <c r="AU37" s="703"/>
      <c r="AV37" s="703"/>
      <c r="AW37" s="703"/>
      <c r="AX37" s="703"/>
      <c r="AY37" s="704"/>
      <c r="AZ37" s="623">
        <v>111975</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3302</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633739</v>
      </c>
      <c r="CS37" s="655"/>
      <c r="CT37" s="655"/>
      <c r="CU37" s="655"/>
      <c r="CV37" s="655"/>
      <c r="CW37" s="655"/>
      <c r="CX37" s="655"/>
      <c r="CY37" s="656"/>
      <c r="CZ37" s="657">
        <v>5.6</v>
      </c>
      <c r="DA37" s="658"/>
      <c r="DB37" s="658"/>
      <c r="DC37" s="659"/>
      <c r="DD37" s="632">
        <v>553130</v>
      </c>
      <c r="DE37" s="655"/>
      <c r="DF37" s="655"/>
      <c r="DG37" s="655"/>
      <c r="DH37" s="655"/>
      <c r="DI37" s="655"/>
      <c r="DJ37" s="655"/>
      <c r="DK37" s="656"/>
      <c r="DL37" s="632">
        <v>553069</v>
      </c>
      <c r="DM37" s="655"/>
      <c r="DN37" s="655"/>
      <c r="DO37" s="655"/>
      <c r="DP37" s="655"/>
      <c r="DQ37" s="655"/>
      <c r="DR37" s="655"/>
      <c r="DS37" s="655"/>
      <c r="DT37" s="655"/>
      <c r="DU37" s="655"/>
      <c r="DV37" s="656"/>
      <c r="DW37" s="628">
        <v>7</v>
      </c>
      <c r="DX37" s="653"/>
      <c r="DY37" s="653"/>
      <c r="DZ37" s="653"/>
      <c r="EA37" s="653"/>
      <c r="EB37" s="653"/>
      <c r="EC37" s="654"/>
    </row>
    <row r="38" spans="2:133" ht="11.25" customHeight="1" x14ac:dyDescent="0.15">
      <c r="AQ38" s="702" t="s">
        <v>317</v>
      </c>
      <c r="AR38" s="703"/>
      <c r="AS38" s="703"/>
      <c r="AT38" s="703"/>
      <c r="AU38" s="703"/>
      <c r="AV38" s="703"/>
      <c r="AW38" s="703"/>
      <c r="AX38" s="703"/>
      <c r="AY38" s="704"/>
      <c r="AZ38" s="623">
        <v>14685</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5837</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1477199</v>
      </c>
      <c r="CS38" s="624"/>
      <c r="CT38" s="624"/>
      <c r="CU38" s="624"/>
      <c r="CV38" s="624"/>
      <c r="CW38" s="624"/>
      <c r="CX38" s="624"/>
      <c r="CY38" s="625"/>
      <c r="CZ38" s="657">
        <v>13.1</v>
      </c>
      <c r="DA38" s="658"/>
      <c r="DB38" s="658"/>
      <c r="DC38" s="659"/>
      <c r="DD38" s="632">
        <v>1314637</v>
      </c>
      <c r="DE38" s="624"/>
      <c r="DF38" s="624"/>
      <c r="DG38" s="624"/>
      <c r="DH38" s="624"/>
      <c r="DI38" s="624"/>
      <c r="DJ38" s="624"/>
      <c r="DK38" s="625"/>
      <c r="DL38" s="632">
        <v>965078</v>
      </c>
      <c r="DM38" s="624"/>
      <c r="DN38" s="624"/>
      <c r="DO38" s="624"/>
      <c r="DP38" s="624"/>
      <c r="DQ38" s="624"/>
      <c r="DR38" s="624"/>
      <c r="DS38" s="624"/>
      <c r="DT38" s="624"/>
      <c r="DU38" s="624"/>
      <c r="DV38" s="625"/>
      <c r="DW38" s="628">
        <v>12.3</v>
      </c>
      <c r="DX38" s="653"/>
      <c r="DY38" s="653"/>
      <c r="DZ38" s="653"/>
      <c r="EA38" s="653"/>
      <c r="EB38" s="653"/>
      <c r="EC38" s="654"/>
    </row>
    <row r="39" spans="2:133" ht="11.25" customHeight="1" x14ac:dyDescent="0.15">
      <c r="AQ39" s="702" t="s">
        <v>320</v>
      </c>
      <c r="AR39" s="703"/>
      <c r="AS39" s="703"/>
      <c r="AT39" s="703"/>
      <c r="AU39" s="703"/>
      <c r="AV39" s="703"/>
      <c r="AW39" s="703"/>
      <c r="AX39" s="703"/>
      <c r="AY39" s="704"/>
      <c r="AZ39" s="623" t="s">
        <v>321</v>
      </c>
      <c r="BA39" s="624"/>
      <c r="BB39" s="624"/>
      <c r="BC39" s="624"/>
      <c r="BD39" s="655"/>
      <c r="BE39" s="655"/>
      <c r="BF39" s="680"/>
      <c r="BG39" s="708" t="s">
        <v>322</v>
      </c>
      <c r="BH39" s="709"/>
      <c r="BI39" s="709"/>
      <c r="BJ39" s="709"/>
      <c r="BK39" s="709"/>
      <c r="BL39" s="187"/>
      <c r="BM39" s="638" t="s">
        <v>323</v>
      </c>
      <c r="BN39" s="638"/>
      <c r="BO39" s="638"/>
      <c r="BP39" s="638"/>
      <c r="BQ39" s="638"/>
      <c r="BR39" s="638"/>
      <c r="BS39" s="638"/>
      <c r="BT39" s="638"/>
      <c r="BU39" s="639"/>
      <c r="BV39" s="623">
        <v>84</v>
      </c>
      <c r="BW39" s="624"/>
      <c r="BX39" s="624"/>
      <c r="BY39" s="624"/>
      <c r="BZ39" s="624"/>
      <c r="CA39" s="624"/>
      <c r="CB39" s="633"/>
      <c r="CD39" s="637" t="s">
        <v>324</v>
      </c>
      <c r="CE39" s="638"/>
      <c r="CF39" s="638"/>
      <c r="CG39" s="638"/>
      <c r="CH39" s="638"/>
      <c r="CI39" s="638"/>
      <c r="CJ39" s="638"/>
      <c r="CK39" s="638"/>
      <c r="CL39" s="638"/>
      <c r="CM39" s="638"/>
      <c r="CN39" s="638"/>
      <c r="CO39" s="638"/>
      <c r="CP39" s="638"/>
      <c r="CQ39" s="639"/>
      <c r="CR39" s="623">
        <v>1262931</v>
      </c>
      <c r="CS39" s="655"/>
      <c r="CT39" s="655"/>
      <c r="CU39" s="655"/>
      <c r="CV39" s="655"/>
      <c r="CW39" s="655"/>
      <c r="CX39" s="655"/>
      <c r="CY39" s="656"/>
      <c r="CZ39" s="657">
        <v>11.2</v>
      </c>
      <c r="DA39" s="658"/>
      <c r="DB39" s="658"/>
      <c r="DC39" s="659"/>
      <c r="DD39" s="632">
        <v>1209512</v>
      </c>
      <c r="DE39" s="655"/>
      <c r="DF39" s="655"/>
      <c r="DG39" s="655"/>
      <c r="DH39" s="655"/>
      <c r="DI39" s="655"/>
      <c r="DJ39" s="655"/>
      <c r="DK39" s="656"/>
      <c r="DL39" s="632" t="s">
        <v>321</v>
      </c>
      <c r="DM39" s="655"/>
      <c r="DN39" s="655"/>
      <c r="DO39" s="655"/>
      <c r="DP39" s="655"/>
      <c r="DQ39" s="655"/>
      <c r="DR39" s="655"/>
      <c r="DS39" s="655"/>
      <c r="DT39" s="655"/>
      <c r="DU39" s="655"/>
      <c r="DV39" s="656"/>
      <c r="DW39" s="628" t="s">
        <v>321</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325</v>
      </c>
      <c r="AR40" s="703"/>
      <c r="AS40" s="703"/>
      <c r="AT40" s="703"/>
      <c r="AU40" s="703"/>
      <c r="AV40" s="703"/>
      <c r="AW40" s="703"/>
      <c r="AX40" s="703"/>
      <c r="AY40" s="704"/>
      <c r="AZ40" s="623">
        <v>250164</v>
      </c>
      <c r="BA40" s="624"/>
      <c r="BB40" s="624"/>
      <c r="BC40" s="624"/>
      <c r="BD40" s="655"/>
      <c r="BE40" s="655"/>
      <c r="BF40" s="680"/>
      <c r="BG40" s="708"/>
      <c r="BH40" s="709"/>
      <c r="BI40" s="709"/>
      <c r="BJ40" s="709"/>
      <c r="BK40" s="709"/>
      <c r="BL40" s="187"/>
      <c r="BM40" s="638" t="s">
        <v>326</v>
      </c>
      <c r="BN40" s="638"/>
      <c r="BO40" s="638"/>
      <c r="BP40" s="638"/>
      <c r="BQ40" s="638"/>
      <c r="BR40" s="638"/>
      <c r="BS40" s="638"/>
      <c r="BT40" s="638"/>
      <c r="BU40" s="639"/>
      <c r="BV40" s="623">
        <v>130</v>
      </c>
      <c r="BW40" s="624"/>
      <c r="BX40" s="624"/>
      <c r="BY40" s="624"/>
      <c r="BZ40" s="624"/>
      <c r="CA40" s="624"/>
      <c r="CB40" s="633"/>
      <c r="CD40" s="637" t="s">
        <v>327</v>
      </c>
      <c r="CE40" s="638"/>
      <c r="CF40" s="638"/>
      <c r="CG40" s="638"/>
      <c r="CH40" s="638"/>
      <c r="CI40" s="638"/>
      <c r="CJ40" s="638"/>
      <c r="CK40" s="638"/>
      <c r="CL40" s="638"/>
      <c r="CM40" s="638"/>
      <c r="CN40" s="638"/>
      <c r="CO40" s="638"/>
      <c r="CP40" s="638"/>
      <c r="CQ40" s="639"/>
      <c r="CR40" s="623">
        <v>124449</v>
      </c>
      <c r="CS40" s="624"/>
      <c r="CT40" s="624"/>
      <c r="CU40" s="624"/>
      <c r="CV40" s="624"/>
      <c r="CW40" s="624"/>
      <c r="CX40" s="624"/>
      <c r="CY40" s="625"/>
      <c r="CZ40" s="657">
        <v>1.1000000000000001</v>
      </c>
      <c r="DA40" s="658"/>
      <c r="DB40" s="658"/>
      <c r="DC40" s="659"/>
      <c r="DD40" s="632">
        <v>124449</v>
      </c>
      <c r="DE40" s="624"/>
      <c r="DF40" s="624"/>
      <c r="DG40" s="624"/>
      <c r="DH40" s="624"/>
      <c r="DI40" s="624"/>
      <c r="DJ40" s="624"/>
      <c r="DK40" s="625"/>
      <c r="DL40" s="632">
        <v>58983</v>
      </c>
      <c r="DM40" s="624"/>
      <c r="DN40" s="624"/>
      <c r="DO40" s="624"/>
      <c r="DP40" s="624"/>
      <c r="DQ40" s="624"/>
      <c r="DR40" s="624"/>
      <c r="DS40" s="624"/>
      <c r="DT40" s="624"/>
      <c r="DU40" s="624"/>
      <c r="DV40" s="625"/>
      <c r="DW40" s="628">
        <v>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328</v>
      </c>
      <c r="AR41" s="644"/>
      <c r="AS41" s="644"/>
      <c r="AT41" s="644"/>
      <c r="AU41" s="644"/>
      <c r="AV41" s="644"/>
      <c r="AW41" s="644"/>
      <c r="AX41" s="644"/>
      <c r="AY41" s="645"/>
      <c r="AZ41" s="695">
        <v>862678</v>
      </c>
      <c r="BA41" s="696"/>
      <c r="BB41" s="696"/>
      <c r="BC41" s="696"/>
      <c r="BD41" s="691"/>
      <c r="BE41" s="691"/>
      <c r="BF41" s="693"/>
      <c r="BG41" s="710"/>
      <c r="BH41" s="711"/>
      <c r="BI41" s="711"/>
      <c r="BJ41" s="711"/>
      <c r="BK41" s="711"/>
      <c r="BL41" s="189"/>
      <c r="BM41" s="644" t="s">
        <v>329</v>
      </c>
      <c r="BN41" s="644"/>
      <c r="BO41" s="644"/>
      <c r="BP41" s="644"/>
      <c r="BQ41" s="644"/>
      <c r="BR41" s="644"/>
      <c r="BS41" s="644"/>
      <c r="BT41" s="644"/>
      <c r="BU41" s="645"/>
      <c r="BV41" s="695">
        <v>304</v>
      </c>
      <c r="BW41" s="696"/>
      <c r="BX41" s="696"/>
      <c r="BY41" s="696"/>
      <c r="BZ41" s="696"/>
      <c r="CA41" s="696"/>
      <c r="CB41" s="705"/>
      <c r="CD41" s="637" t="s">
        <v>330</v>
      </c>
      <c r="CE41" s="638"/>
      <c r="CF41" s="638"/>
      <c r="CG41" s="638"/>
      <c r="CH41" s="638"/>
      <c r="CI41" s="638"/>
      <c r="CJ41" s="638"/>
      <c r="CK41" s="638"/>
      <c r="CL41" s="638"/>
      <c r="CM41" s="638"/>
      <c r="CN41" s="638"/>
      <c r="CO41" s="638"/>
      <c r="CP41" s="638"/>
      <c r="CQ41" s="639"/>
      <c r="CR41" s="623" t="s">
        <v>331</v>
      </c>
      <c r="CS41" s="655"/>
      <c r="CT41" s="655"/>
      <c r="CU41" s="655"/>
      <c r="CV41" s="655"/>
      <c r="CW41" s="655"/>
      <c r="CX41" s="655"/>
      <c r="CY41" s="656"/>
      <c r="CZ41" s="657" t="s">
        <v>331</v>
      </c>
      <c r="DA41" s="658"/>
      <c r="DB41" s="658"/>
      <c r="DC41" s="659"/>
      <c r="DD41" s="632" t="s">
        <v>331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333</v>
      </c>
      <c r="CE42" s="621"/>
      <c r="CF42" s="621"/>
      <c r="CG42" s="621"/>
      <c r="CH42" s="621"/>
      <c r="CI42" s="621"/>
      <c r="CJ42" s="621"/>
      <c r="CK42" s="621"/>
      <c r="CL42" s="621"/>
      <c r="CM42" s="621"/>
      <c r="CN42" s="621"/>
      <c r="CO42" s="621"/>
      <c r="CP42" s="621"/>
      <c r="CQ42" s="622"/>
      <c r="CR42" s="623">
        <v>696445</v>
      </c>
      <c r="CS42" s="624"/>
      <c r="CT42" s="624"/>
      <c r="CU42" s="624"/>
      <c r="CV42" s="624"/>
      <c r="CW42" s="624"/>
      <c r="CX42" s="624"/>
      <c r="CY42" s="625"/>
      <c r="CZ42" s="657">
        <v>6.2</v>
      </c>
      <c r="DA42" s="706"/>
      <c r="DB42" s="706"/>
      <c r="DC42" s="707"/>
      <c r="DD42" s="632">
        <v>200757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335</v>
      </c>
      <c r="CE43" s="621"/>
      <c r="CF43" s="621"/>
      <c r="CG43" s="621"/>
      <c r="CH43" s="621"/>
      <c r="CI43" s="621"/>
      <c r="CJ43" s="621"/>
      <c r="CK43" s="621"/>
      <c r="CL43" s="621"/>
      <c r="CM43" s="621"/>
      <c r="CN43" s="621"/>
      <c r="CO43" s="621"/>
      <c r="CP43" s="621"/>
      <c r="CQ43" s="622"/>
      <c r="CR43" s="623">
        <v>62288</v>
      </c>
      <c r="CS43" s="655"/>
      <c r="CT43" s="655"/>
      <c r="CU43" s="655"/>
      <c r="CV43" s="655"/>
      <c r="CW43" s="655"/>
      <c r="CX43" s="655"/>
      <c r="CY43" s="656"/>
      <c r="CZ43" s="657">
        <v>0.6</v>
      </c>
      <c r="DA43" s="658"/>
      <c r="DB43" s="658"/>
      <c r="DC43" s="659"/>
      <c r="DD43" s="632">
        <v>62288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336</v>
      </c>
      <c r="CD44" s="729" t="s">
        <v>288</v>
      </c>
      <c r="CE44" s="730"/>
      <c r="CF44" s="620" t="s">
        <v>337</v>
      </c>
      <c r="CG44" s="621"/>
      <c r="CH44" s="621"/>
      <c r="CI44" s="621"/>
      <c r="CJ44" s="621"/>
      <c r="CK44" s="621"/>
      <c r="CL44" s="621"/>
      <c r="CM44" s="621"/>
      <c r="CN44" s="621"/>
      <c r="CO44" s="621"/>
      <c r="CP44" s="621"/>
      <c r="CQ44" s="622"/>
      <c r="CR44" s="623">
        <v>669236</v>
      </c>
      <c r="CS44" s="624"/>
      <c r="CT44" s="624"/>
      <c r="CU44" s="624"/>
      <c r="CV44" s="624"/>
      <c r="CW44" s="624"/>
      <c r="CX44" s="624"/>
      <c r="CY44" s="625"/>
      <c r="CZ44" s="657">
        <v>6</v>
      </c>
      <c r="DA44" s="706"/>
      <c r="DB44" s="706"/>
      <c r="DC44" s="707"/>
      <c r="DD44" s="632">
        <v>189992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338</v>
      </c>
      <c r="CG45" s="621"/>
      <c r="CH45" s="621"/>
      <c r="CI45" s="621"/>
      <c r="CJ45" s="621"/>
      <c r="CK45" s="621"/>
      <c r="CL45" s="621"/>
      <c r="CM45" s="621"/>
      <c r="CN45" s="621"/>
      <c r="CO45" s="621"/>
      <c r="CP45" s="621"/>
      <c r="CQ45" s="622"/>
      <c r="CR45" s="623">
        <v>364968</v>
      </c>
      <c r="CS45" s="655"/>
      <c r="CT45" s="655"/>
      <c r="CU45" s="655"/>
      <c r="CV45" s="655"/>
      <c r="CW45" s="655"/>
      <c r="CX45" s="655"/>
      <c r="CY45" s="656"/>
      <c r="CZ45" s="657">
        <v>3.2</v>
      </c>
      <c r="DA45" s="658"/>
      <c r="DB45" s="658"/>
      <c r="DC45" s="659"/>
      <c r="DD45" s="632">
        <v>29924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339</v>
      </c>
      <c r="CG46" s="621"/>
      <c r="CH46" s="621"/>
      <c r="CI46" s="621"/>
      <c r="CJ46" s="621"/>
      <c r="CK46" s="621"/>
      <c r="CL46" s="621"/>
      <c r="CM46" s="621"/>
      <c r="CN46" s="621"/>
      <c r="CO46" s="621"/>
      <c r="CP46" s="621"/>
      <c r="CQ46" s="622"/>
      <c r="CR46" s="623">
        <v>286275</v>
      </c>
      <c r="CS46" s="624"/>
      <c r="CT46" s="624"/>
      <c r="CU46" s="624"/>
      <c r="CV46" s="624"/>
      <c r="CW46" s="624"/>
      <c r="CX46" s="624"/>
      <c r="CY46" s="625"/>
      <c r="CZ46" s="657">
        <v>2.5</v>
      </c>
      <c r="DA46" s="706"/>
      <c r="DB46" s="706"/>
      <c r="DC46" s="707"/>
      <c r="DD46" s="632">
        <v>152475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340</v>
      </c>
      <c r="CG47" s="621"/>
      <c r="CH47" s="621"/>
      <c r="CI47" s="621"/>
      <c r="CJ47" s="621"/>
      <c r="CK47" s="621"/>
      <c r="CL47" s="621"/>
      <c r="CM47" s="621"/>
      <c r="CN47" s="621"/>
      <c r="CO47" s="621"/>
      <c r="CP47" s="621"/>
      <c r="CQ47" s="622"/>
      <c r="CR47" s="623">
        <v>27209</v>
      </c>
      <c r="CS47" s="655"/>
      <c r="CT47" s="655"/>
      <c r="CU47" s="655"/>
      <c r="CV47" s="655"/>
      <c r="CW47" s="655"/>
      <c r="CX47" s="655"/>
      <c r="CY47" s="656"/>
      <c r="CZ47" s="657">
        <v>0.2</v>
      </c>
      <c r="DA47" s="658"/>
      <c r="DB47" s="658"/>
      <c r="DC47" s="659"/>
      <c r="DD47" s="632">
        <v>10765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341</v>
      </c>
      <c r="CG48" s="621"/>
      <c r="CH48" s="621"/>
      <c r="CI48" s="621"/>
      <c r="CJ48" s="621"/>
      <c r="CK48" s="621"/>
      <c r="CL48" s="621"/>
      <c r="CM48" s="621"/>
      <c r="CN48" s="621"/>
      <c r="CO48" s="621"/>
      <c r="CP48" s="621"/>
      <c r="CQ48" s="622"/>
      <c r="CR48" s="623" t="s">
        <v>113</v>
      </c>
      <c r="CS48" s="624"/>
      <c r="CT48" s="624"/>
      <c r="CU48" s="624"/>
      <c r="CV48" s="624"/>
      <c r="CW48" s="624"/>
      <c r="CX48" s="624"/>
      <c r="CY48" s="625"/>
      <c r="CZ48" s="657" t="s">
        <v>113</v>
      </c>
      <c r="DA48" s="706"/>
      <c r="DB48" s="706"/>
      <c r="DC48" s="707"/>
      <c r="DD48" s="632" t="s">
        <v>113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342</v>
      </c>
      <c r="CE49" s="667"/>
      <c r="CF49" s="667"/>
      <c r="CG49" s="667"/>
      <c r="CH49" s="667"/>
      <c r="CI49" s="667"/>
      <c r="CJ49" s="667"/>
      <c r="CK49" s="667"/>
      <c r="CL49" s="667"/>
      <c r="CM49" s="667"/>
      <c r="CN49" s="667"/>
      <c r="CO49" s="667"/>
      <c r="CP49" s="667"/>
      <c r="CQ49" s="668"/>
      <c r="CR49" s="695">
        <v>11237047</v>
      </c>
      <c r="CS49" s="691"/>
      <c r="CT49" s="691"/>
      <c r="CU49" s="691"/>
      <c r="CV49" s="691"/>
      <c r="CW49" s="691"/>
      <c r="CX49" s="691"/>
      <c r="CY49" s="718"/>
      <c r="CZ49" s="719">
        <v>100</v>
      </c>
      <c r="DA49" s="720"/>
      <c r="DB49" s="720"/>
      <c r="DC49" s="721"/>
      <c r="DD49" s="722">
        <v>8782551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344</v>
      </c>
      <c r="DK2" s="765"/>
      <c r="DL2" s="765"/>
      <c r="DM2" s="765"/>
      <c r="DN2" s="765"/>
      <c r="DO2" s="766"/>
      <c r="DP2" s="200"/>
      <c r="DQ2" s="764" t="s">
        <v>345</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346</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348</v>
      </c>
      <c r="B5" s="759"/>
      <c r="C5" s="759"/>
      <c r="D5" s="759"/>
      <c r="E5" s="759"/>
      <c r="F5" s="759"/>
      <c r="G5" s="759"/>
      <c r="H5" s="759"/>
      <c r="I5" s="759"/>
      <c r="J5" s="759"/>
      <c r="K5" s="759"/>
      <c r="L5" s="759"/>
      <c r="M5" s="759"/>
      <c r="N5" s="759"/>
      <c r="O5" s="759"/>
      <c r="P5" s="760"/>
      <c r="Q5" s="735" t="s">
        <v>349</v>
      </c>
      <c r="R5" s="736"/>
      <c r="S5" s="736"/>
      <c r="T5" s="736"/>
      <c r="U5" s="737"/>
      <c r="V5" s="735" t="s">
        <v>350</v>
      </c>
      <c r="W5" s="736"/>
      <c r="X5" s="736"/>
      <c r="Y5" s="736"/>
      <c r="Z5" s="737"/>
      <c r="AA5" s="735" t="s">
        <v>351</v>
      </c>
      <c r="AB5" s="736"/>
      <c r="AC5" s="736"/>
      <c r="AD5" s="736"/>
      <c r="AE5" s="736"/>
      <c r="AF5" s="768" t="s">
        <v>352</v>
      </c>
      <c r="AG5" s="736"/>
      <c r="AH5" s="736"/>
      <c r="AI5" s="736"/>
      <c r="AJ5" s="747"/>
      <c r="AK5" s="736" t="s">
        <v>353</v>
      </c>
      <c r="AL5" s="736"/>
      <c r="AM5" s="736"/>
      <c r="AN5" s="736"/>
      <c r="AO5" s="737"/>
      <c r="AP5" s="735" t="s">
        <v>354</v>
      </c>
      <c r="AQ5" s="736"/>
      <c r="AR5" s="736"/>
      <c r="AS5" s="736"/>
      <c r="AT5" s="737"/>
      <c r="AU5" s="735" t="s">
        <v>355</v>
      </c>
      <c r="AV5" s="736"/>
      <c r="AW5" s="736"/>
      <c r="AX5" s="736"/>
      <c r="AY5" s="747"/>
      <c r="AZ5" s="207"/>
      <c r="BA5" s="207"/>
      <c r="BB5" s="207"/>
      <c r="BC5" s="207"/>
      <c r="BD5" s="207"/>
      <c r="BE5" s="208"/>
      <c r="BF5" s="208"/>
      <c r="BG5" s="208"/>
      <c r="BH5" s="208"/>
      <c r="BI5" s="208"/>
      <c r="BJ5" s="208"/>
      <c r="BK5" s="208"/>
      <c r="BL5" s="208"/>
      <c r="BM5" s="208"/>
      <c r="BN5" s="208"/>
      <c r="BO5" s="208"/>
      <c r="BP5" s="208"/>
      <c r="BQ5" s="758" t="s">
        <v>356</v>
      </c>
      <c r="BR5" s="759"/>
      <c r="BS5" s="759"/>
      <c r="BT5" s="759"/>
      <c r="BU5" s="759"/>
      <c r="BV5" s="759"/>
      <c r="BW5" s="759"/>
      <c r="BX5" s="759"/>
      <c r="BY5" s="759"/>
      <c r="BZ5" s="759"/>
      <c r="CA5" s="759"/>
      <c r="CB5" s="759"/>
      <c r="CC5" s="759"/>
      <c r="CD5" s="759"/>
      <c r="CE5" s="759"/>
      <c r="CF5" s="759"/>
      <c r="CG5" s="760"/>
      <c r="CH5" s="735" t="s">
        <v>357</v>
      </c>
      <c r="CI5" s="736"/>
      <c r="CJ5" s="736"/>
      <c r="CK5" s="736"/>
      <c r="CL5" s="737"/>
      <c r="CM5" s="735" t="s">
        <v>358</v>
      </c>
      <c r="CN5" s="736"/>
      <c r="CO5" s="736"/>
      <c r="CP5" s="736"/>
      <c r="CQ5" s="737"/>
      <c r="CR5" s="735" t="s">
        <v>359</v>
      </c>
      <c r="CS5" s="736"/>
      <c r="CT5" s="736"/>
      <c r="CU5" s="736"/>
      <c r="CV5" s="737"/>
      <c r="CW5" s="735" t="s">
        <v>360</v>
      </c>
      <c r="CX5" s="736"/>
      <c r="CY5" s="736"/>
      <c r="CZ5" s="736"/>
      <c r="DA5" s="737"/>
      <c r="DB5" s="735" t="s">
        <v>361</v>
      </c>
      <c r="DC5" s="736"/>
      <c r="DD5" s="736"/>
      <c r="DE5" s="736"/>
      <c r="DF5" s="737"/>
      <c r="DG5" s="741" t="s">
        <v>362</v>
      </c>
      <c r="DH5" s="742"/>
      <c r="DI5" s="742"/>
      <c r="DJ5" s="742"/>
      <c r="DK5" s="743"/>
      <c r="DL5" s="741" t="s">
        <v>363</v>
      </c>
      <c r="DM5" s="742"/>
      <c r="DN5" s="742"/>
      <c r="DO5" s="742"/>
      <c r="DP5" s="743"/>
      <c r="DQ5" s="735" t="s">
        <v>364</v>
      </c>
      <c r="DR5" s="736"/>
      <c r="DS5" s="736"/>
      <c r="DT5" s="736"/>
      <c r="DU5" s="737"/>
      <c r="DV5" s="735" t="s">
        <v>355</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365</v>
      </c>
      <c r="C7" s="750"/>
      <c r="D7" s="750"/>
      <c r="E7" s="750"/>
      <c r="F7" s="750"/>
      <c r="G7" s="750"/>
      <c r="H7" s="750"/>
      <c r="I7" s="750"/>
      <c r="J7" s="750"/>
      <c r="K7" s="750"/>
      <c r="L7" s="750"/>
      <c r="M7" s="750"/>
      <c r="N7" s="750"/>
      <c r="O7" s="750"/>
      <c r="P7" s="751"/>
      <c r="Q7" s="752">
        <v>11609</v>
      </c>
      <c r="R7" s="753"/>
      <c r="S7" s="753"/>
      <c r="T7" s="753"/>
      <c r="U7" s="753"/>
      <c r="V7" s="753">
        <v>11237</v>
      </c>
      <c r="W7" s="753"/>
      <c r="X7" s="753"/>
      <c r="Y7" s="753"/>
      <c r="Z7" s="753"/>
      <c r="AA7" s="753">
        <v>372</v>
      </c>
      <c r="AB7" s="753"/>
      <c r="AC7" s="753"/>
      <c r="AD7" s="753"/>
      <c r="AE7" s="754"/>
      <c r="AF7" s="755">
        <v>314</v>
      </c>
      <c r="AG7" s="756"/>
      <c r="AH7" s="756"/>
      <c r="AI7" s="756"/>
      <c r="AJ7" s="757"/>
      <c r="AK7" s="792">
        <v>297</v>
      </c>
      <c r="AL7" s="793"/>
      <c r="AM7" s="793"/>
      <c r="AN7" s="793"/>
      <c r="AO7" s="793"/>
      <c r="AP7" s="793">
        <v>9855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44</v>
      </c>
      <c r="CI7" s="790"/>
      <c r="CJ7" s="790"/>
      <c r="CK7" s="790"/>
      <c r="CL7" s="791"/>
      <c r="CM7" s="789">
        <v>386</v>
      </c>
      <c r="CN7" s="790"/>
      <c r="CO7" s="790"/>
      <c r="CP7" s="790"/>
      <c r="CQ7" s="791"/>
      <c r="CR7" s="789">
        <v>2</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2</v>
      </c>
      <c r="CI8" s="800"/>
      <c r="CJ8" s="800"/>
      <c r="CK8" s="800"/>
      <c r="CL8" s="801"/>
      <c r="CM8" s="799">
        <v>151</v>
      </c>
      <c r="CN8" s="800"/>
      <c r="CO8" s="800"/>
      <c r="CP8" s="800"/>
      <c r="CQ8" s="801"/>
      <c r="CR8" s="799">
        <v>20</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548</v>
      </c>
      <c r="BT9" s="787"/>
      <c r="BU9" s="787"/>
      <c r="BV9" s="787"/>
      <c r="BW9" s="787"/>
      <c r="BX9" s="787"/>
      <c r="BY9" s="787"/>
      <c r="BZ9" s="787"/>
      <c r="CA9" s="787"/>
      <c r="CB9" s="787"/>
      <c r="CC9" s="787"/>
      <c r="CD9" s="787"/>
      <c r="CE9" s="787"/>
      <c r="CF9" s="787"/>
      <c r="CG9" s="788"/>
      <c r="CH9" s="799">
        <v>23</v>
      </c>
      <c r="CI9" s="800"/>
      <c r="CJ9" s="800"/>
      <c r="CK9" s="800"/>
      <c r="CL9" s="801"/>
      <c r="CM9" s="799">
        <v>187</v>
      </c>
      <c r="CN9" s="800"/>
      <c r="CO9" s="800"/>
      <c r="CP9" s="800"/>
      <c r="CQ9" s="801"/>
      <c r="CR9" s="799">
        <v>5</v>
      </c>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367</v>
      </c>
      <c r="B23" s="808" t="s">
        <v>368</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314</v>
      </c>
      <c r="AG23" s="812"/>
      <c r="AH23" s="812"/>
      <c r="AI23" s="812"/>
      <c r="AJ23" s="815"/>
      <c r="AK23" s="816"/>
      <c r="AL23" s="817"/>
      <c r="AM23" s="817"/>
      <c r="AN23" s="817"/>
      <c r="AO23" s="817"/>
      <c r="AP23" s="812"/>
      <c r="AQ23" s="812"/>
      <c r="AR23" s="812"/>
      <c r="AS23" s="812"/>
      <c r="AT23" s="812"/>
      <c r="AU23" s="818"/>
      <c r="AV23" s="818"/>
      <c r="AW23" s="818"/>
      <c r="AX23" s="818"/>
      <c r="AY23" s="819"/>
      <c r="AZ23" s="827" t="s">
        <v>113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348</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355</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379</v>
      </c>
      <c r="C28" s="750"/>
      <c r="D28" s="750"/>
      <c r="E28" s="750"/>
      <c r="F28" s="750"/>
      <c r="G28" s="750"/>
      <c r="H28" s="750"/>
      <c r="I28" s="750"/>
      <c r="J28" s="750"/>
      <c r="K28" s="750"/>
      <c r="L28" s="750"/>
      <c r="M28" s="750"/>
      <c r="N28" s="750"/>
      <c r="O28" s="750"/>
      <c r="P28" s="751"/>
      <c r="Q28" s="840">
        <v>3278</v>
      </c>
      <c r="R28" s="841"/>
      <c r="S28" s="841"/>
      <c r="T28" s="841"/>
      <c r="U28" s="841"/>
      <c r="V28" s="841">
        <v>3047</v>
      </c>
      <c r="W28" s="841"/>
      <c r="X28" s="841"/>
      <c r="Y28" s="841"/>
      <c r="Z28" s="841"/>
      <c r="AA28" s="841">
        <v>231</v>
      </c>
      <c r="AB28" s="841"/>
      <c r="AC28" s="841"/>
      <c r="AD28" s="841"/>
      <c r="AE28" s="842"/>
      <c r="AF28" s="843">
        <v>231</v>
      </c>
      <c r="AG28" s="841"/>
      <c r="AH28" s="841"/>
      <c r="AI28" s="841"/>
      <c r="AJ28" s="844"/>
      <c r="AK28" s="845">
        <v>250</v>
      </c>
      <c r="AL28" s="836"/>
      <c r="AM28" s="836"/>
      <c r="AN28" s="836"/>
      <c r="AO28" s="836"/>
      <c r="AP28" s="836" t="s">
        <v>534</v>
      </c>
      <c r="AQ28" s="836"/>
      <c r="AR28" s="836"/>
      <c r="AS28" s="836"/>
      <c r="AT28" s="836"/>
      <c r="AU28" s="836" t="s">
        <v>534</v>
      </c>
      <c r="AV28" s="836"/>
      <c r="AW28" s="836"/>
      <c r="AX28" s="836"/>
      <c r="AY28" s="836"/>
      <c r="AZ28" s="837" t="s">
        <v>534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380</v>
      </c>
      <c r="C29" s="774"/>
      <c r="D29" s="774"/>
      <c r="E29" s="774"/>
      <c r="F29" s="774"/>
      <c r="G29" s="774"/>
      <c r="H29" s="774"/>
      <c r="I29" s="774"/>
      <c r="J29" s="774"/>
      <c r="K29" s="774"/>
      <c r="L29" s="774"/>
      <c r="M29" s="774"/>
      <c r="N29" s="774"/>
      <c r="O29" s="774"/>
      <c r="P29" s="775"/>
      <c r="Q29" s="776">
        <v>2595</v>
      </c>
      <c r="R29" s="777"/>
      <c r="S29" s="777"/>
      <c r="T29" s="777"/>
      <c r="U29" s="777"/>
      <c r="V29" s="777">
        <v>2507</v>
      </c>
      <c r="W29" s="777"/>
      <c r="X29" s="777"/>
      <c r="Y29" s="777"/>
      <c r="Z29" s="777"/>
      <c r="AA29" s="777">
        <v>88</v>
      </c>
      <c r="AB29" s="777"/>
      <c r="AC29" s="777"/>
      <c r="AD29" s="777"/>
      <c r="AE29" s="778"/>
      <c r="AF29" s="779">
        <v>88</v>
      </c>
      <c r="AG29" s="780"/>
      <c r="AH29" s="780"/>
      <c r="AI29" s="780"/>
      <c r="AJ29" s="781"/>
      <c r="AK29" s="848">
        <v>369</v>
      </c>
      <c r="AL29" s="849"/>
      <c r="AM29" s="849"/>
      <c r="AN29" s="849"/>
      <c r="AO29" s="849"/>
      <c r="AP29" s="849" t="s">
        <v>535</v>
      </c>
      <c r="AQ29" s="849"/>
      <c r="AR29" s="849"/>
      <c r="AS29" s="849"/>
      <c r="AT29" s="849"/>
      <c r="AU29" s="849" t="s">
        <v>535</v>
      </c>
      <c r="AV29" s="849"/>
      <c r="AW29" s="849"/>
      <c r="AX29" s="849"/>
      <c r="AY29" s="849"/>
      <c r="AZ29" s="850" t="s">
        <v>535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381</v>
      </c>
      <c r="C30" s="774"/>
      <c r="D30" s="774"/>
      <c r="E30" s="774"/>
      <c r="F30" s="774"/>
      <c r="G30" s="774"/>
      <c r="H30" s="774"/>
      <c r="I30" s="774"/>
      <c r="J30" s="774"/>
      <c r="K30" s="774"/>
      <c r="L30" s="774"/>
      <c r="M30" s="774"/>
      <c r="N30" s="774"/>
      <c r="O30" s="774"/>
      <c r="P30" s="775"/>
      <c r="Q30" s="776">
        <v>222</v>
      </c>
      <c r="R30" s="777"/>
      <c r="S30" s="777"/>
      <c r="T30" s="777"/>
      <c r="U30" s="777"/>
      <c r="V30" s="777">
        <v>221</v>
      </c>
      <c r="W30" s="777"/>
      <c r="X30" s="777"/>
      <c r="Y30" s="777"/>
      <c r="Z30" s="777"/>
      <c r="AA30" s="777">
        <v>1</v>
      </c>
      <c r="AB30" s="777"/>
      <c r="AC30" s="777"/>
      <c r="AD30" s="777"/>
      <c r="AE30" s="778"/>
      <c r="AF30" s="779">
        <v>1</v>
      </c>
      <c r="AG30" s="780"/>
      <c r="AH30" s="780"/>
      <c r="AI30" s="780"/>
      <c r="AJ30" s="781"/>
      <c r="AK30" s="848">
        <v>86</v>
      </c>
      <c r="AL30" s="849"/>
      <c r="AM30" s="849"/>
      <c r="AN30" s="849"/>
      <c r="AO30" s="849"/>
      <c r="AP30" s="849" t="s">
        <v>535</v>
      </c>
      <c r="AQ30" s="849"/>
      <c r="AR30" s="849"/>
      <c r="AS30" s="849"/>
      <c r="AT30" s="849"/>
      <c r="AU30" s="849" t="s">
        <v>535</v>
      </c>
      <c r="AV30" s="849"/>
      <c r="AW30" s="849"/>
      <c r="AX30" s="849"/>
      <c r="AY30" s="849"/>
      <c r="AZ30" s="850" t="s">
        <v>535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382</v>
      </c>
      <c r="C31" s="774"/>
      <c r="D31" s="774"/>
      <c r="E31" s="774"/>
      <c r="F31" s="774"/>
      <c r="G31" s="774"/>
      <c r="H31" s="774"/>
      <c r="I31" s="774"/>
      <c r="J31" s="774"/>
      <c r="K31" s="774"/>
      <c r="L31" s="774"/>
      <c r="M31" s="774"/>
      <c r="N31" s="774"/>
      <c r="O31" s="774"/>
      <c r="P31" s="775"/>
      <c r="Q31" s="776">
        <v>456</v>
      </c>
      <c r="R31" s="777"/>
      <c r="S31" s="777"/>
      <c r="T31" s="777"/>
      <c r="U31" s="777"/>
      <c r="V31" s="777">
        <v>431</v>
      </c>
      <c r="W31" s="777"/>
      <c r="X31" s="777"/>
      <c r="Y31" s="777"/>
      <c r="Z31" s="777"/>
      <c r="AA31" s="777">
        <v>25</v>
      </c>
      <c r="AB31" s="777"/>
      <c r="AC31" s="777"/>
      <c r="AD31" s="777"/>
      <c r="AE31" s="778"/>
      <c r="AF31" s="779">
        <v>162</v>
      </c>
      <c r="AG31" s="780"/>
      <c r="AH31" s="780"/>
      <c r="AI31" s="780"/>
      <c r="AJ31" s="781"/>
      <c r="AK31" s="848">
        <v>37</v>
      </c>
      <c r="AL31" s="849"/>
      <c r="AM31" s="849"/>
      <c r="AN31" s="849"/>
      <c r="AO31" s="849"/>
      <c r="AP31" s="849">
        <v>1463</v>
      </c>
      <c r="AQ31" s="849"/>
      <c r="AR31" s="849"/>
      <c r="AS31" s="849"/>
      <c r="AT31" s="849"/>
      <c r="AU31" s="849">
        <v>120</v>
      </c>
      <c r="AV31" s="849"/>
      <c r="AW31" s="849"/>
      <c r="AX31" s="849"/>
      <c r="AY31" s="849"/>
      <c r="AZ31" s="850" t="s">
        <v>535</v>
      </c>
      <c r="BA31" s="850"/>
      <c r="BB31" s="850"/>
      <c r="BC31" s="850"/>
      <c r="BD31" s="850"/>
      <c r="BE31" s="846" t="s">
        <v>383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384</v>
      </c>
      <c r="C32" s="774"/>
      <c r="D32" s="774"/>
      <c r="E32" s="774"/>
      <c r="F32" s="774"/>
      <c r="G32" s="774"/>
      <c r="H32" s="774"/>
      <c r="I32" s="774"/>
      <c r="J32" s="774"/>
      <c r="K32" s="774"/>
      <c r="L32" s="774"/>
      <c r="M32" s="774"/>
      <c r="N32" s="774"/>
      <c r="O32" s="774"/>
      <c r="P32" s="775"/>
      <c r="Q32" s="776">
        <v>607</v>
      </c>
      <c r="R32" s="777"/>
      <c r="S32" s="777"/>
      <c r="T32" s="777"/>
      <c r="U32" s="777"/>
      <c r="V32" s="777">
        <v>597</v>
      </c>
      <c r="W32" s="777"/>
      <c r="X32" s="777"/>
      <c r="Y32" s="777"/>
      <c r="Z32" s="777"/>
      <c r="AA32" s="777">
        <v>10</v>
      </c>
      <c r="AB32" s="777"/>
      <c r="AC32" s="777"/>
      <c r="AD32" s="777"/>
      <c r="AE32" s="778"/>
      <c r="AF32" s="779">
        <v>10</v>
      </c>
      <c r="AG32" s="780"/>
      <c r="AH32" s="780"/>
      <c r="AI32" s="780"/>
      <c r="AJ32" s="781"/>
      <c r="AK32" s="848">
        <v>265</v>
      </c>
      <c r="AL32" s="849"/>
      <c r="AM32" s="849"/>
      <c r="AN32" s="849"/>
      <c r="AO32" s="849"/>
      <c r="AP32" s="849">
        <v>3503</v>
      </c>
      <c r="AQ32" s="849"/>
      <c r="AR32" s="849"/>
      <c r="AS32" s="849"/>
      <c r="AT32" s="849"/>
      <c r="AU32" s="849">
        <v>3457</v>
      </c>
      <c r="AV32" s="849"/>
      <c r="AW32" s="849"/>
      <c r="AX32" s="849"/>
      <c r="AY32" s="849"/>
      <c r="AZ32" s="850" t="s">
        <v>536</v>
      </c>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v>112</v>
      </c>
      <c r="R33" s="777"/>
      <c r="S33" s="777"/>
      <c r="T33" s="777"/>
      <c r="U33" s="777"/>
      <c r="V33" s="777">
        <v>109</v>
      </c>
      <c r="W33" s="777"/>
      <c r="X33" s="777"/>
      <c r="Y33" s="777"/>
      <c r="Z33" s="777"/>
      <c r="AA33" s="777">
        <v>3</v>
      </c>
      <c r="AB33" s="777"/>
      <c r="AC33" s="777"/>
      <c r="AD33" s="777"/>
      <c r="AE33" s="778"/>
      <c r="AF33" s="779">
        <v>3</v>
      </c>
      <c r="AG33" s="780"/>
      <c r="AH33" s="780"/>
      <c r="AI33" s="780"/>
      <c r="AJ33" s="781"/>
      <c r="AK33" s="848">
        <v>80</v>
      </c>
      <c r="AL33" s="849"/>
      <c r="AM33" s="849"/>
      <c r="AN33" s="849"/>
      <c r="AO33" s="849"/>
      <c r="AP33" s="849">
        <v>734</v>
      </c>
      <c r="AQ33" s="849"/>
      <c r="AR33" s="849"/>
      <c r="AS33" s="849"/>
      <c r="AT33" s="849"/>
      <c r="AU33" s="849">
        <v>678</v>
      </c>
      <c r="AV33" s="849"/>
      <c r="AW33" s="849"/>
      <c r="AX33" s="849"/>
      <c r="AY33" s="849"/>
      <c r="AZ33" s="850" t="s">
        <v>535</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387</v>
      </c>
      <c r="C34" s="774"/>
      <c r="D34" s="774"/>
      <c r="E34" s="774"/>
      <c r="F34" s="774"/>
      <c r="G34" s="774"/>
      <c r="H34" s="774"/>
      <c r="I34" s="774"/>
      <c r="J34" s="774"/>
      <c r="K34" s="774"/>
      <c r="L34" s="774"/>
      <c r="M34" s="774"/>
      <c r="N34" s="774"/>
      <c r="O34" s="774"/>
      <c r="P34" s="775"/>
      <c r="Q34" s="776">
        <v>10</v>
      </c>
      <c r="R34" s="777"/>
      <c r="S34" s="777"/>
      <c r="T34" s="777"/>
      <c r="U34" s="777"/>
      <c r="V34" s="777">
        <v>9</v>
      </c>
      <c r="W34" s="777"/>
      <c r="X34" s="777"/>
      <c r="Y34" s="777"/>
      <c r="Z34" s="777"/>
      <c r="AA34" s="777">
        <v>1</v>
      </c>
      <c r="AB34" s="777"/>
      <c r="AC34" s="777"/>
      <c r="AD34" s="777"/>
      <c r="AE34" s="778"/>
      <c r="AF34" s="779">
        <v>1</v>
      </c>
      <c r="AG34" s="780"/>
      <c r="AH34" s="780"/>
      <c r="AI34" s="780"/>
      <c r="AJ34" s="781"/>
      <c r="AK34" s="848">
        <v>5</v>
      </c>
      <c r="AL34" s="849"/>
      <c r="AM34" s="849"/>
      <c r="AN34" s="849"/>
      <c r="AO34" s="849"/>
      <c r="AP34" s="849">
        <v>58</v>
      </c>
      <c r="AQ34" s="849"/>
      <c r="AR34" s="849"/>
      <c r="AS34" s="849"/>
      <c r="AT34" s="849"/>
      <c r="AU34" s="849">
        <v>30</v>
      </c>
      <c r="AV34" s="849"/>
      <c r="AW34" s="849"/>
      <c r="AX34" s="849"/>
      <c r="AY34" s="849"/>
      <c r="AZ34" s="850" t="s">
        <v>535</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388</v>
      </c>
      <c r="C35" s="774"/>
      <c r="D35" s="774"/>
      <c r="E35" s="774"/>
      <c r="F35" s="774"/>
      <c r="G35" s="774"/>
      <c r="H35" s="774"/>
      <c r="I35" s="774"/>
      <c r="J35" s="774"/>
      <c r="K35" s="774"/>
      <c r="L35" s="774"/>
      <c r="M35" s="774"/>
      <c r="N35" s="774"/>
      <c r="O35" s="774"/>
      <c r="P35" s="775"/>
      <c r="Q35" s="776">
        <v>12</v>
      </c>
      <c r="R35" s="777"/>
      <c r="S35" s="777"/>
      <c r="T35" s="777"/>
      <c r="U35" s="777"/>
      <c r="V35" s="777">
        <v>11</v>
      </c>
      <c r="W35" s="777"/>
      <c r="X35" s="777"/>
      <c r="Y35" s="777"/>
      <c r="Z35" s="777"/>
      <c r="AA35" s="777">
        <v>1</v>
      </c>
      <c r="AB35" s="777"/>
      <c r="AC35" s="777"/>
      <c r="AD35" s="777"/>
      <c r="AE35" s="778"/>
      <c r="AF35" s="779">
        <v>28</v>
      </c>
      <c r="AG35" s="780"/>
      <c r="AH35" s="780"/>
      <c r="AI35" s="780"/>
      <c r="AJ35" s="781"/>
      <c r="AK35" s="848">
        <v>10</v>
      </c>
      <c r="AL35" s="849"/>
      <c r="AM35" s="849"/>
      <c r="AN35" s="849"/>
      <c r="AO35" s="849"/>
      <c r="AP35" s="849" t="s">
        <v>535</v>
      </c>
      <c r="AQ35" s="849"/>
      <c r="AR35" s="849"/>
      <c r="AS35" s="849"/>
      <c r="AT35" s="849"/>
      <c r="AU35" s="849" t="s">
        <v>535</v>
      </c>
      <c r="AV35" s="849"/>
      <c r="AW35" s="849"/>
      <c r="AX35" s="849"/>
      <c r="AY35" s="849"/>
      <c r="AZ35" s="850" t="s">
        <v>535</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389</v>
      </c>
      <c r="C36" s="774"/>
      <c r="D36" s="774"/>
      <c r="E36" s="774"/>
      <c r="F36" s="774"/>
      <c r="G36" s="774"/>
      <c r="H36" s="774"/>
      <c r="I36" s="774"/>
      <c r="J36" s="774"/>
      <c r="K36" s="774"/>
      <c r="L36" s="774"/>
      <c r="M36" s="774"/>
      <c r="N36" s="774"/>
      <c r="O36" s="774"/>
      <c r="P36" s="775"/>
      <c r="Q36" s="776">
        <v>276</v>
      </c>
      <c r="R36" s="777"/>
      <c r="S36" s="777"/>
      <c r="T36" s="777"/>
      <c r="U36" s="777"/>
      <c r="V36" s="777">
        <v>274</v>
      </c>
      <c r="W36" s="777"/>
      <c r="X36" s="777"/>
      <c r="Y36" s="777"/>
      <c r="Z36" s="777"/>
      <c r="AA36" s="777">
        <v>2</v>
      </c>
      <c r="AB36" s="777"/>
      <c r="AC36" s="777"/>
      <c r="AD36" s="777"/>
      <c r="AE36" s="778"/>
      <c r="AF36" s="779">
        <v>49</v>
      </c>
      <c r="AG36" s="780"/>
      <c r="AH36" s="780"/>
      <c r="AI36" s="780"/>
      <c r="AJ36" s="781"/>
      <c r="AK36" s="848">
        <v>5</v>
      </c>
      <c r="AL36" s="849"/>
      <c r="AM36" s="849"/>
      <c r="AN36" s="849"/>
      <c r="AO36" s="849"/>
      <c r="AP36" s="849" t="s">
        <v>535</v>
      </c>
      <c r="AQ36" s="849"/>
      <c r="AR36" s="849"/>
      <c r="AS36" s="849"/>
      <c r="AT36" s="849"/>
      <c r="AU36" s="849" t="s">
        <v>535</v>
      </c>
      <c r="AV36" s="849"/>
      <c r="AW36" s="849"/>
      <c r="AX36" s="849"/>
      <c r="AY36" s="849"/>
      <c r="AZ36" s="850" t="s">
        <v>535</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367</v>
      </c>
      <c r="B63" s="808" t="s">
        <v>391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573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113</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393</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394</v>
      </c>
      <c r="AV66" s="736"/>
      <c r="AW66" s="736"/>
      <c r="AX66" s="736"/>
      <c r="AY66" s="737"/>
      <c r="AZ66" s="735" t="s">
        <v>355</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5449</v>
      </c>
      <c r="R68" s="884"/>
      <c r="S68" s="884"/>
      <c r="T68" s="884"/>
      <c r="U68" s="884"/>
      <c r="V68" s="884">
        <v>5297</v>
      </c>
      <c r="W68" s="884"/>
      <c r="X68" s="884"/>
      <c r="Y68" s="884"/>
      <c r="Z68" s="884"/>
      <c r="AA68" s="884">
        <v>152</v>
      </c>
      <c r="AB68" s="884"/>
      <c r="AC68" s="884"/>
      <c r="AD68" s="884"/>
      <c r="AE68" s="884"/>
      <c r="AF68" s="884">
        <v>152</v>
      </c>
      <c r="AG68" s="884"/>
      <c r="AH68" s="884"/>
      <c r="AI68" s="884"/>
      <c r="AJ68" s="884"/>
      <c r="AK68" s="884">
        <v>339</v>
      </c>
      <c r="AL68" s="884"/>
      <c r="AM68" s="884"/>
      <c r="AN68" s="884"/>
      <c r="AO68" s="884"/>
      <c r="AP68" s="884">
        <v>550</v>
      </c>
      <c r="AQ68" s="884"/>
      <c r="AR68" s="884"/>
      <c r="AS68" s="884"/>
      <c r="AT68" s="884"/>
      <c r="AU68" s="884">
        <v>22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710</v>
      </c>
      <c r="R69" s="849"/>
      <c r="S69" s="849"/>
      <c r="T69" s="849"/>
      <c r="U69" s="849"/>
      <c r="V69" s="849">
        <v>565</v>
      </c>
      <c r="W69" s="849"/>
      <c r="X69" s="849"/>
      <c r="Y69" s="849"/>
      <c r="Z69" s="849"/>
      <c r="AA69" s="849">
        <v>145</v>
      </c>
      <c r="AB69" s="849"/>
      <c r="AC69" s="849"/>
      <c r="AD69" s="849"/>
      <c r="AE69" s="849"/>
      <c r="AF69" s="849">
        <v>781</v>
      </c>
      <c r="AG69" s="849"/>
      <c r="AH69" s="849"/>
      <c r="AI69" s="849"/>
      <c r="AJ69" s="849"/>
      <c r="AK69" s="849" t="s">
        <v>550</v>
      </c>
      <c r="AL69" s="849"/>
      <c r="AM69" s="849"/>
      <c r="AN69" s="849"/>
      <c r="AO69" s="849"/>
      <c r="AP69" s="849">
        <v>403</v>
      </c>
      <c r="AQ69" s="849"/>
      <c r="AR69" s="849"/>
      <c r="AS69" s="849"/>
      <c r="AT69" s="849"/>
      <c r="AU69" s="849">
        <v>38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10258</v>
      </c>
      <c r="R70" s="849"/>
      <c r="S70" s="849"/>
      <c r="T70" s="849"/>
      <c r="U70" s="849"/>
      <c r="V70" s="849">
        <v>8973</v>
      </c>
      <c r="W70" s="849"/>
      <c r="X70" s="849"/>
      <c r="Y70" s="849"/>
      <c r="Z70" s="849"/>
      <c r="AA70" s="849">
        <v>1285</v>
      </c>
      <c r="AB70" s="849"/>
      <c r="AC70" s="849"/>
      <c r="AD70" s="849"/>
      <c r="AE70" s="849"/>
      <c r="AF70" s="849">
        <v>1285</v>
      </c>
      <c r="AG70" s="849"/>
      <c r="AH70" s="849"/>
      <c r="AI70" s="849"/>
      <c r="AJ70" s="849"/>
      <c r="AK70" s="849">
        <v>16</v>
      </c>
      <c r="AL70" s="849"/>
      <c r="AM70" s="849"/>
      <c r="AN70" s="849"/>
      <c r="AO70" s="849"/>
      <c r="AP70" s="849" t="s">
        <v>546</v>
      </c>
      <c r="AQ70" s="849"/>
      <c r="AR70" s="849"/>
      <c r="AS70" s="849"/>
      <c r="AT70" s="849"/>
      <c r="AU70" s="849" t="s">
        <v>546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1171</v>
      </c>
      <c r="R71" s="849"/>
      <c r="S71" s="849"/>
      <c r="T71" s="849"/>
      <c r="U71" s="849"/>
      <c r="V71" s="849">
        <v>1170</v>
      </c>
      <c r="W71" s="849"/>
      <c r="X71" s="849"/>
      <c r="Y71" s="849"/>
      <c r="Z71" s="849"/>
      <c r="AA71" s="849">
        <v>1</v>
      </c>
      <c r="AB71" s="849"/>
      <c r="AC71" s="849"/>
      <c r="AD71" s="849"/>
      <c r="AE71" s="849"/>
      <c r="AF71" s="849">
        <v>1</v>
      </c>
      <c r="AG71" s="849"/>
      <c r="AH71" s="849"/>
      <c r="AI71" s="849"/>
      <c r="AJ71" s="849"/>
      <c r="AK71" s="849" t="s">
        <v>546</v>
      </c>
      <c r="AL71" s="849"/>
      <c r="AM71" s="849"/>
      <c r="AN71" s="849"/>
      <c r="AO71" s="849"/>
      <c r="AP71" s="849" t="s">
        <v>546</v>
      </c>
      <c r="AQ71" s="849"/>
      <c r="AR71" s="849"/>
      <c r="AS71" s="849"/>
      <c r="AT71" s="849"/>
      <c r="AU71" s="849" t="s">
        <v>546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1</v>
      </c>
      <c r="R72" s="849"/>
      <c r="S72" s="849"/>
      <c r="T72" s="849"/>
      <c r="U72" s="849"/>
      <c r="V72" s="849" t="s">
        <v>546</v>
      </c>
      <c r="W72" s="849"/>
      <c r="X72" s="849"/>
      <c r="Y72" s="849"/>
      <c r="Z72" s="849"/>
      <c r="AA72" s="849">
        <v>1</v>
      </c>
      <c r="AB72" s="849"/>
      <c r="AC72" s="849"/>
      <c r="AD72" s="849"/>
      <c r="AE72" s="849"/>
      <c r="AF72" s="849">
        <v>1</v>
      </c>
      <c r="AG72" s="849"/>
      <c r="AH72" s="849"/>
      <c r="AI72" s="849"/>
      <c r="AJ72" s="849"/>
      <c r="AK72" s="849" t="s">
        <v>546</v>
      </c>
      <c r="AL72" s="849"/>
      <c r="AM72" s="849"/>
      <c r="AN72" s="849"/>
      <c r="AO72" s="849"/>
      <c r="AP72" s="849" t="s">
        <v>546</v>
      </c>
      <c r="AQ72" s="849"/>
      <c r="AR72" s="849"/>
      <c r="AS72" s="849"/>
      <c r="AT72" s="849"/>
      <c r="AU72" s="849" t="s">
        <v>546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94">
        <v>47</v>
      </c>
      <c r="R73" s="849"/>
      <c r="S73" s="849"/>
      <c r="T73" s="849"/>
      <c r="U73" s="849"/>
      <c r="V73" s="849">
        <v>34</v>
      </c>
      <c r="W73" s="849"/>
      <c r="X73" s="849"/>
      <c r="Y73" s="849"/>
      <c r="Z73" s="849"/>
      <c r="AA73" s="849">
        <v>13</v>
      </c>
      <c r="AB73" s="849"/>
      <c r="AC73" s="849"/>
      <c r="AD73" s="849"/>
      <c r="AE73" s="849"/>
      <c r="AF73" s="849">
        <v>13</v>
      </c>
      <c r="AG73" s="849"/>
      <c r="AH73" s="849"/>
      <c r="AI73" s="849"/>
      <c r="AJ73" s="849"/>
      <c r="AK73" s="849" t="s">
        <v>546</v>
      </c>
      <c r="AL73" s="849"/>
      <c r="AM73" s="849"/>
      <c r="AN73" s="849"/>
      <c r="AO73" s="849"/>
      <c r="AP73" s="849" t="s">
        <v>546</v>
      </c>
      <c r="AQ73" s="849"/>
      <c r="AR73" s="849"/>
      <c r="AS73" s="849"/>
      <c r="AT73" s="849"/>
      <c r="AU73" s="849" t="s">
        <v>546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543</v>
      </c>
      <c r="C74" s="892"/>
      <c r="D74" s="892"/>
      <c r="E74" s="892"/>
      <c r="F74" s="892"/>
      <c r="G74" s="892"/>
      <c r="H74" s="892"/>
      <c r="I74" s="892"/>
      <c r="J74" s="892"/>
      <c r="K74" s="892"/>
      <c r="L74" s="892"/>
      <c r="M74" s="892"/>
      <c r="N74" s="892"/>
      <c r="O74" s="892"/>
      <c r="P74" s="893"/>
      <c r="Q74" s="894">
        <v>28</v>
      </c>
      <c r="R74" s="849"/>
      <c r="S74" s="849"/>
      <c r="T74" s="849"/>
      <c r="U74" s="849"/>
      <c r="V74" s="849">
        <v>22</v>
      </c>
      <c r="W74" s="849"/>
      <c r="X74" s="849"/>
      <c r="Y74" s="849"/>
      <c r="Z74" s="849"/>
      <c r="AA74" s="849">
        <v>6</v>
      </c>
      <c r="AB74" s="849"/>
      <c r="AC74" s="849"/>
      <c r="AD74" s="849"/>
      <c r="AE74" s="849"/>
      <c r="AF74" s="849">
        <v>6</v>
      </c>
      <c r="AG74" s="849"/>
      <c r="AH74" s="849"/>
      <c r="AI74" s="849"/>
      <c r="AJ74" s="849"/>
      <c r="AK74" s="849" t="s">
        <v>546</v>
      </c>
      <c r="AL74" s="849"/>
      <c r="AM74" s="849"/>
      <c r="AN74" s="849"/>
      <c r="AO74" s="849"/>
      <c r="AP74" s="849" t="s">
        <v>546</v>
      </c>
      <c r="AQ74" s="849"/>
      <c r="AR74" s="849"/>
      <c r="AS74" s="849"/>
      <c r="AT74" s="849"/>
      <c r="AU74" s="849" t="s">
        <v>546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544</v>
      </c>
      <c r="C75" s="892"/>
      <c r="D75" s="892"/>
      <c r="E75" s="892"/>
      <c r="F75" s="892"/>
      <c r="G75" s="892"/>
      <c r="H75" s="892"/>
      <c r="I75" s="892"/>
      <c r="J75" s="892"/>
      <c r="K75" s="892"/>
      <c r="L75" s="892"/>
      <c r="M75" s="892"/>
      <c r="N75" s="892"/>
      <c r="O75" s="892"/>
      <c r="P75" s="893"/>
      <c r="Q75" s="897">
        <v>729</v>
      </c>
      <c r="R75" s="898"/>
      <c r="S75" s="898"/>
      <c r="T75" s="898"/>
      <c r="U75" s="848"/>
      <c r="V75" s="899">
        <v>688</v>
      </c>
      <c r="W75" s="898"/>
      <c r="X75" s="898"/>
      <c r="Y75" s="898"/>
      <c r="Z75" s="848"/>
      <c r="AA75" s="899">
        <v>41</v>
      </c>
      <c r="AB75" s="898"/>
      <c r="AC75" s="898"/>
      <c r="AD75" s="898"/>
      <c r="AE75" s="848"/>
      <c r="AF75" s="899">
        <v>41</v>
      </c>
      <c r="AG75" s="898"/>
      <c r="AH75" s="898"/>
      <c r="AI75" s="898"/>
      <c r="AJ75" s="848"/>
      <c r="AK75" s="899" t="s">
        <v>546</v>
      </c>
      <c r="AL75" s="898"/>
      <c r="AM75" s="898"/>
      <c r="AN75" s="898"/>
      <c r="AO75" s="848"/>
      <c r="AP75" s="899" t="s">
        <v>546</v>
      </c>
      <c r="AQ75" s="898"/>
      <c r="AR75" s="898"/>
      <c r="AS75" s="898"/>
      <c r="AT75" s="848"/>
      <c r="AU75" s="899" t="s">
        <v>546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545</v>
      </c>
      <c r="C76" s="892"/>
      <c r="D76" s="892"/>
      <c r="E76" s="892"/>
      <c r="F76" s="892"/>
      <c r="G76" s="892"/>
      <c r="H76" s="892"/>
      <c r="I76" s="892"/>
      <c r="J76" s="892"/>
      <c r="K76" s="892"/>
      <c r="L76" s="892"/>
      <c r="M76" s="892"/>
      <c r="N76" s="892"/>
      <c r="O76" s="892"/>
      <c r="P76" s="893"/>
      <c r="Q76" s="897">
        <v>250943</v>
      </c>
      <c r="R76" s="898"/>
      <c r="S76" s="898"/>
      <c r="T76" s="898"/>
      <c r="U76" s="848"/>
      <c r="V76" s="899">
        <v>239378</v>
      </c>
      <c r="W76" s="898"/>
      <c r="X76" s="898"/>
      <c r="Y76" s="898"/>
      <c r="Z76" s="848"/>
      <c r="AA76" s="899">
        <v>11565</v>
      </c>
      <c r="AB76" s="898"/>
      <c r="AC76" s="898"/>
      <c r="AD76" s="898"/>
      <c r="AE76" s="848"/>
      <c r="AF76" s="899">
        <v>11565</v>
      </c>
      <c r="AG76" s="898"/>
      <c r="AH76" s="898"/>
      <c r="AI76" s="898"/>
      <c r="AJ76" s="848"/>
      <c r="AK76" s="899">
        <v>726</v>
      </c>
      <c r="AL76" s="898"/>
      <c r="AM76" s="898"/>
      <c r="AN76" s="898"/>
      <c r="AO76" s="848"/>
      <c r="AP76" s="899" t="s">
        <v>546</v>
      </c>
      <c r="AQ76" s="898"/>
      <c r="AR76" s="898"/>
      <c r="AS76" s="898"/>
      <c r="AT76" s="848"/>
      <c r="AU76" s="899" t="s">
        <v>546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367</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287</v>
      </c>
      <c r="AG109" s="913"/>
      <c r="AH109" s="913"/>
      <c r="AI109" s="913"/>
      <c r="AJ109" s="914"/>
      <c r="AK109" s="912" t="s">
        <v>286</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287</v>
      </c>
      <c r="BW109" s="913"/>
      <c r="BX109" s="913"/>
      <c r="BY109" s="913"/>
      <c r="BZ109" s="914"/>
      <c r="CA109" s="912" t="s">
        <v>286</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287</v>
      </c>
      <c r="DM109" s="913"/>
      <c r="DN109" s="913"/>
      <c r="DO109" s="913"/>
      <c r="DP109" s="914"/>
      <c r="DQ109" s="912" t="s">
        <v>286</v>
      </c>
      <c r="DR109" s="913"/>
      <c r="DS109" s="913"/>
      <c r="DT109" s="913"/>
      <c r="DU109" s="914"/>
      <c r="DV109" s="912" t="s">
        <v>405</v>
      </c>
      <c r="DW109" s="913"/>
      <c r="DX109" s="913"/>
      <c r="DY109" s="913"/>
      <c r="DZ109" s="915"/>
    </row>
    <row r="110" spans="1:131" s="197" customFormat="1" ht="26.25" customHeight="1" x14ac:dyDescent="0.15">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1438601</v>
      </c>
      <c r="AB110" s="920"/>
      <c r="AC110" s="920"/>
      <c r="AD110" s="920"/>
      <c r="AE110" s="921"/>
      <c r="AF110" s="922">
        <v>1412355</v>
      </c>
      <c r="AG110" s="920"/>
      <c r="AH110" s="920"/>
      <c r="AI110" s="920"/>
      <c r="AJ110" s="921"/>
      <c r="AK110" s="922">
        <v>1346352</v>
      </c>
      <c r="AL110" s="920"/>
      <c r="AM110" s="920"/>
      <c r="AN110" s="920"/>
      <c r="AO110" s="921"/>
      <c r="AP110" s="923">
        <v>20.3</v>
      </c>
      <c r="AQ110" s="924"/>
      <c r="AR110" s="924"/>
      <c r="AS110" s="924"/>
      <c r="AT110" s="925"/>
      <c r="AU110" s="926" t="s">
        <v>60</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11312880</v>
      </c>
      <c r="BR110" s="957"/>
      <c r="BS110" s="957"/>
      <c r="BT110" s="957"/>
      <c r="BU110" s="957"/>
      <c r="BV110" s="957">
        <v>10568228</v>
      </c>
      <c r="BW110" s="957"/>
      <c r="BX110" s="957"/>
      <c r="BY110" s="957"/>
      <c r="BZ110" s="957"/>
      <c r="CA110" s="957">
        <v>9855133</v>
      </c>
      <c r="CB110" s="957"/>
      <c r="CC110" s="957"/>
      <c r="CD110" s="957"/>
      <c r="CE110" s="957"/>
      <c r="CF110" s="971">
        <v>148.5</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7"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836053</v>
      </c>
      <c r="BR111" s="950"/>
      <c r="BS111" s="950"/>
      <c r="BT111" s="950"/>
      <c r="BU111" s="950"/>
      <c r="BV111" s="950">
        <v>643869</v>
      </c>
      <c r="BW111" s="950"/>
      <c r="BX111" s="950"/>
      <c r="BY111" s="950"/>
      <c r="BZ111" s="950"/>
      <c r="CA111" s="950">
        <v>496736</v>
      </c>
      <c r="CB111" s="950"/>
      <c r="CC111" s="950"/>
      <c r="CD111" s="950"/>
      <c r="CE111" s="950"/>
      <c r="CF111" s="944">
        <v>7.5</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7"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4751449</v>
      </c>
      <c r="BR112" s="950"/>
      <c r="BS112" s="950"/>
      <c r="BT112" s="950"/>
      <c r="BU112" s="950"/>
      <c r="BV112" s="950">
        <v>4475435</v>
      </c>
      <c r="BW112" s="950"/>
      <c r="BX112" s="950"/>
      <c r="BY112" s="950"/>
      <c r="BZ112" s="950"/>
      <c r="CA112" s="950">
        <v>4285116</v>
      </c>
      <c r="CB112" s="950"/>
      <c r="CC112" s="950"/>
      <c r="CD112" s="950"/>
      <c r="CE112" s="950"/>
      <c r="CF112" s="944">
        <v>64.599999999999994</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725019</v>
      </c>
      <c r="DH112" s="950"/>
      <c r="DI112" s="950"/>
      <c r="DJ112" s="950"/>
      <c r="DK112" s="950"/>
      <c r="DL112" s="950">
        <v>549966</v>
      </c>
      <c r="DM112" s="950"/>
      <c r="DN112" s="950"/>
      <c r="DO112" s="950"/>
      <c r="DP112" s="950"/>
      <c r="DQ112" s="950" t="s">
        <v>113</v>
      </c>
      <c r="DR112" s="950"/>
      <c r="DS112" s="950"/>
      <c r="DT112" s="950"/>
      <c r="DU112" s="950"/>
      <c r="DV112" s="951" t="s">
        <v>113</v>
      </c>
      <c r="DW112" s="951"/>
      <c r="DX112" s="951"/>
      <c r="DY112" s="951"/>
      <c r="DZ112" s="952"/>
    </row>
    <row r="113" spans="1:130" s="197"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278141</v>
      </c>
      <c r="AB113" s="964"/>
      <c r="AC113" s="964"/>
      <c r="AD113" s="964"/>
      <c r="AE113" s="965"/>
      <c r="AF113" s="966">
        <v>280774</v>
      </c>
      <c r="AG113" s="964"/>
      <c r="AH113" s="964"/>
      <c r="AI113" s="964"/>
      <c r="AJ113" s="965"/>
      <c r="AK113" s="966">
        <v>288811</v>
      </c>
      <c r="AL113" s="964"/>
      <c r="AM113" s="964"/>
      <c r="AN113" s="964"/>
      <c r="AO113" s="965"/>
      <c r="AP113" s="967">
        <v>4.4000000000000004</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117062</v>
      </c>
      <c r="BR113" s="950"/>
      <c r="BS113" s="950"/>
      <c r="BT113" s="950"/>
      <c r="BU113" s="950"/>
      <c r="BV113" s="950">
        <v>86465</v>
      </c>
      <c r="BW113" s="950"/>
      <c r="BX113" s="950"/>
      <c r="BY113" s="950"/>
      <c r="BZ113" s="950"/>
      <c r="CA113" s="950">
        <v>59949</v>
      </c>
      <c r="CB113" s="950"/>
      <c r="CC113" s="950"/>
      <c r="CD113" s="950"/>
      <c r="CE113" s="950"/>
      <c r="CF113" s="944">
        <v>0.9</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57650</v>
      </c>
      <c r="DH113" s="989"/>
      <c r="DI113" s="989"/>
      <c r="DJ113" s="989"/>
      <c r="DK113" s="990"/>
      <c r="DL113" s="991">
        <v>49060</v>
      </c>
      <c r="DM113" s="989"/>
      <c r="DN113" s="989"/>
      <c r="DO113" s="989"/>
      <c r="DP113" s="990"/>
      <c r="DQ113" s="991" t="s">
        <v>113</v>
      </c>
      <c r="DR113" s="989"/>
      <c r="DS113" s="989"/>
      <c r="DT113" s="989"/>
      <c r="DU113" s="990"/>
      <c r="DV113" s="992" t="s">
        <v>113</v>
      </c>
      <c r="DW113" s="993"/>
      <c r="DX113" s="993"/>
      <c r="DY113" s="993"/>
      <c r="DZ113" s="994"/>
    </row>
    <row r="114" spans="1:130" s="197"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49940</v>
      </c>
      <c r="AB114" s="989"/>
      <c r="AC114" s="989"/>
      <c r="AD114" s="989"/>
      <c r="AE114" s="990"/>
      <c r="AF114" s="991">
        <v>37256</v>
      </c>
      <c r="AG114" s="989"/>
      <c r="AH114" s="989"/>
      <c r="AI114" s="989"/>
      <c r="AJ114" s="990"/>
      <c r="AK114" s="991">
        <v>34470</v>
      </c>
      <c r="AL114" s="989"/>
      <c r="AM114" s="989"/>
      <c r="AN114" s="989"/>
      <c r="AO114" s="990"/>
      <c r="AP114" s="992">
        <v>0.5</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2492811</v>
      </c>
      <c r="BR114" s="950"/>
      <c r="BS114" s="950"/>
      <c r="BT114" s="950"/>
      <c r="BU114" s="950"/>
      <c r="BV114" s="950">
        <v>2303498</v>
      </c>
      <c r="BW114" s="950"/>
      <c r="BX114" s="950"/>
      <c r="BY114" s="950"/>
      <c r="BZ114" s="950"/>
      <c r="CA114" s="950">
        <v>2131000</v>
      </c>
      <c r="CB114" s="950"/>
      <c r="CC114" s="950"/>
      <c r="CD114" s="950"/>
      <c r="CE114" s="950"/>
      <c r="CF114" s="944">
        <v>32.1</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7"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152809</v>
      </c>
      <c r="AB115" s="964"/>
      <c r="AC115" s="964"/>
      <c r="AD115" s="964"/>
      <c r="AE115" s="965"/>
      <c r="AF115" s="966">
        <v>96112</v>
      </c>
      <c r="AG115" s="964"/>
      <c r="AH115" s="964"/>
      <c r="AI115" s="964"/>
      <c r="AJ115" s="965"/>
      <c r="AK115" s="966">
        <v>52904</v>
      </c>
      <c r="AL115" s="964"/>
      <c r="AM115" s="964"/>
      <c r="AN115" s="964"/>
      <c r="AO115" s="965"/>
      <c r="AP115" s="967">
        <v>0.8</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7" customFormat="1" ht="26.25" customHeight="1" x14ac:dyDescent="0.15">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18</v>
      </c>
      <c r="AB116" s="989"/>
      <c r="AC116" s="989"/>
      <c r="AD116" s="989"/>
      <c r="AE116" s="990"/>
      <c r="AF116" s="991">
        <v>13</v>
      </c>
      <c r="AG116" s="989"/>
      <c r="AH116" s="989"/>
      <c r="AI116" s="989"/>
      <c r="AJ116" s="990"/>
      <c r="AK116" s="991" t="s">
        <v>113</v>
      </c>
      <c r="AL116" s="989"/>
      <c r="AM116" s="989"/>
      <c r="AN116" s="989"/>
      <c r="AO116" s="990"/>
      <c r="AP116" s="992" t="s">
        <v>113</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7" customFormat="1" ht="26.25" customHeight="1" x14ac:dyDescent="0.15">
      <c r="A117" s="934" t="s">
        <v>170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1919509</v>
      </c>
      <c r="AB117" s="996"/>
      <c r="AC117" s="996"/>
      <c r="AD117" s="996"/>
      <c r="AE117" s="997"/>
      <c r="AF117" s="995">
        <v>1826510</v>
      </c>
      <c r="AG117" s="996"/>
      <c r="AH117" s="996"/>
      <c r="AI117" s="996"/>
      <c r="AJ117" s="997"/>
      <c r="AK117" s="995">
        <v>1722537</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113</v>
      </c>
      <c r="BR117" s="1016"/>
      <c r="BS117" s="1016"/>
      <c r="BT117" s="1016"/>
      <c r="BU117" s="1016"/>
      <c r="BV117" s="1016" t="s">
        <v>113</v>
      </c>
      <c r="BW117" s="1016"/>
      <c r="BX117" s="1016"/>
      <c r="BY117" s="1016"/>
      <c r="BZ117" s="1016"/>
      <c r="CA117" s="1016" t="s">
        <v>113</v>
      </c>
      <c r="CB117" s="1016"/>
      <c r="CC117" s="1016"/>
      <c r="CD117" s="1016"/>
      <c r="CE117" s="1016"/>
      <c r="CF117" s="944" t="s">
        <v>113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7" customFormat="1" ht="26.25" customHeight="1" x14ac:dyDescent="0.15">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287</v>
      </c>
      <c r="AG118" s="913"/>
      <c r="AH118" s="913"/>
      <c r="AI118" s="913"/>
      <c r="AJ118" s="914"/>
      <c r="AK118" s="912" t="s">
        <v>286</v>
      </c>
      <c r="AL118" s="913"/>
      <c r="AM118" s="913"/>
      <c r="AN118" s="913"/>
      <c r="AO118" s="914"/>
      <c r="AP118" s="1020" t="s">
        <v>405</v>
      </c>
      <c r="AQ118" s="1021"/>
      <c r="AR118" s="1021"/>
      <c r="AS118" s="1021"/>
      <c r="AT118" s="1022"/>
      <c r="AU118" s="932"/>
      <c r="AV118" s="933"/>
      <c r="AW118" s="933"/>
      <c r="AX118" s="933"/>
      <c r="AY118" s="933"/>
      <c r="AZ118" s="228" t="s">
        <v>170</v>
      </c>
      <c r="BA118" s="228"/>
      <c r="BB118" s="228"/>
      <c r="BC118" s="228"/>
      <c r="BD118" s="228"/>
      <c r="BE118" s="228"/>
      <c r="BF118" s="228"/>
      <c r="BG118" s="228"/>
      <c r="BH118" s="228"/>
      <c r="BI118" s="228"/>
      <c r="BJ118" s="228"/>
      <c r="BK118" s="228"/>
      <c r="BL118" s="228"/>
      <c r="BM118" s="228"/>
      <c r="BN118" s="228"/>
      <c r="BO118" s="1023" t="s">
        <v>433</v>
      </c>
      <c r="BP118" s="1024"/>
      <c r="BQ118" s="1015">
        <v>19510255</v>
      </c>
      <c r="BR118" s="1016"/>
      <c r="BS118" s="1016"/>
      <c r="BT118" s="1016"/>
      <c r="BU118" s="1016"/>
      <c r="BV118" s="1016">
        <v>18077495</v>
      </c>
      <c r="BW118" s="1016"/>
      <c r="BX118" s="1016"/>
      <c r="BY118" s="1016"/>
      <c r="BZ118" s="1016"/>
      <c r="CA118" s="1016">
        <v>16827934</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7" customFormat="1" ht="26.25" customHeight="1" x14ac:dyDescent="0.15">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113</v>
      </c>
      <c r="AB119" s="920"/>
      <c r="AC119" s="920"/>
      <c r="AD119" s="920"/>
      <c r="AE119" s="921"/>
      <c r="AF119" s="922" t="s">
        <v>113</v>
      </c>
      <c r="AG119" s="920"/>
      <c r="AH119" s="920"/>
      <c r="AI119" s="920"/>
      <c r="AJ119" s="921"/>
      <c r="AK119" s="922" t="s">
        <v>113</v>
      </c>
      <c r="AL119" s="920"/>
      <c r="AM119" s="920"/>
      <c r="AN119" s="920"/>
      <c r="AO119" s="921"/>
      <c r="AP119" s="923" t="s">
        <v>113</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6094922</v>
      </c>
      <c r="BR119" s="957"/>
      <c r="BS119" s="957"/>
      <c r="BT119" s="957"/>
      <c r="BU119" s="957"/>
      <c r="BV119" s="957">
        <v>6818700</v>
      </c>
      <c r="BW119" s="957"/>
      <c r="BX119" s="957"/>
      <c r="BY119" s="957"/>
      <c r="BZ119" s="957"/>
      <c r="CA119" s="957">
        <v>7969797</v>
      </c>
      <c r="CB119" s="957"/>
      <c r="CC119" s="957"/>
      <c r="CD119" s="957"/>
      <c r="CE119" s="957"/>
      <c r="CF119" s="971">
        <v>120.1</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53384</v>
      </c>
      <c r="DH119" s="1028"/>
      <c r="DI119" s="1028"/>
      <c r="DJ119" s="1028"/>
      <c r="DK119" s="1029"/>
      <c r="DL119" s="1030">
        <v>44843</v>
      </c>
      <c r="DM119" s="1028"/>
      <c r="DN119" s="1028"/>
      <c r="DO119" s="1028"/>
      <c r="DP119" s="1029"/>
      <c r="DQ119" s="1030">
        <v>496736</v>
      </c>
      <c r="DR119" s="1028"/>
      <c r="DS119" s="1028"/>
      <c r="DT119" s="1028"/>
      <c r="DU119" s="1029"/>
      <c r="DV119" s="1031">
        <v>7.5</v>
      </c>
      <c r="DW119" s="1032"/>
      <c r="DX119" s="1032"/>
      <c r="DY119" s="1032"/>
      <c r="DZ119" s="1033"/>
    </row>
    <row r="120" spans="1:130" s="197" customFormat="1" ht="26.25" customHeight="1" x14ac:dyDescent="0.15">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472314</v>
      </c>
      <c r="BR120" s="950"/>
      <c r="BS120" s="950"/>
      <c r="BT120" s="950"/>
      <c r="BU120" s="950"/>
      <c r="BV120" s="950">
        <v>409578</v>
      </c>
      <c r="BW120" s="950"/>
      <c r="BX120" s="950"/>
      <c r="BY120" s="950"/>
      <c r="BZ120" s="950"/>
      <c r="CA120" s="950">
        <v>343610</v>
      </c>
      <c r="CB120" s="950"/>
      <c r="CC120" s="950"/>
      <c r="CD120" s="950"/>
      <c r="CE120" s="950"/>
      <c r="CF120" s="944">
        <v>5.2</v>
      </c>
      <c r="CG120" s="945"/>
      <c r="CH120" s="945"/>
      <c r="CI120" s="945"/>
      <c r="CJ120" s="945"/>
      <c r="CK120" s="1043" t="s">
        <v>439</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3533486</v>
      </c>
      <c r="DH120" s="957"/>
      <c r="DI120" s="957"/>
      <c r="DJ120" s="957"/>
      <c r="DK120" s="957"/>
      <c r="DL120" s="957">
        <v>3533888</v>
      </c>
      <c r="DM120" s="957"/>
      <c r="DN120" s="957"/>
      <c r="DO120" s="957"/>
      <c r="DP120" s="957"/>
      <c r="DQ120" s="957">
        <v>3457440</v>
      </c>
      <c r="DR120" s="957"/>
      <c r="DS120" s="957"/>
      <c r="DT120" s="957"/>
      <c r="DU120" s="957"/>
      <c r="DV120" s="958">
        <v>52.1</v>
      </c>
      <c r="DW120" s="958"/>
      <c r="DX120" s="958"/>
      <c r="DY120" s="958"/>
      <c r="DZ120" s="959"/>
    </row>
    <row r="121" spans="1:130" s="197" customFormat="1" ht="26.25" customHeight="1" x14ac:dyDescent="0.15">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11682169</v>
      </c>
      <c r="BR121" s="1016"/>
      <c r="BS121" s="1016"/>
      <c r="BT121" s="1016"/>
      <c r="BU121" s="1016"/>
      <c r="BV121" s="1016">
        <v>11156735</v>
      </c>
      <c r="BW121" s="1016"/>
      <c r="BX121" s="1016"/>
      <c r="BY121" s="1016"/>
      <c r="BZ121" s="1016"/>
      <c r="CA121" s="1016">
        <v>10186658</v>
      </c>
      <c r="CB121" s="1016"/>
      <c r="CC121" s="1016"/>
      <c r="CD121" s="1016"/>
      <c r="CE121" s="1016"/>
      <c r="CF121" s="1054">
        <v>153.5</v>
      </c>
      <c r="CG121" s="1055"/>
      <c r="CH121" s="1055"/>
      <c r="CI121" s="1055"/>
      <c r="CJ121" s="1055"/>
      <c r="CK121" s="1046"/>
      <c r="CL121" s="1047"/>
      <c r="CM121" s="1047"/>
      <c r="CN121" s="1047"/>
      <c r="CO121" s="1048"/>
      <c r="CP121" s="1037" t="s">
        <v>386</v>
      </c>
      <c r="CQ121" s="1038"/>
      <c r="CR121" s="1038"/>
      <c r="CS121" s="1038"/>
      <c r="CT121" s="1038"/>
      <c r="CU121" s="1038"/>
      <c r="CV121" s="1038"/>
      <c r="CW121" s="1038"/>
      <c r="CX121" s="1038"/>
      <c r="CY121" s="1038"/>
      <c r="CZ121" s="1038"/>
      <c r="DA121" s="1038"/>
      <c r="DB121" s="1038"/>
      <c r="DC121" s="1038"/>
      <c r="DD121" s="1038"/>
      <c r="DE121" s="1038"/>
      <c r="DF121" s="1039"/>
      <c r="DG121" s="949">
        <v>802419</v>
      </c>
      <c r="DH121" s="950"/>
      <c r="DI121" s="950"/>
      <c r="DJ121" s="950"/>
      <c r="DK121" s="950"/>
      <c r="DL121" s="950">
        <v>723261</v>
      </c>
      <c r="DM121" s="950"/>
      <c r="DN121" s="950"/>
      <c r="DO121" s="950"/>
      <c r="DP121" s="950"/>
      <c r="DQ121" s="950">
        <v>677803</v>
      </c>
      <c r="DR121" s="950"/>
      <c r="DS121" s="950"/>
      <c r="DT121" s="950"/>
      <c r="DU121" s="950"/>
      <c r="DV121" s="951">
        <v>10.199999999999999</v>
      </c>
      <c r="DW121" s="951"/>
      <c r="DX121" s="951"/>
      <c r="DY121" s="951"/>
      <c r="DZ121" s="952"/>
    </row>
    <row r="122" spans="1:130" s="197" customFormat="1" ht="26.25" customHeight="1" x14ac:dyDescent="0.15">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13"/>
      <c r="AV122" s="1014"/>
      <c r="AW122" s="1014"/>
      <c r="AX122" s="1014"/>
      <c r="AY122" s="1014"/>
      <c r="AZ122" s="228" t="s">
        <v>170</v>
      </c>
      <c r="BA122" s="228"/>
      <c r="BB122" s="228"/>
      <c r="BC122" s="228"/>
      <c r="BD122" s="228"/>
      <c r="BE122" s="228"/>
      <c r="BF122" s="228"/>
      <c r="BG122" s="228"/>
      <c r="BH122" s="228"/>
      <c r="BI122" s="228"/>
      <c r="BJ122" s="228"/>
      <c r="BK122" s="228"/>
      <c r="BL122" s="228"/>
      <c r="BM122" s="228"/>
      <c r="BN122" s="228"/>
      <c r="BO122" s="1023" t="s">
        <v>442</v>
      </c>
      <c r="BP122" s="1024"/>
      <c r="BQ122" s="1064">
        <v>18249405</v>
      </c>
      <c r="BR122" s="1065"/>
      <c r="BS122" s="1065"/>
      <c r="BT122" s="1065"/>
      <c r="BU122" s="1065"/>
      <c r="BV122" s="1065">
        <v>18385013</v>
      </c>
      <c r="BW122" s="1065"/>
      <c r="BX122" s="1065"/>
      <c r="BY122" s="1065"/>
      <c r="BZ122" s="1065"/>
      <c r="CA122" s="1065">
        <v>18500065</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378451</v>
      </c>
      <c r="DH122" s="950"/>
      <c r="DI122" s="950"/>
      <c r="DJ122" s="950"/>
      <c r="DK122" s="950"/>
      <c r="DL122" s="950">
        <v>183545</v>
      </c>
      <c r="DM122" s="950"/>
      <c r="DN122" s="950"/>
      <c r="DO122" s="950"/>
      <c r="DP122" s="950"/>
      <c r="DQ122" s="950">
        <v>119977</v>
      </c>
      <c r="DR122" s="950"/>
      <c r="DS122" s="950"/>
      <c r="DT122" s="950"/>
      <c r="DU122" s="950"/>
      <c r="DV122" s="951">
        <v>1.8</v>
      </c>
      <c r="DW122" s="951"/>
      <c r="DX122" s="951"/>
      <c r="DY122" s="951"/>
      <c r="DZ122" s="952"/>
    </row>
    <row r="123" spans="1:130" s="197" customFormat="1" ht="26.25" customHeight="1" thickBot="1" x14ac:dyDescent="0.2">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19.100000000000001</v>
      </c>
      <c r="BR123" s="1057"/>
      <c r="BS123" s="1057"/>
      <c r="BT123" s="1057"/>
      <c r="BU123" s="1057"/>
      <c r="BV123" s="1057" t="s">
        <v>113</v>
      </c>
      <c r="BW123" s="1057"/>
      <c r="BX123" s="1057"/>
      <c r="BY123" s="1057"/>
      <c r="BZ123" s="1057"/>
      <c r="CA123" s="1057" t="s">
        <v>113</v>
      </c>
      <c r="CB123" s="1057"/>
      <c r="CC123" s="1057"/>
      <c r="CD123" s="1057"/>
      <c r="CE123" s="1057"/>
      <c r="CF123" s="1058"/>
      <c r="CG123" s="1059"/>
      <c r="CH123" s="1059"/>
      <c r="CI123" s="1059"/>
      <c r="CJ123" s="1060"/>
      <c r="CK123" s="1046"/>
      <c r="CL123" s="1047"/>
      <c r="CM123" s="1047"/>
      <c r="CN123" s="1047"/>
      <c r="CO123" s="1048"/>
      <c r="CP123" s="1037" t="s">
        <v>387</v>
      </c>
      <c r="CQ123" s="1038"/>
      <c r="CR123" s="1038"/>
      <c r="CS123" s="1038"/>
      <c r="CT123" s="1038"/>
      <c r="CU123" s="1038"/>
      <c r="CV123" s="1038"/>
      <c r="CW123" s="1038"/>
      <c r="CX123" s="1038"/>
      <c r="CY123" s="1038"/>
      <c r="CZ123" s="1038"/>
      <c r="DA123" s="1038"/>
      <c r="DB123" s="1038"/>
      <c r="DC123" s="1038"/>
      <c r="DD123" s="1038"/>
      <c r="DE123" s="1038"/>
      <c r="DF123" s="1039"/>
      <c r="DG123" s="988">
        <v>37093</v>
      </c>
      <c r="DH123" s="989"/>
      <c r="DI123" s="989"/>
      <c r="DJ123" s="989"/>
      <c r="DK123" s="990"/>
      <c r="DL123" s="991">
        <v>34741</v>
      </c>
      <c r="DM123" s="989"/>
      <c r="DN123" s="989"/>
      <c r="DO123" s="989"/>
      <c r="DP123" s="990"/>
      <c r="DQ123" s="991">
        <v>29896</v>
      </c>
      <c r="DR123" s="989"/>
      <c r="DS123" s="989"/>
      <c r="DT123" s="989"/>
      <c r="DU123" s="990"/>
      <c r="DV123" s="992">
        <v>0.5</v>
      </c>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113</v>
      </c>
      <c r="DH124" s="1028"/>
      <c r="DI124" s="1028"/>
      <c r="DJ124" s="1028"/>
      <c r="DK124" s="1029"/>
      <c r="DL124" s="1030" t="s">
        <v>113</v>
      </c>
      <c r="DM124" s="1028"/>
      <c r="DN124" s="1028"/>
      <c r="DO124" s="1028"/>
      <c r="DP124" s="1029"/>
      <c r="DQ124" s="1030" t="s">
        <v>113</v>
      </c>
      <c r="DR124" s="1028"/>
      <c r="DS124" s="1028"/>
      <c r="DT124" s="1028"/>
      <c r="DU124" s="1029"/>
      <c r="DV124" s="1031" t="s">
        <v>113</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152452</v>
      </c>
      <c r="AB126" s="989"/>
      <c r="AC126" s="989"/>
      <c r="AD126" s="989"/>
      <c r="AE126" s="990"/>
      <c r="AF126" s="991">
        <v>95835</v>
      </c>
      <c r="AG126" s="989"/>
      <c r="AH126" s="989"/>
      <c r="AI126" s="989"/>
      <c r="AJ126" s="990"/>
      <c r="AK126" s="991">
        <v>52674</v>
      </c>
      <c r="AL126" s="989"/>
      <c r="AM126" s="989"/>
      <c r="AN126" s="989"/>
      <c r="AO126" s="990"/>
      <c r="AP126" s="992">
        <v>0.8</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357</v>
      </c>
      <c r="AB127" s="989"/>
      <c r="AC127" s="989"/>
      <c r="AD127" s="989"/>
      <c r="AE127" s="990"/>
      <c r="AF127" s="991">
        <v>277</v>
      </c>
      <c r="AG127" s="989"/>
      <c r="AH127" s="989"/>
      <c r="AI127" s="989"/>
      <c r="AJ127" s="990"/>
      <c r="AK127" s="991">
        <v>230</v>
      </c>
      <c r="AL127" s="989"/>
      <c r="AM127" s="989"/>
      <c r="AN127" s="989"/>
      <c r="AO127" s="990"/>
      <c r="AP127" s="992">
        <v>0</v>
      </c>
      <c r="AQ127" s="993"/>
      <c r="AR127" s="993"/>
      <c r="AS127" s="993"/>
      <c r="AT127" s="994"/>
      <c r="AU127" s="233"/>
      <c r="AV127" s="233"/>
      <c r="AW127" s="233"/>
      <c r="AX127" s="916" t="s">
        <v>454</v>
      </c>
      <c r="AY127" s="917"/>
      <c r="AZ127" s="917"/>
      <c r="BA127" s="917"/>
      <c r="BB127" s="917"/>
      <c r="BC127" s="917"/>
      <c r="BD127" s="917"/>
      <c r="BE127" s="918"/>
      <c r="BF127" s="1071" t="s">
        <v>113</v>
      </c>
      <c r="BG127" s="1072"/>
      <c r="BH127" s="1072"/>
      <c r="BI127" s="1072"/>
      <c r="BJ127" s="1072"/>
      <c r="BK127" s="1072"/>
      <c r="BL127" s="1081"/>
      <c r="BM127" s="1071">
        <v>13.77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113</v>
      </c>
      <c r="DH127" s="1078"/>
      <c r="DI127" s="1078"/>
      <c r="DJ127" s="1078"/>
      <c r="DK127" s="1078"/>
      <c r="DL127" s="1078" t="s">
        <v>113</v>
      </c>
      <c r="DM127" s="1078"/>
      <c r="DN127" s="1078"/>
      <c r="DO127" s="1078"/>
      <c r="DP127" s="1078"/>
      <c r="DQ127" s="1078" t="s">
        <v>113</v>
      </c>
      <c r="DR127" s="1078"/>
      <c r="DS127" s="1078"/>
      <c r="DT127" s="1078"/>
      <c r="DU127" s="1078"/>
      <c r="DV127" s="1079" t="s">
        <v>113</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70241</v>
      </c>
      <c r="AB128" s="1120"/>
      <c r="AC128" s="1120"/>
      <c r="AD128" s="1120"/>
      <c r="AE128" s="1121"/>
      <c r="AF128" s="1122">
        <v>58370</v>
      </c>
      <c r="AG128" s="1120"/>
      <c r="AH128" s="1120"/>
      <c r="AI128" s="1120"/>
      <c r="AJ128" s="1121"/>
      <c r="AK128" s="1122">
        <v>58371</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113</v>
      </c>
      <c r="BG128" s="1097"/>
      <c r="BH128" s="1097"/>
      <c r="BI128" s="1097"/>
      <c r="BJ128" s="1097"/>
      <c r="BK128" s="1097"/>
      <c r="BL128" s="1098"/>
      <c r="BM128" s="1096">
        <v>18.77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7901356</v>
      </c>
      <c r="AB129" s="989"/>
      <c r="AC129" s="989"/>
      <c r="AD129" s="989"/>
      <c r="AE129" s="990"/>
      <c r="AF129" s="991">
        <v>7809692</v>
      </c>
      <c r="AG129" s="989"/>
      <c r="AH129" s="989"/>
      <c r="AI129" s="989"/>
      <c r="AJ129" s="990"/>
      <c r="AK129" s="991">
        <v>7927016</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6.8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1304234</v>
      </c>
      <c r="AB130" s="989"/>
      <c r="AC130" s="989"/>
      <c r="AD130" s="989"/>
      <c r="AE130" s="990"/>
      <c r="AF130" s="991">
        <v>1329569</v>
      </c>
      <c r="AG130" s="989"/>
      <c r="AH130" s="989"/>
      <c r="AI130" s="989"/>
      <c r="AJ130" s="990"/>
      <c r="AK130" s="991">
        <v>1291154</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113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6597122</v>
      </c>
      <c r="AB131" s="1028"/>
      <c r="AC131" s="1028"/>
      <c r="AD131" s="1028"/>
      <c r="AE131" s="1029"/>
      <c r="AF131" s="1030">
        <v>6480123</v>
      </c>
      <c r="AG131" s="1028"/>
      <c r="AH131" s="1028"/>
      <c r="AI131" s="1028"/>
      <c r="AJ131" s="1029"/>
      <c r="AK131" s="1030">
        <v>6635862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8.2616935080000005</v>
      </c>
      <c r="AB132" s="1134"/>
      <c r="AC132" s="1134"/>
      <c r="AD132" s="1134"/>
      <c r="AE132" s="1135"/>
      <c r="AF132" s="1136">
        <v>6.7679425220000002</v>
      </c>
      <c r="AG132" s="1134"/>
      <c r="AH132" s="1134"/>
      <c r="AI132" s="1134"/>
      <c r="AJ132" s="1135"/>
      <c r="AK132" s="1136">
        <v>5.6211536649999996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10</v>
      </c>
      <c r="AB133" s="1141"/>
      <c r="AC133" s="1141"/>
      <c r="AD133" s="1141"/>
      <c r="AE133" s="1142"/>
      <c r="AF133" s="1140">
        <v>8.3000000000000007</v>
      </c>
      <c r="AG133" s="1141"/>
      <c r="AH133" s="1141"/>
      <c r="AI133" s="1141"/>
      <c r="AJ133" s="1142"/>
      <c r="AK133" s="1140">
        <v>6.8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7" t="s">
        <v>470</v>
      </c>
      <c r="L7" s="254"/>
      <c r="M7" s="255" t="s">
        <v>471</v>
      </c>
      <c r="N7" s="256"/>
    </row>
    <row r="8" spans="1:16" x14ac:dyDescent="0.15">
      <c r="A8" s="248"/>
      <c r="B8" s="244"/>
      <c r="C8" s="244"/>
      <c r="D8" s="244"/>
      <c r="E8" s="244"/>
      <c r="F8" s="244"/>
      <c r="G8" s="257"/>
      <c r="H8" s="258"/>
      <c r="I8" s="258"/>
      <c r="J8" s="259"/>
      <c r="K8" s="1148"/>
      <c r="L8" s="260" t="s">
        <v>472</v>
      </c>
      <c r="M8" s="261" t="s">
        <v>473</v>
      </c>
      <c r="N8" s="262" t="s">
        <v>474</v>
      </c>
    </row>
    <row r="9" spans="1:16" x14ac:dyDescent="0.15">
      <c r="A9" s="248"/>
      <c r="B9" s="244"/>
      <c r="C9" s="244"/>
      <c r="D9" s="244"/>
      <c r="E9" s="244"/>
      <c r="F9" s="244"/>
      <c r="G9" s="1149" t="s">
        <v>475</v>
      </c>
      <c r="H9" s="1150"/>
      <c r="I9" s="1150"/>
      <c r="J9" s="1151"/>
      <c r="K9" s="263">
        <v>1757175</v>
      </c>
      <c r="L9" s="264">
        <v>81740</v>
      </c>
      <c r="M9" s="265">
        <v>64158</v>
      </c>
      <c r="N9" s="266">
        <v>27.4</v>
      </c>
    </row>
    <row r="10" spans="1:16" x14ac:dyDescent="0.15">
      <c r="A10" s="248"/>
      <c r="B10" s="244"/>
      <c r="C10" s="244"/>
      <c r="D10" s="244"/>
      <c r="E10" s="244"/>
      <c r="F10" s="244"/>
      <c r="G10" s="1149" t="s">
        <v>476</v>
      </c>
      <c r="H10" s="1150"/>
      <c r="I10" s="1150"/>
      <c r="J10" s="1151"/>
      <c r="K10" s="267">
        <v>9486</v>
      </c>
      <c r="L10" s="268">
        <v>441</v>
      </c>
      <c r="M10" s="269">
        <v>6725</v>
      </c>
      <c r="N10" s="270">
        <v>-93.4</v>
      </c>
    </row>
    <row r="11" spans="1:16" ht="13.5" customHeight="1" x14ac:dyDescent="0.15">
      <c r="A11" s="248"/>
      <c r="B11" s="244"/>
      <c r="C11" s="244"/>
      <c r="D11" s="244"/>
      <c r="E11" s="244"/>
      <c r="F11" s="244"/>
      <c r="G11" s="1149" t="s">
        <v>477</v>
      </c>
      <c r="H11" s="1150"/>
      <c r="I11" s="1150"/>
      <c r="J11" s="1151"/>
      <c r="K11" s="267">
        <v>304155</v>
      </c>
      <c r="L11" s="268">
        <v>14149</v>
      </c>
      <c r="M11" s="269">
        <v>8931</v>
      </c>
      <c r="N11" s="270">
        <v>58.4</v>
      </c>
    </row>
    <row r="12" spans="1:16" ht="13.5" customHeight="1" x14ac:dyDescent="0.15">
      <c r="A12" s="248"/>
      <c r="B12" s="244"/>
      <c r="C12" s="244"/>
      <c r="D12" s="244"/>
      <c r="E12" s="244"/>
      <c r="F12" s="244"/>
      <c r="G12" s="1149" t="s">
        <v>478</v>
      </c>
      <c r="H12" s="1150"/>
      <c r="I12" s="1150"/>
      <c r="J12" s="1151"/>
      <c r="K12" s="267" t="s">
        <v>479</v>
      </c>
      <c r="L12" s="268" t="s">
        <v>479</v>
      </c>
      <c r="M12" s="269">
        <v>335</v>
      </c>
      <c r="N12" s="270" t="s">
        <v>479</v>
      </c>
    </row>
    <row r="13" spans="1:16" ht="13.5" customHeight="1" x14ac:dyDescent="0.15">
      <c r="A13" s="248"/>
      <c r="B13" s="244"/>
      <c r="C13" s="244"/>
      <c r="D13" s="244"/>
      <c r="E13" s="244"/>
      <c r="F13" s="244"/>
      <c r="G13" s="1149" t="s">
        <v>480</v>
      </c>
      <c r="H13" s="1150"/>
      <c r="I13" s="1150"/>
      <c r="J13" s="1151"/>
      <c r="K13" s="267" t="s">
        <v>479</v>
      </c>
      <c r="L13" s="268" t="s">
        <v>479</v>
      </c>
      <c r="M13" s="269">
        <v>14</v>
      </c>
      <c r="N13" s="270" t="s">
        <v>479</v>
      </c>
    </row>
    <row r="14" spans="1:16" ht="13.5" customHeight="1" x14ac:dyDescent="0.15">
      <c r="A14" s="248"/>
      <c r="B14" s="244"/>
      <c r="C14" s="244"/>
      <c r="D14" s="244"/>
      <c r="E14" s="244"/>
      <c r="F14" s="244"/>
      <c r="G14" s="1149" t="s">
        <v>481</v>
      </c>
      <c r="H14" s="1150"/>
      <c r="I14" s="1150"/>
      <c r="J14" s="1151"/>
      <c r="K14" s="267" t="s">
        <v>479</v>
      </c>
      <c r="L14" s="268" t="s">
        <v>479</v>
      </c>
      <c r="M14" s="269">
        <v>2685</v>
      </c>
      <c r="N14" s="270" t="s">
        <v>479</v>
      </c>
    </row>
    <row r="15" spans="1:16" ht="13.5" customHeight="1" x14ac:dyDescent="0.15">
      <c r="A15" s="248"/>
      <c r="B15" s="244"/>
      <c r="C15" s="244"/>
      <c r="D15" s="244"/>
      <c r="E15" s="244"/>
      <c r="F15" s="244"/>
      <c r="G15" s="1149" t="s">
        <v>482</v>
      </c>
      <c r="H15" s="1150"/>
      <c r="I15" s="1150"/>
      <c r="J15" s="1151"/>
      <c r="K15" s="267">
        <v>62288</v>
      </c>
      <c r="L15" s="268">
        <v>2898</v>
      </c>
      <c r="M15" s="269">
        <v>1293</v>
      </c>
      <c r="N15" s="270">
        <v>124.1</v>
      </c>
    </row>
    <row r="16" spans="1:16" x14ac:dyDescent="0.15">
      <c r="A16" s="248"/>
      <c r="B16" s="244"/>
      <c r="C16" s="244"/>
      <c r="D16" s="244"/>
      <c r="E16" s="244"/>
      <c r="F16" s="244"/>
      <c r="G16" s="1152" t="s">
        <v>483</v>
      </c>
      <c r="H16" s="1153"/>
      <c r="I16" s="1153"/>
      <c r="J16" s="1154"/>
      <c r="K16" s="268">
        <v>-222918</v>
      </c>
      <c r="L16" s="268">
        <v>-10370</v>
      </c>
      <c r="M16" s="269">
        <v>-6126</v>
      </c>
      <c r="N16" s="270">
        <v>69.3</v>
      </c>
    </row>
    <row r="17" spans="1:16" x14ac:dyDescent="0.15">
      <c r="A17" s="248"/>
      <c r="B17" s="244"/>
      <c r="C17" s="244"/>
      <c r="D17" s="244"/>
      <c r="E17" s="244"/>
      <c r="F17" s="244"/>
      <c r="G17" s="1152" t="s">
        <v>170</v>
      </c>
      <c r="H17" s="1153"/>
      <c r="I17" s="1153"/>
      <c r="J17" s="1154"/>
      <c r="K17" s="268">
        <v>1910186</v>
      </c>
      <c r="L17" s="268">
        <v>88858</v>
      </c>
      <c r="M17" s="269">
        <v>78014</v>
      </c>
      <c r="N17" s="270">
        <v>13.9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4" t="s">
        <v>488</v>
      </c>
      <c r="H21" s="1145"/>
      <c r="I21" s="1145"/>
      <c r="J21" s="1146"/>
      <c r="K21" s="280">
        <v>9.07</v>
      </c>
      <c r="L21" s="281">
        <v>7.49</v>
      </c>
      <c r="M21" s="282">
        <v>1.58</v>
      </c>
      <c r="N21" s="249"/>
      <c r="O21" s="283"/>
      <c r="P21" s="279"/>
    </row>
    <row r="22" spans="1:16" s="284" customFormat="1" x14ac:dyDescent="0.15">
      <c r="A22" s="279"/>
      <c r="B22" s="249"/>
      <c r="C22" s="249"/>
      <c r="D22" s="249"/>
      <c r="E22" s="249"/>
      <c r="F22" s="249"/>
      <c r="G22" s="1144" t="s">
        <v>489</v>
      </c>
      <c r="H22" s="1145"/>
      <c r="I22" s="1145"/>
      <c r="J22" s="1146"/>
      <c r="K22" s="285">
        <v>97.3</v>
      </c>
      <c r="L22" s="286">
        <v>97.3</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7" t="s">
        <v>470</v>
      </c>
      <c r="L30" s="254"/>
      <c r="M30" s="255" t="s">
        <v>471</v>
      </c>
      <c r="N30" s="256"/>
    </row>
    <row r="31" spans="1:16" x14ac:dyDescent="0.15">
      <c r="A31" s="248"/>
      <c r="B31" s="244"/>
      <c r="C31" s="244"/>
      <c r="D31" s="244"/>
      <c r="E31" s="244"/>
      <c r="F31" s="244"/>
      <c r="G31" s="257"/>
      <c r="H31" s="258"/>
      <c r="I31" s="258"/>
      <c r="J31" s="259"/>
      <c r="K31" s="1148"/>
      <c r="L31" s="260" t="s">
        <v>472</v>
      </c>
      <c r="M31" s="261" t="s">
        <v>473</v>
      </c>
      <c r="N31" s="262" t="s">
        <v>474</v>
      </c>
    </row>
    <row r="32" spans="1:16" ht="27" customHeight="1" x14ac:dyDescent="0.15">
      <c r="A32" s="248"/>
      <c r="B32" s="244"/>
      <c r="C32" s="244"/>
      <c r="D32" s="244"/>
      <c r="E32" s="244"/>
      <c r="F32" s="244"/>
      <c r="G32" s="1160" t="s">
        <v>493</v>
      </c>
      <c r="H32" s="1161"/>
      <c r="I32" s="1161"/>
      <c r="J32" s="1162"/>
      <c r="K32" s="294">
        <v>1346352</v>
      </c>
      <c r="L32" s="294">
        <v>62630</v>
      </c>
      <c r="M32" s="295">
        <v>34910</v>
      </c>
      <c r="N32" s="296">
        <v>79.400000000000006</v>
      </c>
    </row>
    <row r="33" spans="1:16" ht="13.5" customHeight="1" x14ac:dyDescent="0.15">
      <c r="A33" s="248"/>
      <c r="B33" s="244"/>
      <c r="C33" s="244"/>
      <c r="D33" s="244"/>
      <c r="E33" s="244"/>
      <c r="F33" s="244"/>
      <c r="G33" s="1160" t="s">
        <v>494</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495</v>
      </c>
      <c r="H34" s="1161"/>
      <c r="I34" s="1161"/>
      <c r="J34" s="1162"/>
      <c r="K34" s="294" t="s">
        <v>479</v>
      </c>
      <c r="L34" s="294" t="s">
        <v>479</v>
      </c>
      <c r="M34" s="295" t="s">
        <v>479</v>
      </c>
      <c r="N34" s="296" t="s">
        <v>479</v>
      </c>
    </row>
    <row r="35" spans="1:16" ht="27" customHeight="1" x14ac:dyDescent="0.15">
      <c r="A35" s="248"/>
      <c r="B35" s="244"/>
      <c r="C35" s="244"/>
      <c r="D35" s="244"/>
      <c r="E35" s="244"/>
      <c r="F35" s="244"/>
      <c r="G35" s="1160" t="s">
        <v>496</v>
      </c>
      <c r="H35" s="1161"/>
      <c r="I35" s="1161"/>
      <c r="J35" s="1162"/>
      <c r="K35" s="294">
        <v>288811</v>
      </c>
      <c r="L35" s="294">
        <v>13435</v>
      </c>
      <c r="M35" s="295">
        <v>14021</v>
      </c>
      <c r="N35" s="296">
        <v>-4.2</v>
      </c>
    </row>
    <row r="36" spans="1:16" ht="27" customHeight="1" x14ac:dyDescent="0.15">
      <c r="A36" s="248"/>
      <c r="B36" s="244"/>
      <c r="C36" s="244"/>
      <c r="D36" s="244"/>
      <c r="E36" s="244"/>
      <c r="F36" s="244"/>
      <c r="G36" s="1160" t="s">
        <v>497</v>
      </c>
      <c r="H36" s="1161"/>
      <c r="I36" s="1161"/>
      <c r="J36" s="1162"/>
      <c r="K36" s="294">
        <v>34470</v>
      </c>
      <c r="L36" s="294">
        <v>1603</v>
      </c>
      <c r="M36" s="295">
        <v>2867</v>
      </c>
      <c r="N36" s="296">
        <v>-44.1</v>
      </c>
    </row>
    <row r="37" spans="1:16" ht="13.5" customHeight="1" x14ac:dyDescent="0.15">
      <c r="A37" s="248"/>
      <c r="B37" s="244"/>
      <c r="C37" s="244"/>
      <c r="D37" s="244"/>
      <c r="E37" s="244"/>
      <c r="F37" s="244"/>
      <c r="G37" s="1160" t="s">
        <v>498</v>
      </c>
      <c r="H37" s="1161"/>
      <c r="I37" s="1161"/>
      <c r="J37" s="1162"/>
      <c r="K37" s="294">
        <v>52904</v>
      </c>
      <c r="L37" s="294">
        <v>2461</v>
      </c>
      <c r="M37" s="295">
        <v>917</v>
      </c>
      <c r="N37" s="296">
        <v>168.4</v>
      </c>
    </row>
    <row r="38" spans="1:16" ht="27" customHeight="1" x14ac:dyDescent="0.15">
      <c r="A38" s="248"/>
      <c r="B38" s="244"/>
      <c r="C38" s="244"/>
      <c r="D38" s="244"/>
      <c r="E38" s="244"/>
      <c r="F38" s="244"/>
      <c r="G38" s="1163" t="s">
        <v>499</v>
      </c>
      <c r="H38" s="1164"/>
      <c r="I38" s="1164"/>
      <c r="J38" s="1165"/>
      <c r="K38" s="297" t="s">
        <v>479</v>
      </c>
      <c r="L38" s="297" t="s">
        <v>479</v>
      </c>
      <c r="M38" s="298">
        <v>2</v>
      </c>
      <c r="N38" s="299" t="s">
        <v>479</v>
      </c>
      <c r="O38" s="293"/>
    </row>
    <row r="39" spans="1:16" x14ac:dyDescent="0.15">
      <c r="A39" s="248"/>
      <c r="B39" s="244"/>
      <c r="C39" s="244"/>
      <c r="D39" s="244"/>
      <c r="E39" s="244"/>
      <c r="F39" s="244"/>
      <c r="G39" s="1163" t="s">
        <v>500</v>
      </c>
      <c r="H39" s="1164"/>
      <c r="I39" s="1164"/>
      <c r="J39" s="1165"/>
      <c r="K39" s="300">
        <v>-58371</v>
      </c>
      <c r="L39" s="300">
        <v>-2715</v>
      </c>
      <c r="M39" s="301">
        <v>-3077</v>
      </c>
      <c r="N39" s="302">
        <v>-11.8</v>
      </c>
      <c r="O39" s="293"/>
    </row>
    <row r="40" spans="1:16" ht="27" customHeight="1" x14ac:dyDescent="0.15">
      <c r="A40" s="248"/>
      <c r="B40" s="244"/>
      <c r="C40" s="244"/>
      <c r="D40" s="244"/>
      <c r="E40" s="244"/>
      <c r="F40" s="244"/>
      <c r="G40" s="1160" t="s">
        <v>501</v>
      </c>
      <c r="H40" s="1161"/>
      <c r="I40" s="1161"/>
      <c r="J40" s="1162"/>
      <c r="K40" s="300">
        <v>-1291154</v>
      </c>
      <c r="L40" s="300">
        <v>-60062</v>
      </c>
      <c r="M40" s="301">
        <v>-35137</v>
      </c>
      <c r="N40" s="302">
        <v>70.900000000000006</v>
      </c>
      <c r="O40" s="293"/>
    </row>
    <row r="41" spans="1:16" x14ac:dyDescent="0.15">
      <c r="A41" s="248"/>
      <c r="B41" s="244"/>
      <c r="C41" s="244"/>
      <c r="D41" s="244"/>
      <c r="E41" s="244"/>
      <c r="F41" s="244"/>
      <c r="G41" s="1166" t="s">
        <v>281</v>
      </c>
      <c r="H41" s="1167"/>
      <c r="I41" s="1167"/>
      <c r="J41" s="1168"/>
      <c r="K41" s="294">
        <v>373012</v>
      </c>
      <c r="L41" s="300">
        <v>17352</v>
      </c>
      <c r="M41" s="301">
        <v>14503</v>
      </c>
      <c r="N41" s="302">
        <v>19.600000000000001</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5" t="s">
        <v>470</v>
      </c>
      <c r="J49" s="1157" t="s">
        <v>505</v>
      </c>
      <c r="K49" s="1158"/>
      <c r="L49" s="1158"/>
      <c r="M49" s="1158"/>
      <c r="N49" s="1159"/>
    </row>
    <row r="50" spans="1:14" x14ac:dyDescent="0.15">
      <c r="A50" s="248"/>
      <c r="B50" s="244"/>
      <c r="C50" s="244"/>
      <c r="D50" s="244"/>
      <c r="E50" s="244"/>
      <c r="F50" s="244"/>
      <c r="G50" s="312"/>
      <c r="H50" s="313"/>
      <c r="I50" s="1156"/>
      <c r="J50" s="314" t="s">
        <v>506</v>
      </c>
      <c r="K50" s="315" t="s">
        <v>507</v>
      </c>
      <c r="L50" s="316" t="s">
        <v>508</v>
      </c>
      <c r="M50" s="317" t="s">
        <v>509</v>
      </c>
      <c r="N50" s="318" t="s">
        <v>510</v>
      </c>
    </row>
    <row r="51" spans="1:14" x14ac:dyDescent="0.15">
      <c r="A51" s="248"/>
      <c r="B51" s="244"/>
      <c r="C51" s="244"/>
      <c r="D51" s="244"/>
      <c r="E51" s="244"/>
      <c r="F51" s="244"/>
      <c r="G51" s="310" t="s">
        <v>511</v>
      </c>
      <c r="H51" s="311"/>
      <c r="I51" s="319">
        <v>1550952</v>
      </c>
      <c r="J51" s="320">
        <v>67295</v>
      </c>
      <c r="K51" s="321">
        <v>-3.7</v>
      </c>
      <c r="L51" s="322">
        <v>42839</v>
      </c>
      <c r="M51" s="323">
        <v>-27.8</v>
      </c>
      <c r="N51" s="324">
        <v>24.1</v>
      </c>
    </row>
    <row r="52" spans="1:14" x14ac:dyDescent="0.15">
      <c r="A52" s="248"/>
      <c r="B52" s="244"/>
      <c r="C52" s="244"/>
      <c r="D52" s="244"/>
      <c r="E52" s="244"/>
      <c r="F52" s="244"/>
      <c r="G52" s="325"/>
      <c r="H52" s="326" t="s">
        <v>512</v>
      </c>
      <c r="I52" s="327">
        <v>162206</v>
      </c>
      <c r="J52" s="328">
        <v>7038</v>
      </c>
      <c r="K52" s="329">
        <v>-76.7</v>
      </c>
      <c r="L52" s="330">
        <v>22027</v>
      </c>
      <c r="M52" s="331">
        <v>-35.4</v>
      </c>
      <c r="N52" s="332">
        <v>-41.3</v>
      </c>
    </row>
    <row r="53" spans="1:14" x14ac:dyDescent="0.15">
      <c r="A53" s="248"/>
      <c r="B53" s="244"/>
      <c r="C53" s="244"/>
      <c r="D53" s="244"/>
      <c r="E53" s="244"/>
      <c r="F53" s="244"/>
      <c r="G53" s="310" t="s">
        <v>513</v>
      </c>
      <c r="H53" s="311"/>
      <c r="I53" s="319">
        <v>1386747</v>
      </c>
      <c r="J53" s="320">
        <v>61026</v>
      </c>
      <c r="K53" s="321">
        <v>-9.3000000000000007</v>
      </c>
      <c r="L53" s="322">
        <v>46819</v>
      </c>
      <c r="M53" s="323">
        <v>9.3000000000000007</v>
      </c>
      <c r="N53" s="324">
        <v>-18.600000000000001</v>
      </c>
    </row>
    <row r="54" spans="1:14" x14ac:dyDescent="0.15">
      <c r="A54" s="248"/>
      <c r="B54" s="244"/>
      <c r="C54" s="244"/>
      <c r="D54" s="244"/>
      <c r="E54" s="244"/>
      <c r="F54" s="244"/>
      <c r="G54" s="325"/>
      <c r="H54" s="326" t="s">
        <v>512</v>
      </c>
      <c r="I54" s="327">
        <v>344826</v>
      </c>
      <c r="J54" s="328">
        <v>15175</v>
      </c>
      <c r="K54" s="329">
        <v>115.6</v>
      </c>
      <c r="L54" s="330">
        <v>24121</v>
      </c>
      <c r="M54" s="331">
        <v>9.5</v>
      </c>
      <c r="N54" s="332">
        <v>106.1</v>
      </c>
    </row>
    <row r="55" spans="1:14" x14ac:dyDescent="0.15">
      <c r="A55" s="248"/>
      <c r="B55" s="244"/>
      <c r="C55" s="244"/>
      <c r="D55" s="244"/>
      <c r="E55" s="244"/>
      <c r="F55" s="244"/>
      <c r="G55" s="310" t="s">
        <v>514</v>
      </c>
      <c r="H55" s="311"/>
      <c r="I55" s="319">
        <v>480259</v>
      </c>
      <c r="J55" s="320">
        <v>21480</v>
      </c>
      <c r="K55" s="321">
        <v>-64.8</v>
      </c>
      <c r="L55" s="322">
        <v>53270</v>
      </c>
      <c r="M55" s="323">
        <v>13.8</v>
      </c>
      <c r="N55" s="324">
        <v>-78.599999999999994</v>
      </c>
    </row>
    <row r="56" spans="1:14" x14ac:dyDescent="0.15">
      <c r="A56" s="248"/>
      <c r="B56" s="244"/>
      <c r="C56" s="244"/>
      <c r="D56" s="244"/>
      <c r="E56" s="244"/>
      <c r="F56" s="244"/>
      <c r="G56" s="325"/>
      <c r="H56" s="326" t="s">
        <v>512</v>
      </c>
      <c r="I56" s="327">
        <v>129568</v>
      </c>
      <c r="J56" s="328">
        <v>5795</v>
      </c>
      <c r="K56" s="329">
        <v>-61.8</v>
      </c>
      <c r="L56" s="330">
        <v>24316</v>
      </c>
      <c r="M56" s="331">
        <v>0.8</v>
      </c>
      <c r="N56" s="332">
        <v>-62.6</v>
      </c>
    </row>
    <row r="57" spans="1:14" x14ac:dyDescent="0.15">
      <c r="A57" s="248"/>
      <c r="B57" s="244"/>
      <c r="C57" s="244"/>
      <c r="D57" s="244"/>
      <c r="E57" s="244"/>
      <c r="F57" s="244"/>
      <c r="G57" s="310" t="s">
        <v>515</v>
      </c>
      <c r="H57" s="311"/>
      <c r="I57" s="319">
        <v>768597</v>
      </c>
      <c r="J57" s="320">
        <v>35075</v>
      </c>
      <c r="K57" s="321">
        <v>63.3</v>
      </c>
      <c r="L57" s="322">
        <v>53292</v>
      </c>
      <c r="M57" s="323">
        <v>0</v>
      </c>
      <c r="N57" s="324">
        <v>63.3</v>
      </c>
    </row>
    <row r="58" spans="1:14" x14ac:dyDescent="0.15">
      <c r="A58" s="248"/>
      <c r="B58" s="244"/>
      <c r="C58" s="244"/>
      <c r="D58" s="244"/>
      <c r="E58" s="244"/>
      <c r="F58" s="244"/>
      <c r="G58" s="325"/>
      <c r="H58" s="326" t="s">
        <v>512</v>
      </c>
      <c r="I58" s="327">
        <v>317587</v>
      </c>
      <c r="J58" s="328">
        <v>14493</v>
      </c>
      <c r="K58" s="329">
        <v>150.1</v>
      </c>
      <c r="L58" s="330">
        <v>28900</v>
      </c>
      <c r="M58" s="331">
        <v>18.899999999999999</v>
      </c>
      <c r="N58" s="332">
        <v>131.19999999999999</v>
      </c>
    </row>
    <row r="59" spans="1:14" x14ac:dyDescent="0.15">
      <c r="A59" s="248"/>
      <c r="B59" s="244"/>
      <c r="C59" s="244"/>
      <c r="D59" s="244"/>
      <c r="E59" s="244"/>
      <c r="F59" s="244"/>
      <c r="G59" s="310" t="s">
        <v>516</v>
      </c>
      <c r="H59" s="311"/>
      <c r="I59" s="319">
        <v>669236</v>
      </c>
      <c r="J59" s="320">
        <v>31132</v>
      </c>
      <c r="K59" s="321">
        <v>-11.2</v>
      </c>
      <c r="L59" s="322">
        <v>56894</v>
      </c>
      <c r="M59" s="323">
        <v>6.8</v>
      </c>
      <c r="N59" s="324">
        <v>-18</v>
      </c>
    </row>
    <row r="60" spans="1:14" x14ac:dyDescent="0.15">
      <c r="A60" s="248"/>
      <c r="B60" s="244"/>
      <c r="C60" s="244"/>
      <c r="D60" s="244"/>
      <c r="E60" s="244"/>
      <c r="F60" s="244"/>
      <c r="G60" s="325"/>
      <c r="H60" s="326" t="s">
        <v>512</v>
      </c>
      <c r="I60" s="333">
        <v>286275</v>
      </c>
      <c r="J60" s="328">
        <v>13317</v>
      </c>
      <c r="K60" s="329">
        <v>-8.1</v>
      </c>
      <c r="L60" s="330">
        <v>32548</v>
      </c>
      <c r="M60" s="331">
        <v>12.6</v>
      </c>
      <c r="N60" s="332">
        <v>-20.7</v>
      </c>
    </row>
    <row r="61" spans="1:14" x14ac:dyDescent="0.15">
      <c r="A61" s="248"/>
      <c r="B61" s="244"/>
      <c r="C61" s="244"/>
      <c r="D61" s="244"/>
      <c r="E61" s="244"/>
      <c r="F61" s="244"/>
      <c r="G61" s="310" t="s">
        <v>517</v>
      </c>
      <c r="H61" s="334"/>
      <c r="I61" s="335">
        <v>971158</v>
      </c>
      <c r="J61" s="336">
        <v>43202</v>
      </c>
      <c r="K61" s="337">
        <v>-5.0999999999999996</v>
      </c>
      <c r="L61" s="338">
        <v>50623</v>
      </c>
      <c r="M61" s="339">
        <v>0.4</v>
      </c>
      <c r="N61" s="324">
        <v>-5.5</v>
      </c>
    </row>
    <row r="62" spans="1:14" x14ac:dyDescent="0.15">
      <c r="A62" s="248"/>
      <c r="B62" s="244"/>
      <c r="C62" s="244"/>
      <c r="D62" s="244"/>
      <c r="E62" s="244"/>
      <c r="F62" s="244"/>
      <c r="G62" s="325"/>
      <c r="H62" s="326" t="s">
        <v>512</v>
      </c>
      <c r="I62" s="327">
        <v>248092</v>
      </c>
      <c r="J62" s="328">
        <v>11164</v>
      </c>
      <c r="K62" s="329">
        <v>23.8</v>
      </c>
      <c r="L62" s="330">
        <v>26382</v>
      </c>
      <c r="M62" s="331">
        <v>1.3</v>
      </c>
      <c r="N62" s="332">
        <v>22.5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14.91</v>
      </c>
      <c r="G47" s="12">
        <v>16.07</v>
      </c>
      <c r="H47" s="12">
        <v>22.69</v>
      </c>
      <c r="I47" s="12">
        <v>30.58</v>
      </c>
      <c r="J47" s="13">
        <v>38.22</v>
      </c>
    </row>
    <row r="48" spans="2:10" ht="57.75" customHeight="1" x14ac:dyDescent="0.15">
      <c r="B48" s="14"/>
      <c r="C48" s="1171" t="s">
        <v>4</v>
      </c>
      <c r="D48" s="1171"/>
      <c r="E48" s="1172"/>
      <c r="F48" s="15">
        <v>3.2</v>
      </c>
      <c r="G48" s="16">
        <v>2.25</v>
      </c>
      <c r="H48" s="16">
        <v>2.6</v>
      </c>
      <c r="I48" s="16">
        <v>4.3899999999999997</v>
      </c>
      <c r="J48" s="17">
        <v>3.97</v>
      </c>
    </row>
    <row r="49" spans="2:10" ht="57.75" customHeight="1" thickBot="1" x14ac:dyDescent="0.2">
      <c r="B49" s="18"/>
      <c r="C49" s="1173" t="s">
        <v>5</v>
      </c>
      <c r="D49" s="1173"/>
      <c r="E49" s="1174"/>
      <c r="F49" s="19">
        <v>1.75</v>
      </c>
      <c r="G49" s="20">
        <v>1.8</v>
      </c>
      <c r="H49" s="20">
        <v>8.67</v>
      </c>
      <c r="I49" s="20">
        <v>9.7799999999999994</v>
      </c>
      <c r="J49" s="21">
        <v>7.98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'将来負担比率（分子）の構造'!Print_Area</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2017-04-24T01:18:39Z</cp:lastPrinted>
  <dcterms:created xsi:type="dcterms:W3CDTF">2017-01-25T01:57:51Z</dcterms:created>
  <dcterms:modified xsi:type="dcterms:W3CDTF">2017-05-23T05:05:06Z</dcterms:modified>
  <cp:category/>
</cp:coreProperties>
</file>